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firstSheet="1" activeTab="9"/>
  </bookViews>
  <sheets>
    <sheet name="graph" sheetId="1" r:id="rId1"/>
    <sheet name="data" sheetId="2" r:id="rId2"/>
    <sheet name="R-NR" sheetId="3" r:id="rId3"/>
    <sheet name="top_20_ytd_old" sheetId="4" r:id="rId4"/>
    <sheet name="top_20_old" sheetId="5" r:id="rId5"/>
    <sheet name="top_20_ytd" sheetId="6" r:id="rId6"/>
    <sheet name="top_20" sheetId="7" r:id="rId7"/>
    <sheet name="WORK-OLD" sheetId="8" r:id="rId8"/>
    <sheet name="work_ytd" sheetId="9" r:id="rId9"/>
    <sheet name="work" sheetId="10" r:id="rId10"/>
  </sheets>
  <definedNames>
    <definedName name="_xlnm.Print_Area" localSheetId="9">'work'!$A$7:$J$598</definedName>
    <definedName name="_xlnm.Print_Area" localSheetId="8">'work_ytd'!$A$7:$J$598</definedName>
    <definedName name="_xlnm.Print_Titles" localSheetId="9">'work'!$1:$6</definedName>
    <definedName name="_xlnm.Print_Titles" localSheetId="8">'work_ytd'!$1:$6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<sst xmlns="http://schemas.openxmlformats.org/spreadsheetml/2006/main" count="12087" uniqueCount="2330">
  <si>
    <t>construction</t>
  </si>
  <si>
    <t>additions</t>
  </si>
  <si>
    <t>&amp; alterations</t>
  </si>
  <si>
    <t>Nonresidential</t>
  </si>
  <si>
    <t>Total</t>
  </si>
  <si>
    <t>State buildings</t>
  </si>
  <si>
    <t>New Jersey</t>
  </si>
  <si>
    <t>proc_date</t>
  </si>
  <si>
    <t>Nonesidential</t>
  </si>
  <si>
    <t>No report</t>
  </si>
  <si>
    <t>municipality</t>
  </si>
  <si>
    <t>Top municipalities</t>
  </si>
  <si>
    <t>Top as a % of 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</si>
  <si>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</si>
  <si>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</si>
  <si>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</si>
  <si>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</si>
  <si>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</si>
  <si>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</si>
  <si>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</si>
  <si>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</si>
  <si>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</si>
  <si>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</si>
  <si>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</si>
  <si>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</si>
  <si>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</si>
  <si>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</si>
  <si>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</si>
  <si>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</si>
  <si>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</si>
  <si>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</si>
  <si>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</si>
  <si>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</si>
  <si>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</si>
  <si>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</si>
  <si>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</si>
  <si>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</si>
  <si>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</si>
  <si>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</si>
  <si>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</si>
  <si>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</si>
  <si>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</si>
  <si>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</si>
  <si>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</si>
  <si>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</si>
  <si>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</si>
  <si>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</si>
  <si>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</si>
  <si>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</si>
  <si>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</si>
  <si>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</si>
  <si>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</si>
  <si>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</si>
  <si>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</si>
  <si>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</si>
  <si>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</si>
  <si>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</si>
  <si>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</si>
  <si>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</si>
  <si>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</si>
  <si>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</si>
  <si>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</si>
  <si>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</si>
  <si>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</si>
  <si>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</si>
  <si>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</si>
  <si>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</si>
  <si>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</si>
  <si>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</si>
  <si>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</si>
  <si>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</si>
  <si>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</si>
  <si>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</si>
  <si>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</si>
  <si>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</si>
  <si>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</si>
  <si>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</si>
  <si>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</si>
  <si>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</si>
  <si>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</si>
  <si>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</si>
  <si>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</si>
  <si>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</si>
  <si>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</si>
  <si>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</si>
  <si>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</si>
  <si>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</si>
  <si>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</si>
  <si>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</si>
  <si>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</si>
  <si>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</si>
  <si>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</si>
  <si>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</si>
  <si>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</si>
  <si>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</si>
  <si>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</si>
  <si>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</si>
  <si>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</si>
  <si>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</si>
  <si>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</si>
  <si>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</si>
  <si>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</si>
  <si>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</si>
  <si>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</si>
  <si>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</si>
  <si>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</si>
  <si>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</si>
  <si>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</si>
  <si>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</si>
  <si>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</si>
  <si>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</si>
  <si>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</si>
  <si>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</si>
  <si>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</si>
  <si>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</si>
  <si>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</si>
  <si>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</si>
  <si>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</si>
  <si>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</si>
  <si>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</si>
  <si>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</si>
  <si>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See Hardwick Twp.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</si>
  <si>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</si>
  <si>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</si>
  <si>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</si>
  <si>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</si>
  <si>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</si>
  <si>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</si>
  <si>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</si>
  <si>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</si>
  <si>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</si>
  <si>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</si>
  <si>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</si>
  <si>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</si>
  <si>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</si>
  <si>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</si>
  <si>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</si>
  <si>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</si>
  <si>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</si>
  <si>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</si>
  <si>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</si>
  <si>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</si>
  <si>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</si>
  <si>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</si>
  <si>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</si>
  <si>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</si>
  <si>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</si>
  <si>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</si>
  <si>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</si>
  <si>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</si>
  <si>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</si>
  <si>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</si>
  <si>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</si>
  <si>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</si>
  <si>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</si>
  <si>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</si>
  <si>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</si>
  <si>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</si>
  <si>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</si>
  <si>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</si>
  <si>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</si>
  <si>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</si>
  <si>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</si>
  <si>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</si>
  <si>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</si>
  <si>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</si>
  <si>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</si>
  <si>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</si>
  <si>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</si>
  <si>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</si>
  <si>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</si>
  <si>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</si>
  <si>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</si>
  <si>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</si>
  <si>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</si>
  <si>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</si>
  <si>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</si>
  <si>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</si>
  <si>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</si>
  <si>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</si>
  <si>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</si>
  <si>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</si>
  <si>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</si>
  <si>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</si>
  <si>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</si>
  <si>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</si>
  <si>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</si>
  <si>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</si>
  <si>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</si>
  <si>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</si>
  <si>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</si>
  <si>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</si>
  <si>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</si>
  <si>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</si>
  <si>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</si>
  <si>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</si>
  <si>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</si>
  <si>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</si>
  <si>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</si>
  <si>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</si>
  <si>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</si>
  <si>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</si>
  <si>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</si>
  <si>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</si>
  <si>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</si>
  <si>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</si>
  <si>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</si>
  <si>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</si>
  <si>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</si>
  <si>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</si>
  <si>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</si>
  <si>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</si>
  <si>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</si>
  <si>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</si>
  <si>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</si>
  <si>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</si>
  <si>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</si>
  <si>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</si>
  <si>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</si>
  <si>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</si>
  <si>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</si>
  <si>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</si>
  <si>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</si>
  <si>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</si>
  <si>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</si>
  <si>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</si>
  <si>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</si>
  <si>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</si>
  <si>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</si>
  <si>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</si>
  <si>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</si>
  <si>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</si>
  <si>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</si>
  <si>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</si>
  <si>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</si>
  <si>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</si>
  <si>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</si>
  <si>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</si>
  <si>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</si>
  <si>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</si>
  <si>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</si>
  <si>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</si>
  <si>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</si>
  <si>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</si>
  <si>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</si>
  <si>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</si>
  <si>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</si>
  <si>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</si>
  <si>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</si>
  <si>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</si>
  <si>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</si>
  <si>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</si>
  <si>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</si>
  <si>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</si>
  <si>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</si>
  <si>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</si>
  <si>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</si>
  <si>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</si>
  <si>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</si>
  <si>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</si>
  <si>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</si>
  <si>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</si>
  <si>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</si>
  <si>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</si>
  <si>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</si>
  <si>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</si>
  <si>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</si>
  <si>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</si>
  <si>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</si>
  <si>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</si>
  <si>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</si>
  <si>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</si>
  <si>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</si>
  <si>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</si>
  <si>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</si>
  <si>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</si>
  <si>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</si>
  <si>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</si>
  <si>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</si>
  <si>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</si>
  <si>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</si>
  <si>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</si>
  <si>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</si>
  <si>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</si>
  <si>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</si>
  <si>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</si>
  <si>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</si>
  <si>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</si>
  <si>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</si>
  <si>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</si>
  <si>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</si>
  <si>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</si>
  <si>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</si>
  <si>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</si>
  <si>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</si>
  <si>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</si>
  <si>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</si>
  <si>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</si>
  <si>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</si>
  <si>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</si>
  <si>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</si>
  <si>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</si>
  <si>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</si>
  <si>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</si>
  <si>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</si>
  <si>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</si>
  <si>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</si>
  <si>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</si>
  <si>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</si>
  <si>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</si>
  <si>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</si>
  <si>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</si>
  <si>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</si>
  <si>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</si>
  <si>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</si>
  <si>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</si>
  <si>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</si>
  <si>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</si>
  <si>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</si>
  <si>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</si>
  <si>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</si>
  <si>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</si>
  <si>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</si>
  <si>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</si>
  <si>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</si>
  <si>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</si>
  <si>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</si>
  <si>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</si>
  <si>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</si>
  <si>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</si>
  <si>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</si>
  <si>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</si>
  <si>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</si>
  <si>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</si>
  <si>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</si>
  <si>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</si>
  <si>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</si>
  <si>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</si>
  <si>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</si>
  <si>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</si>
  <si>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</si>
  <si>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</si>
  <si>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</si>
  <si>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</si>
  <si>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</si>
  <si>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</si>
  <si>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</si>
  <si>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</si>
  <si>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</si>
  <si>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</si>
  <si>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</si>
  <si>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</si>
  <si>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</si>
  <si>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</si>
  <si>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</si>
  <si>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</si>
  <si>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</si>
  <si>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</si>
  <si>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</si>
  <si>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</si>
  <si>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</si>
  <si>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</si>
  <si>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</si>
  <si>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</si>
  <si>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</si>
  <si>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</si>
  <si>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</si>
  <si>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</si>
  <si>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</si>
  <si>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</si>
  <si>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</si>
  <si>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</si>
  <si>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</si>
  <si>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</si>
  <si>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</si>
  <si>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</si>
  <si>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</si>
  <si>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</si>
  <si>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</si>
  <si>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</si>
  <si>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</si>
  <si>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</si>
  <si>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</si>
  <si>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</si>
  <si>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</si>
  <si>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</si>
  <si>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</si>
  <si>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</si>
  <si>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</si>
  <si>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</si>
  <si>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</si>
  <si>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</si>
  <si>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</si>
  <si>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</si>
  <si>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</si>
  <si>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</si>
  <si>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</si>
  <si>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</si>
  <si>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</si>
  <si>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</si>
  <si>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</si>
  <si>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</si>
  <si>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</si>
  <si>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</si>
  <si>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</si>
  <si>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</si>
  <si>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</si>
  <si>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</si>
  <si>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</si>
  <si>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</si>
  <si>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</si>
  <si>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</si>
  <si>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</si>
  <si>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</si>
  <si>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</si>
  <si>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</si>
  <si>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</si>
  <si>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</si>
  <si>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</si>
  <si>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</si>
  <si>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</si>
  <si>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</si>
  <si>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</si>
  <si>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</si>
  <si>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</si>
  <si>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</si>
  <si>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</si>
  <si>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</si>
  <si>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</si>
  <si>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</si>
  <si>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</si>
  <si>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</si>
  <si>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</si>
  <si>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</si>
  <si>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</si>
  <si>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</si>
  <si>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</si>
  <si>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</si>
  <si>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</si>
  <si>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</si>
  <si>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</si>
  <si>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</si>
  <si>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</si>
  <si>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</si>
  <si>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</si>
  <si>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</si>
  <si>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</si>
  <si>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</si>
  <si>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</si>
  <si>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</si>
  <si>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</si>
  <si>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</si>
  <si>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</si>
  <si>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</si>
  <si>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</si>
  <si>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</si>
  <si>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</si>
  <si>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</si>
  <si>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</si>
  <si>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</si>
  <si>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</si>
  <si>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</si>
  <si>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</si>
  <si>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</si>
  <si>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</si>
  <si>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</si>
  <si>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</si>
  <si>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</si>
  <si>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</si>
  <si>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</si>
  <si>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</si>
  <si>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</si>
  <si>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</si>
  <si>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</si>
  <si>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</si>
  <si>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</si>
  <si>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</si>
  <si>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</si>
  <si>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</si>
  <si>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</si>
  <si>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</si>
  <si>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</si>
  <si>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</si>
  <si>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</si>
  <si>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</si>
  <si>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</si>
  <si>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</si>
  <si>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</si>
  <si>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</si>
  <si>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</si>
  <si>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</si>
  <si>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</si>
  <si>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</si>
  <si>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</si>
  <si>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</si>
  <si>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</si>
  <si>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</si>
  <si>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</si>
  <si>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</si>
  <si>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</si>
  <si>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</si>
  <si>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</si>
  <si>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</si>
  <si>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</si>
  <si>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</si>
  <si>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</si>
  <si>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</si>
  <si>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</si>
  <si>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</si>
  <si>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</si>
  <si>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</si>
  <si>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</si>
  <si>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</si>
  <si>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</si>
  <si>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</si>
  <si>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</si>
  <si>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</si>
  <si>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</si>
  <si>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</si>
  <si>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</si>
  <si>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</si>
  <si>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</si>
  <si>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</si>
  <si>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</si>
  <si>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</si>
  <si>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</si>
  <si>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</si>
  <si>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</si>
  <si>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</si>
  <si>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</si>
  <si>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</si>
  <si>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</si>
  <si>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</si>
  <si>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</si>
  <si>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</si>
  <si>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</si>
  <si>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</si>
  <si>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</si>
  <si>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</si>
  <si>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</si>
  <si>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</si>
  <si>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</si>
  <si>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</si>
  <si>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</si>
  <si>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</si>
  <si>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</si>
  <si>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</si>
  <si>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</si>
  <si>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</si>
  <si>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</si>
  <si>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</si>
  <si>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</si>
  <si>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</si>
  <si>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</si>
  <si>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</si>
  <si>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</si>
  <si>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</si>
  <si>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</si>
  <si>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</si>
  <si>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</si>
  <si>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</si>
  <si>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</si>
  <si>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</si>
  <si>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</si>
  <si>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</si>
  <si>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</si>
  <si>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</si>
  <si>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</si>
  <si>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</si>
  <si>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</si>
  <si>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</si>
  <si>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</si>
  <si>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</si>
  <si>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</si>
  <si>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</si>
  <si>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</si>
  <si>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</si>
  <si>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</si>
  <si>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</si>
  <si>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</si>
  <si>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</si>
  <si>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</si>
  <si>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</si>
  <si>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</si>
  <si>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</si>
  <si>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</si>
  <si>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</si>
  <si>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</si>
  <si>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</si>
  <si>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</si>
  <si>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</si>
  <si>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</si>
  <si>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</si>
  <si>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</si>
  <si>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</si>
  <si>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</si>
  <si>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</si>
  <si>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</si>
  <si>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</si>
  <si>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</si>
  <si>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</si>
  <si>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</si>
  <si>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</si>
  <si>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</si>
  <si>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</si>
  <si>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</si>
  <si>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</si>
  <si>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</si>
  <si>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</si>
  <si>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</si>
  <si>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</si>
  <si>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</si>
  <si>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</si>
  <si>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</si>
  <si>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</si>
  <si>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</si>
  <si>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</si>
  <si>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</si>
  <si>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</si>
  <si>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</si>
  <si>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</si>
  <si>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</si>
  <si>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</si>
  <si>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</si>
  <si>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</si>
  <si>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</si>
  <si>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</si>
  <si>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</si>
  <si>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</si>
  <si>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</si>
  <si>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</si>
  <si>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</si>
  <si>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</si>
  <si>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</si>
  <si>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</si>
  <si>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</si>
  <si>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</si>
  <si>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</si>
  <si>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</si>
  <si>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</si>
  <si>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</si>
  <si>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</si>
  <si>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</si>
  <si>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</si>
  <si>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</si>
  <si>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</si>
  <si>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</si>
  <si>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</si>
  <si>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</si>
  <si>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</si>
  <si>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</si>
  <si>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</si>
  <si>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</si>
  <si>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</si>
  <si>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</si>
  <si>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</si>
  <si>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</si>
  <si>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</si>
  <si>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</si>
  <si>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</si>
  <si>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</si>
  <si>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</si>
  <si>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</si>
  <si>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</si>
  <si>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</si>
  <si>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</si>
  <si>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</si>
  <si>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</si>
  <si>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</si>
  <si>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</si>
  <si>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</si>
  <si>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</si>
  <si>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</si>
  <si>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</si>
  <si>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</si>
  <si>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</si>
  <si>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</si>
  <si>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</si>
  <si>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</si>
  <si>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</si>
  <si>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</si>
  <si>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</si>
  <si>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</si>
  <si>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</si>
  <si>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</si>
  <si>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</si>
  <si>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</si>
  <si>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</si>
  <si>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</si>
  <si>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</si>
  <si>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</si>
  <si>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</si>
  <si>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</si>
  <si>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</si>
  <si>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</si>
  <si>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</si>
  <si>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</si>
  <si>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</si>
  <si>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</si>
  <si>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</si>
  <si>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</si>
  <si>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</si>
  <si>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</si>
  <si>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</si>
  <si>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</si>
  <si>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</si>
  <si>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</si>
  <si>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</si>
  <si>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</si>
  <si>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</si>
  <si>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</si>
  <si>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</si>
  <si>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</si>
  <si>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</si>
  <si>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</si>
  <si>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</si>
  <si>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</si>
  <si>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</si>
  <si>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</si>
  <si>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</si>
  <si>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</si>
  <si>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</si>
  <si>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</si>
  <si>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</si>
  <si>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</si>
  <si>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</si>
  <si>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</si>
  <si>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</si>
  <si>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</si>
  <si>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</si>
  <si>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</si>
  <si>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</si>
  <si>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</si>
  <si>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</si>
  <si>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</si>
  <si>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</si>
  <si>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</si>
  <si>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</si>
  <si>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</si>
  <si>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</si>
  <si>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</si>
  <si>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</si>
  <si>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</si>
  <si>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</si>
  <si>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</si>
  <si>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</si>
  <si>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</si>
  <si>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</si>
  <si>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</si>
  <si>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</si>
  <si>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</si>
  <si>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</si>
  <si>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</si>
  <si>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</si>
  <si>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</si>
  <si>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</si>
  <si>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</si>
  <si>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</si>
  <si>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</si>
  <si>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</si>
  <si>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</si>
  <si>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</si>
  <si>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</si>
  <si>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</si>
  <si>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</si>
  <si>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</si>
  <si>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</si>
  <si>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</si>
  <si>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</si>
  <si>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</si>
  <si>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</si>
  <si>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</si>
  <si>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</si>
  <si>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</si>
  <si>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</si>
  <si>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</si>
  <si>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</si>
  <si>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</si>
  <si>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</si>
  <si>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</si>
  <si>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</si>
  <si>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</si>
  <si>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</si>
  <si>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</si>
  <si>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</si>
  <si>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</si>
  <si>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</si>
  <si>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</si>
  <si>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</si>
  <si>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</si>
  <si>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</si>
  <si>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</si>
  <si>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</si>
  <si>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</si>
  <si>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</si>
  <si>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</si>
  <si>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</si>
  <si>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</si>
  <si>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</si>
  <si>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</si>
  <si>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</si>
  <si>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</si>
  <si>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</si>
  <si>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</si>
  <si>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</si>
  <si>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</si>
  <si>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</si>
  <si>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</si>
  <si>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</si>
  <si>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</si>
  <si>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</si>
  <si>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</si>
  <si>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</si>
  <si>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</si>
  <si>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</si>
  <si>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</si>
  <si>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</si>
  <si>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</si>
  <si>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</si>
  <si>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</si>
  <si>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</si>
  <si>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</si>
  <si>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</si>
  <si>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</si>
  <si>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</si>
  <si>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</si>
  <si>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</si>
  <si>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</si>
  <si>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</si>
  <si>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</si>
  <si>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</si>
  <si>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</si>
  <si>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</si>
  <si>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</si>
  <si>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</si>
  <si>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</si>
  <si>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</si>
  <si>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</si>
  <si>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</si>
  <si>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</si>
  <si>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</si>
  <si>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</si>
  <si>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</si>
  <si>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</si>
  <si>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</si>
  <si>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</si>
  <si>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</si>
  <si>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</si>
  <si>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</si>
  <si>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</si>
  <si>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</si>
  <si>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</si>
  <si>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</si>
  <si>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</si>
  <si>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</si>
  <si>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</si>
  <si>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</si>
  <si>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</si>
  <si>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</si>
  <si>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</si>
  <si>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</si>
  <si>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</si>
  <si>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</si>
  <si>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</si>
  <si>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</si>
  <si>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</si>
  <si>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</si>
  <si>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</si>
  <si>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</si>
  <si>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</si>
  <si>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</si>
  <si>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</si>
  <si>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</si>
  <si>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</si>
  <si>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</si>
  <si>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</si>
  <si>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</si>
  <si>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</si>
  <si>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</si>
  <si>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</si>
  <si>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</si>
  <si>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</si>
  <si>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</si>
  <si>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</si>
  <si>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</si>
  <si>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</si>
  <si>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</si>
  <si>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</si>
  <si>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</si>
  <si>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</si>
  <si>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</si>
  <si>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</si>
  <si>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</si>
  <si>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</si>
  <si>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</si>
  <si>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</si>
  <si>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</si>
  <si>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</si>
  <si>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</si>
  <si>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</si>
  <si>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</si>
  <si>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</si>
  <si>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</si>
  <si>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</si>
  <si>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</si>
  <si>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</si>
  <si>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</si>
  <si>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</si>
  <si>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</si>
  <si>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</si>
  <si>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</si>
  <si>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</si>
  <si>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</si>
  <si>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</si>
  <si>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</si>
  <si>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</si>
  <si>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</si>
  <si>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</si>
  <si>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</si>
  <si>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</si>
  <si>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</si>
  <si>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</si>
  <si>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</si>
  <si>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</si>
  <si>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</si>
  <si>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</si>
  <si>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</si>
  <si>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</si>
  <si>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</si>
  <si>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</si>
  <si>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</si>
  <si>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</si>
  <si>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</si>
  <si>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</si>
  <si>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</si>
  <si>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</si>
  <si>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</si>
  <si>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</si>
  <si>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</si>
  <si>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</si>
  <si>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</si>
  <si>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</si>
  <si>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</si>
  <si>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</si>
  <si>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</si>
  <si>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</si>
  <si>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</si>
  <si>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</si>
  <si>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</si>
  <si>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</si>
  <si>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</si>
  <si>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</si>
  <si>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</si>
  <si>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</si>
  <si>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</si>
  <si>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</si>
  <si>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</si>
  <si>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</si>
  <si>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</si>
  <si>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</si>
  <si>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</si>
  <si>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</si>
  <si>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</si>
  <si>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</si>
  <si>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</si>
  <si>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</si>
  <si>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</si>
  <si>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</si>
  <si>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</si>
  <si>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</si>
  <si>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</si>
  <si>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</si>
  <si>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</si>
  <si>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</si>
  <si>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</si>
  <si>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</si>
  <si>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</si>
  <si>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</si>
  <si>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</si>
  <si>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</si>
  <si>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</si>
  <si>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</si>
  <si>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</si>
  <si>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</si>
  <si>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</si>
  <si>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</si>
  <si>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</si>
  <si>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</si>
  <si>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</si>
  <si>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</si>
  <si>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</si>
  <si>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</si>
  <si>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</si>
  <si>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</si>
  <si>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</si>
  <si>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</si>
  <si>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</si>
  <si>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</si>
  <si>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</si>
  <si>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</si>
  <si>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</si>
  <si>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</si>
  <si>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</si>
  <si>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</si>
  <si>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</si>
  <si>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</si>
  <si>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</si>
  <si>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</si>
  <si>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</si>
  <si>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</si>
  <si>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</si>
  <si>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</si>
  <si>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</si>
  <si>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</si>
  <si>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</si>
  <si>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</si>
  <si>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</si>
  <si>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</si>
  <si>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</si>
  <si>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</si>
  <si>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</si>
  <si>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</si>
  <si>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</si>
  <si>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</si>
  <si>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</si>
  <si>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</si>
  <si>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</si>
  <si>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</si>
  <si>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</si>
  <si>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</si>
  <si>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</si>
  <si>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</si>
  <si>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</si>
  <si>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</si>
  <si>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</si>
  <si>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</si>
  <si>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</si>
  <si>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</si>
  <si>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</si>
  <si>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</si>
  <si>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</si>
  <si>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</si>
  <si>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</si>
  <si>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</si>
  <si>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</si>
  <si>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</si>
  <si>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</si>
  <si>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</si>
  <si>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</si>
  <si>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</si>
  <si>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</si>
  <si>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</si>
  <si>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</si>
  <si>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</si>
  <si>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</si>
  <si>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</si>
  <si>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</si>
  <si>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</si>
  <si>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</si>
  <si>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</si>
  <si>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</si>
  <si>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</si>
  <si>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</si>
  <si>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</si>
  <si>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</si>
  <si>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</si>
  <si>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</si>
  <si>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</si>
  <si>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</si>
  <si>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</si>
  <si>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</si>
  <si>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</si>
  <si>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</si>
  <si>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</si>
  <si>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</si>
  <si>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</si>
  <si>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</si>
  <si>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</si>
  <si>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</si>
  <si>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</si>
  <si>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</si>
  <si>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</si>
  <si>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</si>
  <si>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</si>
  <si>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</si>
  <si>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</si>
  <si>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</si>
  <si>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</si>
  <si>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</si>
  <si>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</si>
  <si>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</si>
  <si>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</si>
  <si>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</si>
  <si>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</si>
  <si>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</si>
  <si>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</si>
  <si>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</si>
  <si>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</si>
  <si>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</si>
  <si>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</si>
  <si>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</si>
  <si>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</si>
  <si>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</si>
  <si>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</si>
  <si>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</si>
  <si>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</si>
  <si>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</si>
  <si>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</si>
  <si>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</si>
  <si>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</si>
  <si>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</si>
  <si>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</si>
  <si>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</si>
  <si>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</si>
  <si>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</si>
  <si>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>Toms River Township</t>
  </si>
  <si>
    <t>Lake Como Borough</t>
  </si>
  <si>
    <t>Robbinsville</t>
  </si>
  <si>
    <t>Robbinsville Township</t>
  </si>
  <si>
    <t>Woodland Park Borough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</si>
  <si>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</si>
  <si>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</si>
  <si>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</si>
  <si>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</si>
  <si>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</si>
  <si>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</si>
  <si>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</si>
  <si>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</si>
  <si>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</si>
  <si>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</si>
  <si>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</si>
  <si>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</si>
  <si>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</si>
  <si>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</si>
  <si>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</si>
  <si>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</si>
  <si>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</si>
  <si>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</si>
  <si>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</si>
  <si>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</si>
  <si>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</si>
  <si>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</si>
  <si>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</si>
  <si>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</si>
  <si>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</si>
  <si>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</si>
  <si>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</si>
  <si>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</si>
  <si>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</si>
  <si>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</si>
  <si>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</si>
  <si>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</si>
  <si>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</si>
  <si>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</si>
  <si>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</si>
  <si>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</si>
  <si>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</si>
  <si>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</si>
  <si>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</si>
  <si>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</si>
  <si>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</si>
  <si>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</si>
  <si>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</si>
  <si>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</si>
  <si>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</si>
  <si>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</si>
  <si>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</si>
  <si>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</si>
  <si>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</si>
  <si>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</si>
  <si>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</si>
  <si>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</si>
  <si>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</si>
  <si>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</si>
  <si>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</si>
  <si>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</si>
  <si>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</si>
  <si>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</si>
  <si>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</si>
  <si>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</si>
  <si>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</si>
  <si>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</si>
  <si>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</si>
  <si>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</si>
  <si>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</si>
  <si>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</si>
  <si>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</si>
  <si>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</si>
  <si>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</si>
  <si>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</si>
  <si>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</si>
  <si>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</si>
  <si>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</si>
  <si>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</si>
  <si>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</si>
  <si>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</si>
  <si>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</si>
  <si>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</si>
  <si>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</si>
  <si>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</si>
  <si>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</si>
  <si>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</si>
  <si>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</si>
  <si>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</si>
  <si>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</si>
  <si>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</si>
  <si>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</si>
  <si>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</si>
  <si>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</si>
  <si>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</si>
  <si>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</si>
  <si>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</si>
  <si>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</si>
  <si>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</si>
  <si>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</si>
  <si>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</si>
  <si>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</si>
  <si>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</si>
  <si>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</si>
  <si>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</si>
  <si>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</si>
  <si>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</si>
  <si>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</si>
  <si>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</si>
  <si>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</si>
  <si>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</si>
  <si>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</si>
  <si>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</si>
  <si>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</si>
  <si>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</si>
  <si>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</si>
  <si>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</si>
  <si>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</si>
  <si>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</si>
  <si>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</si>
  <si>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</si>
  <si>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</si>
  <si>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</si>
  <si>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</si>
  <si>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</si>
  <si>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</si>
  <si>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</si>
  <si>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</si>
  <si>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</si>
  <si>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</si>
  <si>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</si>
  <si>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</si>
  <si>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</si>
  <si>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</si>
  <si>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</si>
  <si>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</si>
  <si>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</si>
  <si>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</si>
  <si>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</si>
  <si>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</si>
  <si>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</si>
  <si>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</si>
  <si>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</si>
  <si>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</si>
  <si>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</si>
  <si>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</si>
  <si>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</si>
  <si>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</si>
  <si>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</si>
  <si>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</si>
  <si>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</si>
  <si>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</si>
  <si>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</si>
  <si>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</si>
  <si>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</si>
  <si>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</si>
  <si>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</si>
  <si>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</si>
  <si>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</si>
  <si>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</si>
  <si>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</si>
  <si>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</si>
  <si>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</si>
  <si>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</si>
  <si>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</si>
  <si>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</si>
  <si>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</si>
  <si>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</si>
  <si>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</si>
  <si>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</si>
  <si>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</si>
  <si>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</si>
  <si>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</si>
  <si>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</si>
  <si>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</si>
  <si>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</si>
  <si>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</si>
  <si>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</si>
  <si>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</si>
  <si>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</si>
  <si>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</si>
  <si>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</si>
  <si>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</si>
  <si>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</si>
  <si>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</si>
  <si>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</si>
  <si>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</si>
  <si>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</si>
  <si>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</si>
  <si>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</si>
  <si>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</si>
  <si>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</si>
  <si>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</si>
  <si>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</si>
  <si>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</si>
  <si>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</si>
  <si>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</si>
  <si>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</si>
  <si>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</si>
  <si>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</si>
  <si>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</si>
  <si>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</si>
  <si>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</si>
  <si>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</si>
  <si>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</si>
  <si>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</si>
  <si>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</si>
  <si>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</si>
  <si>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</si>
  <si>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</si>
  <si>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</si>
  <si>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</si>
  <si>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</si>
  <si>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</si>
  <si>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</si>
  <si>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</si>
  <si>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</si>
  <si>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</si>
  <si>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</si>
  <si>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</si>
  <si>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</si>
  <si>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</si>
  <si>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</si>
  <si>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</si>
  <si>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</si>
  <si>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</si>
  <si>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</si>
  <si>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</si>
  <si>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</si>
  <si>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</si>
  <si>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</si>
  <si>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</si>
  <si>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</si>
  <si>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</si>
  <si>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</si>
  <si>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</si>
  <si>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</si>
  <si>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</si>
  <si>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</si>
  <si>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</si>
  <si>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</si>
  <si>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</si>
  <si>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</si>
  <si>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</si>
  <si>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</si>
  <si>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</si>
  <si>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</si>
  <si>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</si>
  <si>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</si>
  <si>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</si>
  <si>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</si>
  <si>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</si>
  <si>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</si>
  <si>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</si>
  <si>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</si>
  <si>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</si>
  <si>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</si>
  <si>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</si>
  <si>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</si>
  <si>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</si>
  <si>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</si>
  <si>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</si>
  <si>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</si>
  <si>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</si>
  <si>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</si>
  <si>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</si>
  <si>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</si>
  <si>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</si>
  <si>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</si>
  <si>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</si>
  <si>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</si>
  <si>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</si>
  <si>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</si>
  <si>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</si>
  <si>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</si>
  <si>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</si>
  <si>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</si>
  <si>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</si>
  <si>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</si>
  <si>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</si>
  <si>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</si>
  <si>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</si>
  <si>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</si>
  <si>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</si>
  <si>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</si>
  <si>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</si>
  <si>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</si>
  <si>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</si>
  <si>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</si>
  <si>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</si>
  <si>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</si>
  <si>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</si>
  <si>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</si>
  <si>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</si>
  <si>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</si>
  <si>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</si>
  <si>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</si>
  <si>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</si>
  <si>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</si>
  <si>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</si>
  <si>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</si>
  <si>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</si>
  <si>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</si>
  <si>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</si>
  <si>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</si>
  <si>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</si>
  <si>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</si>
  <si>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</si>
  <si>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</si>
  <si>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</si>
  <si>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</si>
  <si>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</si>
  <si>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</si>
  <si>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</si>
  <si>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</si>
  <si>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</si>
  <si>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</si>
  <si>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</si>
  <si>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</si>
  <si>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</si>
  <si>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</si>
  <si>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</si>
  <si>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</si>
  <si>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</si>
  <si>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</si>
  <si>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</si>
  <si>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</si>
  <si>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</si>
  <si>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</si>
  <si>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</si>
  <si>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</si>
  <si>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</si>
  <si>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</si>
  <si>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</si>
  <si>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</si>
  <si>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</si>
  <si>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</si>
  <si>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</si>
  <si>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</si>
  <si>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</si>
  <si>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</si>
  <si>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</si>
  <si>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</si>
  <si>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</si>
  <si>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</si>
  <si>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</si>
  <si>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</si>
  <si>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</si>
  <si>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</si>
  <si>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</si>
  <si>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</si>
  <si>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</si>
  <si>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</si>
  <si>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</si>
  <si>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</si>
  <si>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</si>
  <si>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</si>
  <si>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</si>
  <si>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</si>
  <si>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</si>
  <si>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</si>
  <si>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</si>
  <si>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</si>
  <si>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</si>
  <si>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</si>
  <si>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</si>
  <si>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</si>
  <si>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</si>
  <si>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</si>
  <si>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</si>
  <si>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</si>
  <si>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</si>
  <si>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</si>
  <si>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</si>
  <si>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</si>
  <si>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</si>
  <si>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</si>
  <si>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</si>
  <si>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</si>
  <si>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</si>
  <si>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</si>
  <si>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</si>
  <si>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</si>
  <si>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</si>
  <si>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</si>
  <si>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</si>
  <si>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</si>
  <si>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</si>
  <si>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</si>
  <si>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</si>
  <si>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</si>
  <si>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</si>
  <si>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</si>
  <si>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</si>
  <si>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</si>
  <si>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</si>
  <si>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</si>
  <si>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</si>
  <si>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</si>
  <si>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</si>
  <si>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</si>
  <si>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</si>
  <si>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</si>
  <si>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</si>
  <si>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</si>
  <si>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</si>
  <si>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</si>
  <si>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</si>
  <si>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</si>
  <si>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</si>
  <si>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</si>
  <si>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</si>
  <si>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</si>
  <si>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</si>
  <si>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</si>
  <si>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</si>
  <si>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</si>
  <si>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</si>
  <si>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</si>
  <si>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</si>
  <si>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</si>
  <si>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</si>
  <si>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</si>
  <si>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</si>
  <si>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</si>
  <si>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</si>
  <si>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</si>
  <si>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</si>
  <si>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</si>
  <si>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</si>
  <si>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</si>
  <si>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</si>
  <si>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</si>
  <si>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</si>
  <si>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</si>
  <si>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</si>
  <si>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</si>
  <si>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</si>
  <si>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</si>
  <si>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</si>
  <si>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</si>
  <si>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</si>
  <si>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</si>
  <si>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</si>
  <si>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</si>
  <si>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</si>
  <si>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</si>
  <si>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</si>
  <si>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</si>
  <si>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</si>
  <si>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</si>
  <si>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</si>
  <si>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</si>
  <si>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</si>
  <si>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</si>
  <si>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</si>
  <si>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</si>
  <si>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</si>
  <si>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</si>
  <si>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</si>
  <si>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</si>
  <si>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</si>
  <si>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</si>
  <si>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</si>
  <si>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</si>
  <si>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</si>
  <si>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</si>
  <si>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</si>
  <si>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</si>
  <si>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</si>
  <si>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</si>
  <si>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</si>
  <si>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</si>
  <si>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</si>
  <si>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</si>
  <si>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</si>
  <si>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</si>
  <si>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</si>
  <si>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</si>
  <si>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</si>
  <si>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</si>
  <si>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</si>
  <si>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</si>
  <si>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</si>
  <si>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</si>
  <si>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</si>
  <si>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</si>
  <si>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</si>
  <si>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</si>
  <si>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</si>
  <si>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</si>
  <si>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</si>
  <si>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</si>
  <si>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</si>
  <si>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</si>
  <si>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</si>
  <si>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</si>
  <si>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</si>
  <si>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</si>
  <si>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</si>
  <si>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</si>
  <si>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</si>
  <si>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</si>
  <si>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</si>
  <si>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</si>
  <si>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</si>
  <si>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</si>
  <si>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</si>
  <si>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</si>
  <si>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</si>
  <si>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</si>
  <si>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</si>
  <si>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</si>
  <si>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</si>
  <si>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</si>
  <si>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</si>
  <si>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</si>
  <si>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</si>
  <si>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</si>
  <si>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</si>
  <si>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</si>
  <si>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</si>
  <si>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</si>
  <si>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</si>
  <si>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</si>
  <si>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</si>
  <si>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</si>
  <si>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</si>
  <si>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</si>
  <si>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</si>
  <si>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</si>
  <si>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</si>
  <si>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</si>
  <si>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</si>
  <si>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</si>
  <si>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</si>
  <si>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</si>
  <si>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</si>
  <si>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</si>
  <si>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</si>
  <si>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</si>
  <si>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</si>
  <si>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</si>
  <si>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</si>
  <si>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</si>
  <si>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</si>
  <si>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</si>
  <si>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</si>
  <si>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</si>
  <si>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</si>
  <si>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</si>
  <si>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</si>
  <si>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</si>
  <si>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</si>
  <si>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</si>
  <si>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</si>
  <si>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</si>
  <si>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</si>
  <si>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</si>
  <si>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</si>
  <si>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</si>
  <si>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</si>
  <si>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</si>
  <si>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</si>
  <si>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</si>
  <si>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</si>
  <si>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</si>
  <si>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</si>
  <si>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</si>
  <si>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</si>
  <si>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</si>
  <si>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</si>
  <si>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</si>
  <si>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</si>
  <si>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</si>
  <si>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</si>
  <si>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</si>
  <si>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</si>
  <si>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</si>
  <si>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</si>
  <si>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</si>
  <si>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</si>
  <si>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</si>
  <si>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</si>
  <si>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</si>
  <si>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</si>
  <si>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</si>
  <si>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</si>
  <si>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</si>
  <si>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</si>
  <si>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</si>
  <si>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</si>
  <si>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</si>
  <si>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</si>
  <si>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</si>
  <si>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</si>
  <si>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</si>
  <si>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</si>
  <si>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</si>
  <si>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</si>
  <si>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</si>
  <si>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</si>
  <si>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</si>
  <si>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</si>
  <si>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</si>
  <si>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</si>
  <si>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</si>
  <si>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</si>
  <si>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</si>
  <si>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Residential</t>
  </si>
  <si>
    <t>new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</si>
  <si>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</si>
  <si>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</si>
  <si>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</si>
  <si>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</si>
  <si>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</si>
  <si>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</si>
  <si>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</si>
  <si>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</si>
  <si>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</si>
  <si>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Estimated cost of construction authorized by building permits, February 2012</t>
  </si>
  <si>
    <t>add &amp; alt</t>
  </si>
  <si>
    <t>code 2013</t>
  </si>
  <si>
    <t/>
  </si>
  <si>
    <t>TYPE</t>
  </si>
  <si>
    <t>MUNICIPALITY</t>
  </si>
  <si>
    <t xml:space="preserve">NEW  </t>
  </si>
  <si>
    <t>add+alt</t>
  </si>
  <si>
    <t xml:space="preserve">ADD  </t>
  </si>
  <si>
    <t xml:space="preserve">ALT  </t>
  </si>
  <si>
    <t>PERMIT</t>
  </si>
  <si>
    <t>ACTIVITY</t>
  </si>
  <si>
    <t>code 2012</t>
  </si>
  <si>
    <t>2118</t>
  </si>
  <si>
    <t>Nonresidential  (nonres1)</t>
  </si>
  <si>
    <t xml:space="preserve">Residential work, reswork2 </t>
  </si>
  <si>
    <t xml:space="preserve">Nonres work, nonres2 </t>
  </si>
  <si>
    <t>COMU</t>
  </si>
  <si>
    <t>CODE 2012</t>
  </si>
  <si>
    <t xml:space="preserve">Residential work,  reswork1 </t>
  </si>
  <si>
    <t>Princeton (1114)</t>
  </si>
  <si>
    <t>Table 11a.</t>
  </si>
  <si>
    <t>rank</t>
  </si>
  <si>
    <t>Table 11b.</t>
  </si>
  <si>
    <t>Table 11c.</t>
  </si>
  <si>
    <t>top municipalities</t>
  </si>
  <si>
    <t>January – May 2014</t>
  </si>
  <si>
    <t>January – May 2013</t>
  </si>
  <si>
    <t>January – May 2012</t>
  </si>
  <si>
    <t>January – May 2011</t>
  </si>
  <si>
    <t>January – May 2010</t>
  </si>
  <si>
    <t>January – May 2009</t>
  </si>
  <si>
    <t>January – May 2008</t>
  </si>
  <si>
    <t>January – May 2007</t>
  </si>
  <si>
    <t>January – May 2006</t>
  </si>
  <si>
    <t>January – May 2005</t>
  </si>
  <si>
    <t>January – May 2004</t>
  </si>
  <si>
    <t>January – May 2003</t>
  </si>
  <si>
    <t>January – May 2002</t>
  </si>
  <si>
    <t>January – May 2001</t>
  </si>
  <si>
    <t>January – May 2000</t>
  </si>
  <si>
    <t>January – May 1999</t>
  </si>
  <si>
    <t>January – May 1998</t>
  </si>
  <si>
    <t>January – May 2015</t>
  </si>
  <si>
    <t>Difference</t>
  </si>
  <si>
    <t>2014-15</t>
  </si>
  <si>
    <t>percent change</t>
  </si>
  <si>
    <t>2013-14</t>
  </si>
  <si>
    <t xml:space="preserve">Major Construction Indicators, New Jersey: January - May </t>
  </si>
  <si>
    <t>NJ DCA 7/7/2015</t>
  </si>
  <si>
    <t>Estimated cost</t>
  </si>
  <si>
    <t>of construction</t>
  </si>
  <si>
    <t>Authorized</t>
  </si>
  <si>
    <t>housing units</t>
  </si>
  <si>
    <t>office space</t>
  </si>
  <si>
    <t>(square feet)</t>
  </si>
  <si>
    <t>Year-to-Date</t>
  </si>
  <si>
    <t>st bldgs</t>
  </si>
  <si>
    <t>Estimated cost of construction authorized by building permits, January - May 2021</t>
  </si>
  <si>
    <t>Estimated cost of construction authorized by building permits, May 2021</t>
  </si>
  <si>
    <t>Source:  New Jersey Department of Community Affairs, 7/7/2021</t>
  </si>
  <si>
    <t>May</t>
  </si>
  <si>
    <t xml:space="preserve">  May 2020</t>
  </si>
  <si>
    <t>ABSECON CITY</t>
  </si>
  <si>
    <t>ATLANTIC CITY</t>
  </si>
  <si>
    <t>BRIGANTINE CITY</t>
  </si>
  <si>
    <t>BUENA BORO</t>
  </si>
  <si>
    <t>BUENA VISTA TWP</t>
  </si>
  <si>
    <t>CORBIN CITY</t>
  </si>
  <si>
    <t>EGG HARBOR CITY</t>
  </si>
  <si>
    <t>EGG HARBOR TWP</t>
  </si>
  <si>
    <t>ESTELLE MANOR CITY</t>
  </si>
  <si>
    <t>FOLSOM BORO</t>
  </si>
  <si>
    <t>GALLOWAY TWP</t>
  </si>
  <si>
    <t>HAMILTON TWP</t>
  </si>
  <si>
    <t>HAMMONTON TOWN</t>
  </si>
  <si>
    <t>LINWOOD CITY</t>
  </si>
  <si>
    <t>LONGPORT BORO</t>
  </si>
  <si>
    <t>MARGATE CITY</t>
  </si>
  <si>
    <t>MULLICA TWP</t>
  </si>
  <si>
    <t>NORTHFIELD CITY</t>
  </si>
  <si>
    <t>PLEASANTVILLE CITY</t>
  </si>
  <si>
    <t>PORT REPUBLIC CITY</t>
  </si>
  <si>
    <t>SOMERS POINT CITY</t>
  </si>
  <si>
    <t>VENTNOR CITY</t>
  </si>
  <si>
    <t>WEYMOUTH TWP</t>
  </si>
  <si>
    <t>ALLENDALE BORO</t>
  </si>
  <si>
    <t>ALPINE BORO</t>
  </si>
  <si>
    <t>BERGENFIELD BORO</t>
  </si>
  <si>
    <t>BOGOTA BORO</t>
  </si>
  <si>
    <t>CARLSTADT BORO</t>
  </si>
  <si>
    <t>CLIFFSIDE PARK BORO</t>
  </si>
  <si>
    <t>CLOSTER BORO</t>
  </si>
  <si>
    <t>CRESSKILL BORO</t>
  </si>
  <si>
    <t>DEMAREST BORO</t>
  </si>
  <si>
    <t>DUMONT BORO</t>
  </si>
  <si>
    <t>ELMWOOD PARK BORO</t>
  </si>
  <si>
    <t>EAST RUTHERFORD BORO</t>
  </si>
  <si>
    <t>EDGEWATER BORO</t>
  </si>
  <si>
    <t>EMERSON BORO</t>
  </si>
  <si>
    <t>ENGLEWOOD CITY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</si>
  <si>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</si>
  <si>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</si>
  <si>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</si>
  <si>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</si>
  <si>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</si>
  <si>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</si>
  <si>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</si>
  <si>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HACKENSACK CITY</t>
  </si>
  <si>
    <t>HARRINGTON PARK BORO</t>
  </si>
  <si>
    <t>HASBROUCK HEIGHTS BORO</t>
  </si>
  <si>
    <t>HAWORTH BORO</t>
  </si>
  <si>
    <t>HILLSDALE BORO</t>
  </si>
  <si>
    <t>HOHOKUS BORO</t>
  </si>
  <si>
    <t>LEONIA BORO</t>
  </si>
  <si>
    <t>LITTLE FERRY BORO</t>
  </si>
  <si>
    <t>LODI BORO</t>
  </si>
  <si>
    <t>LYNDHURST TWP</t>
  </si>
  <si>
    <t>MAHWAH TWP</t>
  </si>
  <si>
    <t>MAYWOOD BORO</t>
  </si>
  <si>
    <t>MONTVALE BORO</t>
  </si>
  <si>
    <t>MOONACHIE BORO</t>
  </si>
  <si>
    <t>NEW MILFORD BORO</t>
  </si>
  <si>
    <t>NORTH ARLINGTON BORO</t>
  </si>
  <si>
    <t>NORTHVALE BORO</t>
  </si>
  <si>
    <t>NORWOOD BORO</t>
  </si>
  <si>
    <t>OAKLAND BORO</t>
  </si>
  <si>
    <t>OLD TAPPAN BORO</t>
  </si>
  <si>
    <t>ORADELL BORO</t>
  </si>
  <si>
    <t>PALISADES PARK BORO</t>
  </si>
  <si>
    <t>PARAMUS BORO</t>
  </si>
  <si>
    <t>PARK RIDGE BORO</t>
  </si>
  <si>
    <t>RAMSEY BORO</t>
  </si>
  <si>
    <t>RIDGEFIELD BORO</t>
  </si>
  <si>
    <t>RIDGEWOOD VILLAGE</t>
  </si>
  <si>
    <t>RIVER EDGE BORO</t>
  </si>
  <si>
    <t>RIVER VALE TWP</t>
  </si>
  <si>
    <t>ROCKLEIGH BORO</t>
  </si>
  <si>
    <t>RUTHERFORD BORO</t>
  </si>
  <si>
    <t>SADDLE BROOK TWP</t>
  </si>
  <si>
    <t>SADDLE RIVER BORO</t>
  </si>
  <si>
    <t>SOUTH HACKENSACK TWP</t>
  </si>
  <si>
    <t>TEANECK TWP</t>
  </si>
  <si>
    <t>TENAFLY BORO</t>
  </si>
  <si>
    <t>UPPER SADDLE RIVER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</si>
  <si>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</si>
  <si>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</si>
  <si>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</si>
  <si>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</si>
  <si>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</si>
  <si>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</si>
  <si>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</si>
  <si>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BASS RIVER TWP</t>
  </si>
  <si>
    <t>BORDENTOWN CITY</t>
  </si>
  <si>
    <t>BORDENTOWN TWP</t>
  </si>
  <si>
    <t>BURLINGTON CITY</t>
  </si>
  <si>
    <t>BURLINGTON TWP</t>
  </si>
  <si>
    <t>CHESTERFIELD TWP</t>
  </si>
  <si>
    <t>CINNAMINSON TWP</t>
  </si>
  <si>
    <t>DELANCO TWP</t>
  </si>
  <si>
    <t>DELRAN TWP</t>
  </si>
  <si>
    <t>EASTAMPTON TWP</t>
  </si>
  <si>
    <t>EDGEWATER PARK TWP</t>
  </si>
  <si>
    <t>EVESHAM TWP</t>
  </si>
  <si>
    <t>FIELDSBORO BORO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</si>
  <si>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</si>
  <si>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</si>
  <si>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</si>
  <si>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</si>
  <si>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</si>
  <si>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</si>
  <si>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</si>
  <si>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MOORESTOWN TWP</t>
  </si>
  <si>
    <t>MOUNT HOLLY TWP</t>
  </si>
  <si>
    <t>MOUNT LAUREL TWP</t>
  </si>
  <si>
    <t>NEW HANOVER TWP</t>
  </si>
  <si>
    <t>NORTH HANOVER TWP</t>
  </si>
  <si>
    <t>PALMYRA BORO</t>
  </si>
  <si>
    <t>PEMBERTON BORO</t>
  </si>
  <si>
    <t>PEMBERTON TWP</t>
  </si>
  <si>
    <t>RIVERSIDE TWP</t>
  </si>
  <si>
    <t>RIVERTON BORO</t>
  </si>
  <si>
    <t>SHAMONG TWP</t>
  </si>
  <si>
    <t>SOUTHAMPTON TWP</t>
  </si>
  <si>
    <t>SPRINGFIELD TWP</t>
  </si>
  <si>
    <t>TABERNACLE TWP</t>
  </si>
  <si>
    <t>WESTAMPTON TWP</t>
  </si>
  <si>
    <t>WILLINGBORO TWP</t>
  </si>
  <si>
    <t>WOODLAND TWP</t>
  </si>
  <si>
    <t>WRIGHTSTOWN BORO</t>
  </si>
  <si>
    <t>AUDUBON BORO</t>
  </si>
  <si>
    <t>AUDUBON PARK BORO</t>
  </si>
  <si>
    <t>BARRINGTON BORO</t>
  </si>
  <si>
    <t>BELLMAWR BORO</t>
  </si>
  <si>
    <t>BERLIN BORO</t>
  </si>
  <si>
    <t>BERLIN TWP</t>
  </si>
  <si>
    <t>BROOKLAWN BORO</t>
  </si>
  <si>
    <t>CAMDEN CITY</t>
  </si>
  <si>
    <t>CHERRY HILL TWP</t>
  </si>
  <si>
    <t>CHESILHURST BORO</t>
  </si>
  <si>
    <t>CLEMENTON BORO</t>
  </si>
  <si>
    <t>COLLINGSWOOD BORO</t>
  </si>
  <si>
    <t>GIBBSBORO BORO</t>
  </si>
  <si>
    <t>GLOUCESTER CITY</t>
  </si>
  <si>
    <t>GLOUCESTER TWP</t>
  </si>
  <si>
    <t>HADDON TWP</t>
  </si>
  <si>
    <t>HADDONFIELD BORO</t>
  </si>
  <si>
    <t>HADDON HEIGHTS BORO</t>
  </si>
  <si>
    <t>HI-NELLA BORO</t>
  </si>
  <si>
    <t>LAUREL SPRINGS BORO</t>
  </si>
  <si>
    <t>LAWNSIDE BORO</t>
  </si>
  <si>
    <t>LINDENWOLD BORO</t>
  </si>
  <si>
    <t>MAGNOLIA BORO</t>
  </si>
  <si>
    <t>MERCHANTVILLE BORO</t>
  </si>
  <si>
    <t>MOUNT EPHRAIM BORO</t>
  </si>
  <si>
    <t>OAKLYN BORO</t>
  </si>
  <si>
    <t>PENNSAUKEN TWP</t>
  </si>
  <si>
    <t>PINE HILL BORO</t>
  </si>
  <si>
    <t>RUNNEMEDE BORO</t>
  </si>
  <si>
    <t>SOMERDALE BORO</t>
  </si>
  <si>
    <t>STRATFORD BORO</t>
  </si>
  <si>
    <t>VOORHEES TWP</t>
  </si>
  <si>
    <t>WATERFORD TWP</t>
  </si>
  <si>
    <t>WINSLOW TWP</t>
  </si>
  <si>
    <t>AVALON BORO</t>
  </si>
  <si>
    <t>CAPE MAY CITY</t>
  </si>
  <si>
    <t>CAPE MAY POINT BORO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</si>
  <si>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</si>
  <si>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</si>
  <si>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</si>
  <si>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</si>
  <si>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</si>
  <si>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</si>
  <si>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</si>
  <si>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</si>
  <si>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</si>
  <si>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WEST WILDWOOD BORO</t>
  </si>
  <si>
    <t>WILDWOOD CITY</t>
  </si>
  <si>
    <t>WILDWOOD CREST BORO</t>
  </si>
  <si>
    <t>WOODBINE BORO</t>
  </si>
  <si>
    <t>BRIDGETON CITY</t>
  </si>
  <si>
    <t>COMMERCIAL TWP</t>
  </si>
  <si>
    <t>DEERFIELD TWP</t>
  </si>
  <si>
    <t>DOWNE TWP</t>
  </si>
  <si>
    <t>FAIRFIELD TWP</t>
  </si>
  <si>
    <t>GREENWICH TWP</t>
  </si>
  <si>
    <t>HOPEWELL TWP</t>
  </si>
  <si>
    <t>LAWRENCE TWP</t>
  </si>
  <si>
    <t>MAURICE RIVER TWP</t>
  </si>
  <si>
    <t>MILLVILLE CITY</t>
  </si>
  <si>
    <t>SHILOH BORO</t>
  </si>
  <si>
    <t>STOW CREEK TWP</t>
  </si>
  <si>
    <t>UPPER DEERFIELD TWP</t>
  </si>
  <si>
    <t>VINELAND CITY</t>
  </si>
  <si>
    <t>BELLEVILLE TOWN</t>
  </si>
  <si>
    <t>BLOOMFIELD TOWN</t>
  </si>
  <si>
    <t>CALDWELL BORO</t>
  </si>
  <si>
    <t>CEDAR GROVE TWP</t>
  </si>
  <si>
    <t>EAST ORANGE CITY</t>
  </si>
  <si>
    <t>ESSEX FELLS BORO</t>
  </si>
  <si>
    <t>FAIRFIELD BORO</t>
  </si>
  <si>
    <t>GLEN RIDGE BORO</t>
  </si>
  <si>
    <t>IRVINGTON TOWN</t>
  </si>
  <si>
    <t>LIVINGSTON TWP</t>
  </si>
  <si>
    <t>MAPLEWOOD TWP</t>
  </si>
  <si>
    <t>MILLBURN TWP</t>
  </si>
  <si>
    <t>MONTCLAIR TOWN</t>
  </si>
  <si>
    <t>NEWARK CITY</t>
  </si>
  <si>
    <t>NORTH CALDWELL BORO</t>
  </si>
  <si>
    <t>NUTLEY TOWN</t>
  </si>
  <si>
    <t>ORANGE CITY</t>
  </si>
  <si>
    <t>ROSELAND BORO</t>
  </si>
  <si>
    <t>SOUTH ORANGE VILLAGE</t>
  </si>
  <si>
    <t>VERONA BORO</t>
  </si>
  <si>
    <t>WEST CALDWELL BORO</t>
  </si>
  <si>
    <t>WEST ORANGE TOWN</t>
  </si>
  <si>
    <t>CLAYTON BORO</t>
  </si>
  <si>
    <t>DEPTFORD TWP</t>
  </si>
  <si>
    <t>EAST GREENWICH TWP</t>
  </si>
  <si>
    <t>ELK TWP</t>
  </si>
  <si>
    <t>FRANKLIN TWP</t>
  </si>
  <si>
    <t>GLASSBORO BORO</t>
  </si>
  <si>
    <t>HARRISON TWP</t>
  </si>
  <si>
    <t>LOGAN TWP</t>
  </si>
  <si>
    <t>MANTUA TWP</t>
  </si>
  <si>
    <t>MONROE TWP</t>
  </si>
  <si>
    <t>NATIONAL PARK BORO</t>
  </si>
  <si>
    <t>NEWFIELD BORO</t>
  </si>
  <si>
    <t>PAULSBORO BORO</t>
  </si>
  <si>
    <t>PITMAN BORO</t>
  </si>
  <si>
    <t>SOUTH HARRISON TWP</t>
  </si>
  <si>
    <t>SWEDESBORO BORO</t>
  </si>
  <si>
    <t>WENONAH BORO</t>
  </si>
  <si>
    <t>WEST DEPTFORD TWP</t>
  </si>
  <si>
    <t>WESTVILLE BORO</t>
  </si>
  <si>
    <t>WOODBURY CITY</t>
  </si>
  <si>
    <t>WOODBURY HEIGHTS BORO</t>
  </si>
  <si>
    <t>WOOLWICH TWP</t>
  </si>
  <si>
    <t>BAYONNE CITY</t>
  </si>
  <si>
    <t>EAST NEWARK BORO</t>
  </si>
  <si>
    <t>GUTTENBERG TOWN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</si>
  <si>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</si>
  <si>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</si>
  <si>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</si>
  <si>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</si>
  <si>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</si>
  <si>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</si>
  <si>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</si>
  <si>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WEEHAWKEN TWP</t>
  </si>
  <si>
    <t>WEST NEW YORK TOWN</t>
  </si>
  <si>
    <t>ALEXANDRIA TWP</t>
  </si>
  <si>
    <t>BETHLEHEM TWP</t>
  </si>
  <si>
    <t>BLOOMSBURY BORO</t>
  </si>
  <si>
    <t>CALIFON BORO</t>
  </si>
  <si>
    <t>CLINTON TOWN</t>
  </si>
  <si>
    <t>CLINTON TWP</t>
  </si>
  <si>
    <t>DELAWARE TWP</t>
  </si>
  <si>
    <t>EAST AMWELL TWP</t>
  </si>
  <si>
    <t>FLEMINGTON BORO</t>
  </si>
  <si>
    <t>FRENCHTOWN BORO</t>
  </si>
  <si>
    <t>GLEN GARDNER BORO</t>
  </si>
  <si>
    <t>HAMPTON BORO</t>
  </si>
  <si>
    <t>HIGH BRIDGE BORO</t>
  </si>
  <si>
    <t>HOLLAND TWP</t>
  </si>
  <si>
    <t>KINGWOOD TWP</t>
  </si>
  <si>
    <t>LAMBERTVILLE CITY</t>
  </si>
  <si>
    <t>LEBANON BORO</t>
  </si>
  <si>
    <t>LEBANON TWP</t>
  </si>
  <si>
    <t>MILFORD BORO</t>
  </si>
  <si>
    <t>RARITAN TWP</t>
  </si>
  <si>
    <t>READINGTON TWP</t>
  </si>
  <si>
    <t>STOCKTON BORO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</si>
  <si>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</si>
  <si>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</si>
  <si>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</si>
  <si>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</si>
  <si>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</si>
  <si>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</si>
  <si>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</si>
  <si>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TRENTON CITY</t>
  </si>
  <si>
    <t>ROBBINSVILLE</t>
  </si>
  <si>
    <t>WEST WINDSOR TWP</t>
  </si>
  <si>
    <t>PRINCETON (CONSOLIDATED)</t>
  </si>
  <si>
    <t>CARTERET BORO</t>
  </si>
  <si>
    <t>CRANBURY TWP</t>
  </si>
  <si>
    <t>DUNELLEN BORO</t>
  </si>
  <si>
    <t>EAST BRUNSWICK TWP</t>
  </si>
  <si>
    <t>EDISON TWP</t>
  </si>
  <si>
    <t>HELMETTA BORO</t>
  </si>
  <si>
    <t>HIGHLAND PARK BORO</t>
  </si>
  <si>
    <t>JAMESBURG BORO</t>
  </si>
  <si>
    <t>OLD BRIDGE TWP</t>
  </si>
  <si>
    <t>METUCHEN BORO</t>
  </si>
  <si>
    <t>MIDDLESEX BORO</t>
  </si>
  <si>
    <t>MILLTOWN BORO</t>
  </si>
  <si>
    <t>NEW BRUNSWICK CITY</t>
  </si>
  <si>
    <t>NORTH BRUNSWICK TWP</t>
  </si>
  <si>
    <t>PERTH AMBOY CITY</t>
  </si>
  <si>
    <t>PISCATAWAY TWP</t>
  </si>
  <si>
    <t>PLAINSBORO TWP</t>
  </si>
  <si>
    <t>SAYREVILLE BORO</t>
  </si>
  <si>
    <t>SOUTH AMBOY CITY</t>
  </si>
  <si>
    <t>SOUTH BRUNSWICK TWP</t>
  </si>
  <si>
    <t>SOUTH PLAINFIELD BORO</t>
  </si>
  <si>
    <t>SOUTH RIVER BORO</t>
  </si>
  <si>
    <t>SPOTSWOOD BORO</t>
  </si>
  <si>
    <t>WOODBRIDGE TWP</t>
  </si>
  <si>
    <t>ALLENHURST BORO</t>
  </si>
  <si>
    <t>ALLENTOWN BORO</t>
  </si>
  <si>
    <t>ASBURY PARK CITY</t>
  </si>
  <si>
    <t>ATLANTIC HIGHLANDS BORO</t>
  </si>
  <si>
    <t>AVON BY THE SEA BORO</t>
  </si>
  <si>
    <t>BELMAR BORO</t>
  </si>
  <si>
    <t>BRADLEY BEACH BORO</t>
  </si>
  <si>
    <t>BRIELLE BORO</t>
  </si>
  <si>
    <t>COLTS NECK TOWNSHIP</t>
  </si>
  <si>
    <t>DEAL BORO</t>
  </si>
  <si>
    <t>EATONTOWN BORO</t>
  </si>
  <si>
    <t>ENGLISHTOWN BORO</t>
  </si>
  <si>
    <t>FAIR HAVEN BORO</t>
  </si>
  <si>
    <t>FARMINGDALE BORO</t>
  </si>
  <si>
    <t>FREEHOLD BORO</t>
  </si>
  <si>
    <t>FREEHOLD TWP</t>
  </si>
  <si>
    <t>HIGHLANDS BORO</t>
  </si>
  <si>
    <t>HOLMDEL TWP</t>
  </si>
  <si>
    <t>HOWELL TWP</t>
  </si>
  <si>
    <t>KEANSBURG BORO</t>
  </si>
  <si>
    <t>KEYPORT BORO</t>
  </si>
  <si>
    <t>LITTLE SILVER BORO</t>
  </si>
  <si>
    <t>LOCH ARBOUR VILLAGE</t>
  </si>
  <si>
    <t>LONG BRANCH CITY</t>
  </si>
  <si>
    <t>MANALAPAN TWP</t>
  </si>
  <si>
    <t>MANASQUAN BORO</t>
  </si>
  <si>
    <t>MARLBORO TWP</t>
  </si>
  <si>
    <t>MATAWAN BORO</t>
  </si>
  <si>
    <t>ABERDEEN TWP</t>
  </si>
  <si>
    <t>MIDDLETOWN TWP</t>
  </si>
  <si>
    <t>MILLSTONE TWP</t>
  </si>
  <si>
    <t>MONMOUTH BEACH BORO</t>
  </si>
  <si>
    <t>NEPTUNE TWP</t>
  </si>
  <si>
    <t>NEPTUNE CITY BORO</t>
  </si>
  <si>
    <t>TINTON FALLS BORO</t>
  </si>
  <si>
    <t>OCEAN TWP</t>
  </si>
  <si>
    <t>OCEANPORT BORO</t>
  </si>
  <si>
    <t>HAZLET TWP</t>
  </si>
  <si>
    <t>RED BANK BORO</t>
  </si>
  <si>
    <t>ROOSEVELT BORO</t>
  </si>
  <si>
    <t>RUMSON BORO</t>
  </si>
  <si>
    <t>SEA BRIGHT BORO</t>
  </si>
  <si>
    <t>SEA GIRT BORO</t>
  </si>
  <si>
    <t>SHREWSBURY BORO</t>
  </si>
  <si>
    <t>SHREWSBURY TWP</t>
  </si>
  <si>
    <t>LAKE COMO BORO</t>
  </si>
  <si>
    <t>SPRING LAKE BORO</t>
  </si>
  <si>
    <t>SPRING LAKE HEIGHTS BORO</t>
  </si>
  <si>
    <t>UNION BEACH BORO</t>
  </si>
  <si>
    <t>UPPER FREEHOLD TWP</t>
  </si>
  <si>
    <t>WALL TWP</t>
  </si>
  <si>
    <t>WEST LONG BRANCH BORO</t>
  </si>
  <si>
    <t>BOONTON TOWN</t>
  </si>
  <si>
    <t>BOONTON TWP</t>
  </si>
  <si>
    <t>BUTLER BORO</t>
  </si>
  <si>
    <t>CHATHAM BORO</t>
  </si>
  <si>
    <t>CHATHAM TWP</t>
  </si>
  <si>
    <t>CHESTER TWP</t>
  </si>
  <si>
    <t>DENVILLE TWP</t>
  </si>
  <si>
    <t>DOVER TOWN</t>
  </si>
  <si>
    <t>EAST HANOVER TWP</t>
  </si>
  <si>
    <t>FLORHAM PARK BORO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</si>
  <si>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</si>
  <si>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</si>
  <si>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</si>
  <si>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</si>
  <si>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</si>
  <si>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</si>
  <si>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</si>
  <si>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</si>
  <si>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</si>
  <si>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</si>
  <si>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</si>
  <si>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 PLAINS BORO</t>
  </si>
  <si>
    <t>MORRISTOWN TOWN</t>
  </si>
  <si>
    <t>MOUNTAIN LAKES BORO</t>
  </si>
  <si>
    <t>MOUNT ARLINGTON BORO</t>
  </si>
  <si>
    <t>MOUNT OLIVE TWP</t>
  </si>
  <si>
    <t>NETCONG BORO</t>
  </si>
  <si>
    <t>PARSIPPANY-TROY HILLS TWP</t>
  </si>
  <si>
    <t>LONG HILL TWP</t>
  </si>
  <si>
    <t>PEQUANNOCK TWP</t>
  </si>
  <si>
    <t>RANDOLPH TWP</t>
  </si>
  <si>
    <t>RIVERDALE BORO</t>
  </si>
  <si>
    <t>ROCKAWAY TWP</t>
  </si>
  <si>
    <t>ROXBURY TWP</t>
  </si>
  <si>
    <t>VICTORY GARDENS BORO</t>
  </si>
  <si>
    <t>WHARTON BORO</t>
  </si>
  <si>
    <t>BARNEGAT LIGHT BORO</t>
  </si>
  <si>
    <t>BAY HEAD BORO</t>
  </si>
  <si>
    <t>BEACH HAVEN BORO</t>
  </si>
  <si>
    <t>BERKELEY TWP</t>
  </si>
  <si>
    <t>BRICK TWP</t>
  </si>
  <si>
    <t>DOVER TWP</t>
  </si>
  <si>
    <t>EAGLESWOOD TWP</t>
  </si>
  <si>
    <t>ISLAND HEIGHTS BORO</t>
  </si>
  <si>
    <t>JACKSON TWP</t>
  </si>
  <si>
    <t>LACEY TWP</t>
  </si>
  <si>
    <t>LAKEHURST BORO</t>
  </si>
  <si>
    <t>LAKEWOOD TWP</t>
  </si>
  <si>
    <t>LITTLE EGG HARBOR TWP</t>
  </si>
  <si>
    <t>LONG BEACH TWP</t>
  </si>
  <si>
    <t>MANCHESTER TWP</t>
  </si>
  <si>
    <t>MANTOLOKING BORO</t>
  </si>
  <si>
    <t>PLUMSTED TWP</t>
  </si>
  <si>
    <t>POINT PLEASANT BORO</t>
  </si>
  <si>
    <t>POINT PLEASANT BEACH BORO</t>
  </si>
  <si>
    <t>SEASIDE HEIGHTS BORO</t>
  </si>
  <si>
    <t>SHIP BOTTOM BORO</t>
  </si>
  <si>
    <t>SOUTH TOMS RIVER BORO</t>
  </si>
  <si>
    <t>STAFFORD TWP</t>
  </si>
  <si>
    <t>SURF CITY BORO</t>
  </si>
  <si>
    <t>TWP OF BARNEGAT</t>
  </si>
  <si>
    <t>BLOOMINGDALE BORO</t>
  </si>
  <si>
    <t>CLIFTON CITY</t>
  </si>
  <si>
    <t>HALEDON BORO</t>
  </si>
  <si>
    <t>HAWTHORNE BORO</t>
  </si>
  <si>
    <t>LITTLE FALLS TWP</t>
  </si>
  <si>
    <t>NORTH HALEDON BORO</t>
  </si>
  <si>
    <t>PASSAIC CITY</t>
  </si>
  <si>
    <t>POMPTON LAKES BORO</t>
  </si>
  <si>
    <t>RINGWOOD BORO</t>
  </si>
  <si>
    <t>TOTOWA BORO</t>
  </si>
  <si>
    <t>WANAQUE BORO</t>
  </si>
  <si>
    <t>WAYNE TWP</t>
  </si>
  <si>
    <t>WEST MILFORD TWP</t>
  </si>
  <si>
    <t>WOODLAND PARK BORO</t>
  </si>
  <si>
    <t>ALLOWAY TWP</t>
  </si>
  <si>
    <t>ELSINBORO TWP</t>
  </si>
  <si>
    <t>LOWER ALLOWAYS CREEK TWP</t>
  </si>
  <si>
    <t>MANNINGTON TWP</t>
  </si>
  <si>
    <t>OLDMANS TWP</t>
  </si>
  <si>
    <t>PENNS GROVE BORO</t>
  </si>
  <si>
    <t>PENNSVILLE TWP</t>
  </si>
  <si>
    <t>PILESGROVE TWP</t>
  </si>
  <si>
    <t>PITTSGROVE TWP</t>
  </si>
  <si>
    <t>QUINTON TWP</t>
  </si>
  <si>
    <t>SALEM CITY</t>
  </si>
  <si>
    <t>CARNEYS POINT TWP</t>
  </si>
  <si>
    <t>UPPER PITTSGROVE TWP</t>
  </si>
  <si>
    <t>BEDMINSTER TWP</t>
  </si>
  <si>
    <t>BERNARDS TWP</t>
  </si>
  <si>
    <t>BERNARDSVILLE BORO</t>
  </si>
  <si>
    <t>BOUND BROOK BORO</t>
  </si>
  <si>
    <t>BRANCHBURG TWP</t>
  </si>
  <si>
    <t>BRIDGEWATER TWP</t>
  </si>
  <si>
    <t>GREEN BROOK TWP</t>
  </si>
  <si>
    <t>HILLSBOROUGH TWP</t>
  </si>
  <si>
    <t>MANVILLE BORO</t>
  </si>
  <si>
    <t>MILLSTONE BORO</t>
  </si>
  <si>
    <t>MONTGOMERY TWP</t>
  </si>
  <si>
    <t>NORTH PLAINFIELD BORO</t>
  </si>
  <si>
    <t>PEAPACK-GLADSTONE BORO</t>
  </si>
  <si>
    <t>RARITAN BORO</t>
  </si>
  <si>
    <t>ROCKY HILL BORO</t>
  </si>
  <si>
    <t>SOMERVILLE BORO</t>
  </si>
  <si>
    <t>SOUTH BOUND BROOK BORO</t>
  </si>
  <si>
    <t>WARREN TWP</t>
  </si>
  <si>
    <t>WATCHUNG BORO</t>
  </si>
  <si>
    <t>ANDOVER BORO</t>
  </si>
  <si>
    <t>ANDOVER TWP</t>
  </si>
  <si>
    <t>BRANCHVILLE BORO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</si>
  <si>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</si>
  <si>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</si>
  <si>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</si>
  <si>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</si>
  <si>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</si>
  <si>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</si>
  <si>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</si>
  <si>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</si>
  <si>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</si>
  <si>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</si>
  <si>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MONTAGUE TWP</t>
  </si>
  <si>
    <t>NEWTON TOWN</t>
  </si>
  <si>
    <t>OGDENSBURG BORO</t>
  </si>
  <si>
    <t>SANDYSTON TWP</t>
  </si>
  <si>
    <t>SPARTA TWP</t>
  </si>
  <si>
    <t>STANHOPE BORO</t>
  </si>
  <si>
    <t>STILLWATER TWP</t>
  </si>
  <si>
    <t>SUSSEX BORO</t>
  </si>
  <si>
    <t>VERNON TWP</t>
  </si>
  <si>
    <t>WANTAGE TWP</t>
  </si>
  <si>
    <t>BERKELEY HEIGHTS TWP</t>
  </si>
  <si>
    <t>CLARK TWP</t>
  </si>
  <si>
    <t>CRANFORD TWP</t>
  </si>
  <si>
    <t>ELIZABETH CITY</t>
  </si>
  <si>
    <t>FANWOOD BORO</t>
  </si>
  <si>
    <t>GARWOOD BORO</t>
  </si>
  <si>
    <t>HILLSIDE TWP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</si>
  <si>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</si>
  <si>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</si>
  <si>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</si>
  <si>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</si>
  <si>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</si>
  <si>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</si>
  <si>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</si>
  <si>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</si>
  <si>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</si>
  <si>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</si>
  <si>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</si>
  <si>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WINFIELD TWP</t>
  </si>
  <si>
    <t>ALLAMUCHY TWP</t>
  </si>
  <si>
    <t>ALPHA BORO</t>
  </si>
  <si>
    <t>BELVIDERE TOWN</t>
  </si>
  <si>
    <t>BLAIRSTOWN TWP</t>
  </si>
  <si>
    <t>FRELINGHUYSEN TWP</t>
  </si>
  <si>
    <t>HACKETTSTOWN TOWN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</si>
  <si>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</si>
  <si>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</si>
  <si>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</si>
  <si>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</si>
  <si>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</si>
  <si>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</si>
  <si>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</si>
  <si>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</si>
  <si>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</si>
  <si>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</si>
  <si>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TETERBORO BORO</t>
  </si>
  <si>
    <t>PATERSON CITY</t>
  </si>
  <si>
    <t>ELMER BORO</t>
  </si>
  <si>
    <t>WASHINGTON BORO</t>
  </si>
  <si>
    <t>PINE VALLEY BORO</t>
  </si>
  <si>
    <t>20210607</t>
  </si>
  <si>
    <t>20210707</t>
  </si>
  <si>
    <t>20210510</t>
  </si>
  <si>
    <t>See Princeton (1114)</t>
  </si>
  <si>
    <t>See Hardwick</t>
  </si>
  <si>
    <t>Missing data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</si>
</sst>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[Blue]General"/>
    <numFmt numFmtId="167" formatCode="\$#,##0"/>
  </numFmts>
  <fonts count="63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8"/>
      <name val="Calibri"/>
      <family val="0"/>
    </font>
    <font>
      <b/>
      <sz val="14"/>
      <color indexed="8"/>
      <name val="Calibri"/>
      <family val="0"/>
    </font>
    <font>
      <sz val="4.15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 style="thin"/>
      <top/>
      <bottom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 style="thin"/>
      <top/>
      <bottom style="double"/>
    </border>
    <border>
      <left/>
      <right/>
      <top/>
      <bottom style="thin"/>
    </border>
    <border>
      <left/>
      <right/>
      <top style="thin"/>
      <bottom/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/>
      <right style="thick"/>
      <top style="thick"/>
      <bottom/>
    </border>
    <border>
      <left/>
      <right style="thick"/>
      <top/>
      <bottom/>
    </border>
    <border>
      <left/>
      <right style="thick"/>
      <top/>
      <bottom style="thick"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/>
      <right/>
      <top style="double"/>
      <bottom style="thin">
        <color theme="0" tint="-0.04997999966144562"/>
      </bottom>
    </border>
    <border>
      <left/>
      <right style="thick"/>
      <top style="double"/>
      <bottom/>
    </border>
    <border>
      <left style="thick"/>
      <right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/>
      <top style="thin">
        <color theme="0" tint="-0.04997999966144562"/>
      </top>
      <bottom style="thin"/>
    </border>
    <border>
      <left/>
      <right style="thin">
        <color theme="0" tint="-0.04997999966144562"/>
      </right>
      <top style="double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ck"/>
      <right/>
      <top style="thick"/>
      <bottom/>
    </border>
    <border>
      <left/>
      <right/>
      <top style="thick"/>
      <bottom/>
    </border>
    <border>
      <left style="thick"/>
      <right/>
      <top/>
      <bottom style="double"/>
    </border>
    <border>
      <left/>
      <right style="thick"/>
      <top/>
      <bottom style="double"/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medium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/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1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1"/>
      </right>
      <top style="thin">
        <color theme="0" tint="-0.04997999966144562"/>
      </top>
      <bottom style="thin">
        <color theme="0" tint="-0.04997999966144562"/>
      </bottom>
    </border>
    <border>
      <left style="thick"/>
      <right/>
      <top/>
      <bottom style="thin"/>
    </border>
    <border>
      <left/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n">
        <color theme="1"/>
      </right>
      <top style="thin">
        <color theme="0" tint="-0.04997999966144562"/>
      </top>
      <bottom style="thin"/>
    </border>
    <border>
      <left style="thin">
        <color theme="0" tint="-0.04997999966144562"/>
      </left>
      <right/>
      <top style="thin">
        <color theme="0" tint="-0.04997999966144562"/>
      </top>
      <bottom style="thin"/>
    </border>
    <border>
      <left/>
      <right style="thick"/>
      <top/>
      <bottom style="thin"/>
    </border>
    <border>
      <left/>
      <right style="thick"/>
      <top style="thin"/>
      <bottom/>
    </border>
    <border>
      <left style="thick"/>
      <right/>
      <top style="thin"/>
      <bottom/>
    </border>
    <border>
      <left style="thin">
        <color theme="0" tint="-0.04997999966144562"/>
      </left>
      <right style="thick"/>
      <top/>
      <bottom/>
    </border>
    <border>
      <left style="thin">
        <color theme="0" tint="-0.04997999966144562"/>
      </left>
      <right/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/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0" applyNumberFormat="0" applyBorder="0" applyAlignment="0" applyProtection="0"/>
    <xf numFmtId="0" fontId="45" fillId="28" borderId="1" applyNumberFormat="0" applyAlignment="0" applyProtection="0"/>
    <xf numFmtId="0" fontId="46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1" borderId="1" applyNumberFormat="0" applyAlignment="0" applyProtection="0"/>
    <xf numFmtId="0" fontId="53" fillId="0" borderId="6" applyNumberFormat="0" applyFill="0" applyAlignment="0" applyProtection="0"/>
    <xf numFmtId="0" fontId="54" fillId="32" borderId="0" applyNumberFormat="0" applyBorder="0" applyAlignment="0" applyProtection="0"/>
    <xf numFmtId="0" fontId="0" fillId="33" borderId="7" applyNumberFormat="0" applyFont="0" applyAlignment="0" applyProtection="0"/>
    <xf numFmtId="0" fontId="55" fillId="28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39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9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8" fillId="2" borderId="0" xfId="0" applyNumberFormat="1" applyFont="1" applyBorder="1" applyAlignment="1">
      <alignment horizontal="center" shrinkToFit="1"/>
    </xf>
    <xf numFmtId="0" fontId="11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10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37" fontId="2" fillId="2" borderId="0" xfId="0" applyNumberFormat="1" applyFont="1" applyAlignment="1">
      <alignment horizontal="right" shrinkToFit="1"/>
    </xf>
    <xf numFmtId="0" fontId="2" fillId="2" borderId="0" xfId="0" applyNumberFormat="1" applyFont="1" applyBorder="1" applyAlignment="1">
      <alignment horizontal="right" shrinkToFit="1"/>
    </xf>
    <xf numFmtId="37" fontId="2" fillId="2" borderId="10" xfId="0" applyNumberFormat="1" applyFont="1" applyBorder="1" applyAlignment="1">
      <alignment horizontal="right" shrinkToFit="1"/>
    </xf>
    <xf numFmtId="0" fontId="3" fillId="2" borderId="0" xfId="0" applyNumberFormat="1" applyFont="1" applyBorder="1" applyAlignment="1">
      <alignment horizontal="center" shrinkToFit="1"/>
    </xf>
    <xf numFmtId="37" fontId="2" fillId="2" borderId="10" xfId="0" applyNumberFormat="1" applyFont="1" applyBorder="1" applyAlignment="1">
      <alignment horizontal="right"/>
    </xf>
    <xf numFmtId="37" fontId="6" fillId="2" borderId="0" xfId="0" applyNumberFormat="1" applyFont="1" applyBorder="1" applyAlignment="1">
      <alignment/>
    </xf>
    <xf numFmtId="5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 horizontal="right"/>
    </xf>
    <xf numFmtId="37" fontId="2" fillId="2" borderId="0" xfId="0" applyNumberFormat="1" applyFont="1" applyBorder="1" applyAlignment="1">
      <alignment horizontal="right" shrinkToFit="1"/>
    </xf>
    <xf numFmtId="0" fontId="3" fillId="2" borderId="10" xfId="0" applyNumberFormat="1" applyFont="1" applyBorder="1" applyAlignment="1">
      <alignment/>
    </xf>
    <xf numFmtId="3" fontId="6" fillId="2" borderId="0" xfId="0" applyNumberFormat="1" applyFont="1" applyBorder="1" applyAlignment="1">
      <alignment shrinkToFit="1"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37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right"/>
    </xf>
    <xf numFmtId="165" fontId="5" fillId="2" borderId="0" xfId="0" applyNumberFormat="1" applyFont="1" applyAlignment="1">
      <alignment/>
    </xf>
    <xf numFmtId="5" fontId="5" fillId="2" borderId="0" xfId="0" applyNumberFormat="1" applyFont="1" applyAlignment="1">
      <alignment/>
    </xf>
    <xf numFmtId="3" fontId="5" fillId="2" borderId="0" xfId="0" applyNumberFormat="1" applyFont="1" applyAlignment="1">
      <alignment/>
    </xf>
    <xf numFmtId="0" fontId="8" fillId="2" borderId="0" xfId="0" applyNumberFormat="1" applyFont="1" applyBorder="1" applyAlignment="1">
      <alignment shrinkToFit="1"/>
    </xf>
    <xf numFmtId="5" fontId="0" fillId="2" borderId="0" xfId="0" applyNumberFormat="1" applyAlignment="1">
      <alignment/>
    </xf>
    <xf numFmtId="3" fontId="6" fillId="2" borderId="0" xfId="0" applyNumberFormat="1" applyFont="1" applyBorder="1" applyAlignment="1">
      <alignment/>
    </xf>
    <xf numFmtId="165" fontId="6" fillId="2" borderId="0" xfId="0" applyNumberFormat="1" applyFont="1" applyBorder="1" applyAlignment="1">
      <alignment shrinkToFit="1"/>
    </xf>
    <xf numFmtId="0" fontId="0" fillId="2" borderId="0" xfId="0" applyNumberFormat="1" applyBorder="1" applyAlignment="1">
      <alignment/>
    </xf>
    <xf numFmtId="165" fontId="6" fillId="2" borderId="0" xfId="0" applyNumberFormat="1" applyFont="1" applyBorder="1" applyAlignment="1">
      <alignment/>
    </xf>
    <xf numFmtId="37" fontId="0" fillId="2" borderId="0" xfId="0" applyNumberFormat="1" applyAlignment="1">
      <alignment/>
    </xf>
    <xf numFmtId="0" fontId="12" fillId="2" borderId="10" xfId="0" applyNumberFormat="1" applyFont="1" applyBorder="1" applyAlignment="1">
      <alignment horizontal="right"/>
    </xf>
    <xf numFmtId="0" fontId="7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9" fontId="2" fillId="2" borderId="0" xfId="0" applyNumberFormat="1" applyFont="1" applyBorder="1" applyAlignment="1">
      <alignment/>
    </xf>
    <xf numFmtId="165" fontId="3" fillId="2" borderId="0" xfId="0" applyNumberFormat="1" applyFont="1" applyAlignment="1">
      <alignment horizontal="right"/>
    </xf>
    <xf numFmtId="0" fontId="5" fillId="2" borderId="0" xfId="0" applyFont="1" applyAlignment="1">
      <alignment horizontal="right"/>
    </xf>
    <xf numFmtId="165" fontId="6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5" fillId="2" borderId="0" xfId="0" applyNumberFormat="1" applyFont="1" applyAlignment="1">
      <alignment/>
    </xf>
    <xf numFmtId="0" fontId="4" fillId="2" borderId="0" xfId="0" applyNumberFormat="1" applyFont="1" applyAlignment="1">
      <alignment horizontal="right"/>
    </xf>
    <xf numFmtId="165" fontId="6" fillId="2" borderId="0" xfId="0" applyNumberFormat="1" applyFont="1" applyBorder="1" applyAlignment="1">
      <alignment/>
    </xf>
    <xf numFmtId="37" fontId="5" fillId="2" borderId="0" xfId="0" applyNumberFormat="1" applyFont="1" applyBorder="1" applyAlignment="1">
      <alignment/>
    </xf>
    <xf numFmtId="0" fontId="12" fillId="2" borderId="0" xfId="0" applyNumberFormat="1" applyFont="1" applyAlignment="1">
      <alignment horizontal="right"/>
    </xf>
    <xf numFmtId="164" fontId="0" fillId="2" borderId="0" xfId="0" applyNumberFormat="1" applyAlignment="1">
      <alignment/>
    </xf>
    <xf numFmtId="6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0" fontId="3" fillId="2" borderId="0" xfId="0" applyFont="1" applyAlignment="1">
      <alignment/>
    </xf>
    <xf numFmtId="49" fontId="3" fillId="2" borderId="0" xfId="0" applyNumberFormat="1" applyFont="1" applyAlignment="1">
      <alignment horizontal="right"/>
    </xf>
    <xf numFmtId="164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17" fontId="0" fillId="2" borderId="0" xfId="0" applyNumberFormat="1" applyFont="1" applyAlignment="1">
      <alignment/>
    </xf>
    <xf numFmtId="0" fontId="0" fillId="2" borderId="0" xfId="0" applyNumberFormat="1" applyFont="1" applyAlignment="1">
      <alignment/>
    </xf>
    <xf numFmtId="0" fontId="5" fillId="2" borderId="0" xfId="0" applyFont="1" applyAlignment="1">
      <alignment/>
    </xf>
    <xf numFmtId="3" fontId="5" fillId="2" borderId="0" xfId="0" applyNumberFormat="1" applyFont="1" applyAlignment="1">
      <alignment shrinkToFit="1"/>
    </xf>
    <xf numFmtId="1" fontId="18" fillId="2" borderId="0" xfId="0" applyNumberFormat="1" applyFont="1" applyAlignment="1">
      <alignment horizontal="center"/>
    </xf>
    <xf numFmtId="49" fontId="18" fillId="2" borderId="0" xfId="0" applyNumberFormat="1" applyFont="1" applyAlignment="1">
      <alignment horizontal="center"/>
    </xf>
    <xf numFmtId="166" fontId="59" fillId="2" borderId="0" xfId="0" applyNumberFormat="1" applyFont="1" applyAlignment="1" applyProtection="1">
      <alignment horizontal="left"/>
      <protection locked="0"/>
    </xf>
    <xf numFmtId="166" fontId="59" fillId="2" borderId="10" xfId="0" applyNumberFormat="1" applyFont="1" applyBorder="1" applyAlignment="1" applyProtection="1">
      <alignment horizontal="left"/>
      <protection locked="0"/>
    </xf>
    <xf numFmtId="166" fontId="59" fillId="2" borderId="10" xfId="0" applyNumberFormat="1" applyFont="1" applyBorder="1" applyAlignment="1" applyProtection="1">
      <alignment horizontal="right"/>
      <protection locked="0"/>
    </xf>
    <xf numFmtId="166" fontId="5" fillId="2" borderId="10" xfId="0" applyNumberFormat="1" applyFont="1" applyBorder="1" applyAlignment="1" applyProtection="1">
      <alignment horizontal="right"/>
      <protection locked="0"/>
    </xf>
    <xf numFmtId="0" fontId="2" fillId="2" borderId="0" xfId="0" applyNumberFormat="1" applyFont="1" applyAlignment="1">
      <alignment/>
    </xf>
    <xf numFmtId="0" fontId="60" fillId="2" borderId="0" xfId="0" applyNumberFormat="1" applyFont="1" applyAlignment="1">
      <alignment/>
    </xf>
    <xf numFmtId="49" fontId="5" fillId="2" borderId="0" xfId="0" applyNumberFormat="1" applyFont="1" applyAlignment="1">
      <alignment/>
    </xf>
    <xf numFmtId="49" fontId="59" fillId="2" borderId="0" xfId="0" applyNumberFormat="1" applyFont="1" applyAlignment="1" applyProtection="1">
      <alignment horizontal="left"/>
      <protection locked="0"/>
    </xf>
    <xf numFmtId="49" fontId="60" fillId="2" borderId="0" xfId="0" applyNumberFormat="1" applyFont="1" applyBorder="1" applyAlignment="1">
      <alignment/>
    </xf>
    <xf numFmtId="49" fontId="60" fillId="2" borderId="10" xfId="0" applyNumberFormat="1" applyFont="1" applyBorder="1" applyAlignment="1">
      <alignment/>
    </xf>
    <xf numFmtId="49" fontId="0" fillId="2" borderId="0" xfId="0" applyNumberFormat="1" applyAlignment="1">
      <alignment/>
    </xf>
    <xf numFmtId="49" fontId="61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center"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0" fontId="0" fillId="2" borderId="11" xfId="0" applyNumberFormat="1" applyBorder="1" applyAlignment="1">
      <alignment/>
    </xf>
    <xf numFmtId="37" fontId="2" fillId="2" borderId="11" xfId="0" applyNumberFormat="1" applyFont="1" applyBorder="1" applyAlignment="1">
      <alignment horizontal="right" shrinkToFit="1"/>
    </xf>
    <xf numFmtId="0" fontId="2" fillId="2" borderId="11" xfId="0" applyNumberFormat="1" applyFont="1" applyBorder="1" applyAlignment="1">
      <alignment horizontal="right" shrinkToFit="1"/>
    </xf>
    <xf numFmtId="165" fontId="6" fillId="2" borderId="12" xfId="0" applyNumberFormat="1" applyFont="1" applyBorder="1" applyAlignment="1">
      <alignment horizontal="right"/>
    </xf>
    <xf numFmtId="165" fontId="6" fillId="2" borderId="12" xfId="0" applyNumberFormat="1" applyFont="1" applyBorder="1" applyAlignment="1">
      <alignment shrinkToFit="1"/>
    </xf>
    <xf numFmtId="3" fontId="6" fillId="2" borderId="12" xfId="0" applyNumberFormat="1" applyFont="1" applyBorder="1" applyAlignment="1">
      <alignment horizontal="right"/>
    </xf>
    <xf numFmtId="3" fontId="6" fillId="2" borderId="12" xfId="0" applyNumberFormat="1" applyFont="1" applyBorder="1" applyAlignment="1">
      <alignment shrinkToFit="1"/>
    </xf>
    <xf numFmtId="3" fontId="6" fillId="2" borderId="12" xfId="0" applyNumberFormat="1" applyFont="1" applyBorder="1" applyAlignment="1">
      <alignment horizontal="left"/>
    </xf>
    <xf numFmtId="165" fontId="0" fillId="2" borderId="0" xfId="0" applyNumberFormat="1" applyAlignment="1">
      <alignment/>
    </xf>
    <xf numFmtId="37" fontId="2" fillId="2" borderId="10" xfId="0" applyNumberFormat="1" applyFont="1" applyBorder="1" applyAlignment="1">
      <alignment horizontal="left" shrinkToFit="1"/>
    </xf>
    <xf numFmtId="37" fontId="2" fillId="2" borderId="13" xfId="0" applyNumberFormat="1" applyFont="1" applyBorder="1" applyAlignment="1">
      <alignment horizontal="right" shrinkToFit="1"/>
    </xf>
    <xf numFmtId="0" fontId="0" fillId="2" borderId="0" xfId="0" applyNumberFormat="1" applyFont="1" applyBorder="1" applyAlignment="1">
      <alignment/>
    </xf>
    <xf numFmtId="0" fontId="5" fillId="34" borderId="14" xfId="0" applyNumberFormat="1" applyFont="1" applyFill="1" applyBorder="1" applyAlignment="1">
      <alignment/>
    </xf>
    <xf numFmtId="0" fontId="0" fillId="34" borderId="14" xfId="0" applyNumberFormat="1" applyFill="1" applyBorder="1" applyAlignment="1">
      <alignment/>
    </xf>
    <xf numFmtId="0" fontId="14" fillId="34" borderId="0" xfId="0" applyNumberFormat="1" applyFont="1" applyFill="1" applyBorder="1" applyAlignment="1">
      <alignment/>
    </xf>
    <xf numFmtId="0" fontId="0" fillId="34" borderId="0" xfId="0" applyNumberFormat="1" applyFill="1" applyBorder="1" applyAlignment="1">
      <alignment/>
    </xf>
    <xf numFmtId="0" fontId="0" fillId="2" borderId="15" xfId="0" applyNumberFormat="1" applyBorder="1" applyAlignment="1">
      <alignment/>
    </xf>
    <xf numFmtId="0" fontId="13" fillId="2" borderId="12" xfId="0" applyNumberFormat="1" applyFont="1" applyBorder="1" applyAlignment="1">
      <alignment horizontal="center"/>
    </xf>
    <xf numFmtId="0" fontId="5" fillId="2" borderId="12" xfId="0" applyNumberFormat="1" applyFont="1" applyBorder="1" applyAlignment="1">
      <alignment/>
    </xf>
    <xf numFmtId="3" fontId="5" fillId="2" borderId="12" xfId="0" applyNumberFormat="1" applyFont="1" applyBorder="1" applyAlignment="1">
      <alignment/>
    </xf>
    <xf numFmtId="0" fontId="0" fillId="2" borderId="12" xfId="0" applyNumberFormat="1" applyBorder="1" applyAlignment="1">
      <alignment/>
    </xf>
    <xf numFmtId="165" fontId="5" fillId="2" borderId="12" xfId="0" applyNumberFormat="1" applyFont="1" applyBorder="1" applyAlignment="1">
      <alignment/>
    </xf>
    <xf numFmtId="164" fontId="5" fillId="2" borderId="12" xfId="0" applyNumberFormat="1" applyFont="1" applyBorder="1" applyAlignment="1">
      <alignment/>
    </xf>
    <xf numFmtId="0" fontId="5" fillId="34" borderId="0" xfId="0" applyNumberFormat="1" applyFont="1" applyFill="1" applyBorder="1" applyAlignment="1">
      <alignment/>
    </xf>
    <xf numFmtId="37" fontId="5" fillId="2" borderId="12" xfId="0" applyNumberFormat="1" applyFont="1" applyBorder="1" applyAlignment="1">
      <alignment/>
    </xf>
    <xf numFmtId="37" fontId="2" fillId="2" borderId="0" xfId="0" applyNumberFormat="1" applyFont="1" applyBorder="1" applyAlignment="1">
      <alignment horizontal="center" shrinkToFit="1"/>
    </xf>
    <xf numFmtId="3" fontId="62" fillId="2" borderId="12" xfId="0" applyNumberFormat="1" applyFont="1" applyBorder="1" applyAlignment="1">
      <alignment horizontal="right" wrapText="1"/>
    </xf>
    <xf numFmtId="3" fontId="5" fillId="2" borderId="12" xfId="0" applyNumberFormat="1" applyFont="1" applyBorder="1" applyAlignment="1">
      <alignment horizontal="right" wrapText="1"/>
    </xf>
    <xf numFmtId="3" fontId="62" fillId="2" borderId="16" xfId="0" applyNumberFormat="1" applyFont="1" applyBorder="1" applyAlignment="1">
      <alignment horizontal="right" wrapText="1"/>
    </xf>
    <xf numFmtId="3" fontId="5" fillId="2" borderId="16" xfId="0" applyNumberFormat="1" applyFont="1" applyBorder="1" applyAlignment="1">
      <alignment horizontal="right" wrapText="1"/>
    </xf>
    <xf numFmtId="0" fontId="0" fillId="2" borderId="17" xfId="0" applyNumberFormat="1" applyBorder="1" applyAlignment="1">
      <alignment/>
    </xf>
    <xf numFmtId="0" fontId="0" fillId="2" borderId="18" xfId="0" applyNumberFormat="1" applyBorder="1" applyAlignment="1">
      <alignment/>
    </xf>
    <xf numFmtId="0" fontId="0" fillId="2" borderId="19" xfId="0" applyNumberFormat="1" applyBorder="1" applyAlignment="1">
      <alignment/>
    </xf>
    <xf numFmtId="165" fontId="5" fillId="2" borderId="20" xfId="0" applyNumberFormat="1" applyFont="1" applyBorder="1" applyAlignment="1">
      <alignment horizontal="right"/>
    </xf>
    <xf numFmtId="3" fontId="5" fillId="2" borderId="21" xfId="0" applyNumberFormat="1" applyFont="1" applyBorder="1" applyAlignment="1">
      <alignment/>
    </xf>
    <xf numFmtId="0" fontId="0" fillId="2" borderId="22" xfId="0" applyNumberFormat="1" applyBorder="1" applyAlignment="1">
      <alignment/>
    </xf>
    <xf numFmtId="0" fontId="0" fillId="2" borderId="23" xfId="0" applyNumberFormat="1" applyBorder="1" applyAlignment="1">
      <alignment/>
    </xf>
    <xf numFmtId="0" fontId="0" fillId="2" borderId="24" xfId="0" applyNumberFormat="1" applyBorder="1" applyAlignment="1">
      <alignment/>
    </xf>
    <xf numFmtId="0" fontId="0" fillId="2" borderId="25" xfId="0" applyNumberFormat="1" applyBorder="1" applyAlignment="1">
      <alignment/>
    </xf>
    <xf numFmtId="0" fontId="0" fillId="2" borderId="26" xfId="0" applyNumberFormat="1" applyBorder="1" applyAlignment="1">
      <alignment/>
    </xf>
    <xf numFmtId="0" fontId="4" fillId="2" borderId="27" xfId="0" applyNumberFormat="1" applyFont="1" applyBorder="1" applyAlignment="1">
      <alignment horizontal="center"/>
    </xf>
    <xf numFmtId="0" fontId="4" fillId="2" borderId="28" xfId="0" applyNumberFormat="1" applyFont="1" applyBorder="1" applyAlignment="1">
      <alignment horizontal="center"/>
    </xf>
    <xf numFmtId="0" fontId="0" fillId="2" borderId="29" xfId="0" applyNumberFormat="1" applyBorder="1" applyAlignment="1">
      <alignment/>
    </xf>
    <xf numFmtId="0" fontId="16" fillId="2" borderId="12" xfId="0" applyNumberFormat="1" applyFont="1" applyBorder="1" applyAlignment="1">
      <alignment horizontal="center"/>
    </xf>
    <xf numFmtId="0" fontId="0" fillId="2" borderId="10" xfId="0" applyNumberFormat="1" applyBorder="1" applyAlignment="1">
      <alignment/>
    </xf>
    <xf numFmtId="0" fontId="0" fillId="2" borderId="30" xfId="0" applyNumberFormat="1" applyBorder="1" applyAlignment="1">
      <alignment/>
    </xf>
    <xf numFmtId="0" fontId="0" fillId="2" borderId="31" xfId="0" applyNumberFormat="1" applyBorder="1" applyAlignment="1">
      <alignment/>
    </xf>
    <xf numFmtId="0" fontId="0" fillId="2" borderId="32" xfId="0" applyNumberFormat="1" applyBorder="1" applyAlignment="1">
      <alignment/>
    </xf>
    <xf numFmtId="0" fontId="0" fillId="34" borderId="30" xfId="0" applyNumberFormat="1" applyFill="1" applyBorder="1" applyAlignment="1">
      <alignment/>
    </xf>
    <xf numFmtId="0" fontId="0" fillId="34" borderId="17" xfId="0" applyNumberFormat="1" applyFill="1" applyBorder="1" applyAlignment="1">
      <alignment/>
    </xf>
    <xf numFmtId="0" fontId="17" fillId="34" borderId="29" xfId="0" applyNumberFormat="1" applyFont="1" applyFill="1" applyBorder="1" applyAlignment="1">
      <alignment/>
    </xf>
    <xf numFmtId="0" fontId="0" fillId="34" borderId="24" xfId="0" applyNumberFormat="1" applyFont="1" applyFill="1" applyBorder="1" applyAlignment="1">
      <alignment/>
    </xf>
    <xf numFmtId="0" fontId="0" fillId="34" borderId="25" xfId="0" applyNumberFormat="1" applyFill="1" applyBorder="1" applyAlignment="1">
      <alignment/>
    </xf>
    <xf numFmtId="0" fontId="0" fillId="34" borderId="19" xfId="0" applyNumberFormat="1" applyFill="1" applyBorder="1" applyAlignment="1">
      <alignment/>
    </xf>
    <xf numFmtId="0" fontId="5" fillId="2" borderId="30" xfId="0" applyNumberFormat="1" applyFont="1" applyBorder="1" applyAlignment="1">
      <alignment/>
    </xf>
    <xf numFmtId="0" fontId="4" fillId="2" borderId="3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165" fontId="3" fillId="34" borderId="0" xfId="0" applyNumberFormat="1" applyFont="1" applyFill="1" applyBorder="1" applyAlignment="1">
      <alignment/>
    </xf>
    <xf numFmtId="165" fontId="0" fillId="34" borderId="0" xfId="0" applyNumberFormat="1" applyFill="1" applyBorder="1" applyAlignment="1">
      <alignment/>
    </xf>
    <xf numFmtId="17" fontId="3" fillId="34" borderId="0" xfId="0" applyNumberFormat="1" applyFont="1" applyFill="1" applyBorder="1" applyAlignment="1">
      <alignment horizontal="left"/>
    </xf>
    <xf numFmtId="49" fontId="61" fillId="2" borderId="0" xfId="0" applyNumberFormat="1" applyFont="1" applyAlignment="1" applyProtection="1">
      <alignment horizontal="left"/>
      <protection locked="0"/>
    </xf>
    <xf numFmtId="0" fontId="13" fillId="2" borderId="33" xfId="0" applyNumberFormat="1" applyFont="1" applyBorder="1" applyAlignment="1">
      <alignment horizontal="center"/>
    </xf>
    <xf numFmtId="0" fontId="5" fillId="2" borderId="33" xfId="0" applyNumberFormat="1" applyFont="1" applyBorder="1" applyAlignment="1">
      <alignment/>
    </xf>
    <xf numFmtId="165" fontId="5" fillId="2" borderId="33" xfId="0" applyNumberFormat="1" applyFont="1" applyBorder="1" applyAlignment="1">
      <alignment/>
    </xf>
    <xf numFmtId="0" fontId="4" fillId="2" borderId="10" xfId="0" applyNumberFormat="1" applyFont="1" applyBorder="1" applyAlignment="1">
      <alignment horizontal="center"/>
    </xf>
    <xf numFmtId="37" fontId="4" fillId="2" borderId="10" xfId="0" applyNumberFormat="1" applyFont="1" applyBorder="1" applyAlignment="1">
      <alignment horizontal="right"/>
    </xf>
    <xf numFmtId="0" fontId="5" fillId="2" borderId="34" xfId="0" applyNumberFormat="1" applyFont="1" applyBorder="1" applyAlignment="1">
      <alignment horizontal="center"/>
    </xf>
    <xf numFmtId="0" fontId="6" fillId="2" borderId="34" xfId="0" applyNumberFormat="1" applyFont="1" applyBorder="1" applyAlignment="1">
      <alignment/>
    </xf>
    <xf numFmtId="0" fontId="5" fillId="2" borderId="34" xfId="0" applyNumberFormat="1" applyFont="1" applyBorder="1" applyAlignment="1">
      <alignment/>
    </xf>
    <xf numFmtId="3" fontId="5" fillId="2" borderId="34" xfId="0" applyNumberFormat="1" applyFont="1" applyBorder="1" applyAlignment="1">
      <alignment/>
    </xf>
    <xf numFmtId="0" fontId="0" fillId="2" borderId="34" xfId="0" applyNumberFormat="1" applyBorder="1" applyAlignment="1">
      <alignment/>
    </xf>
    <xf numFmtId="0" fontId="3" fillId="2" borderId="34" xfId="0" applyFont="1" applyBorder="1" applyAlignment="1">
      <alignment horizontal="right"/>
    </xf>
    <xf numFmtId="3" fontId="5" fillId="2" borderId="34" xfId="0" applyNumberFormat="1" applyFont="1" applyBorder="1" applyAlignment="1">
      <alignment/>
    </xf>
    <xf numFmtId="0" fontId="5" fillId="2" borderId="12" xfId="0" applyNumberFormat="1" applyFont="1" applyBorder="1" applyAlignment="1">
      <alignment horizontal="center"/>
    </xf>
    <xf numFmtId="0" fontId="6" fillId="2" borderId="12" xfId="0" applyNumberFormat="1" applyFont="1" applyBorder="1" applyAlignment="1">
      <alignment/>
    </xf>
    <xf numFmtId="3" fontId="5" fillId="2" borderId="12" xfId="0" applyNumberFormat="1" applyFont="1" applyBorder="1" applyAlignment="1">
      <alignment/>
    </xf>
    <xf numFmtId="0" fontId="3" fillId="2" borderId="12" xfId="0" applyFont="1" applyBorder="1" applyAlignment="1">
      <alignment horizontal="right"/>
    </xf>
    <xf numFmtId="0" fontId="6" fillId="2" borderId="12" xfId="0" applyNumberFormat="1" applyFont="1" applyBorder="1" applyAlignment="1">
      <alignment horizontal="left"/>
    </xf>
    <xf numFmtId="3" fontId="5" fillId="2" borderId="12" xfId="0" applyNumberFormat="1" applyFont="1" applyBorder="1" applyAlignment="1">
      <alignment horizontal="right"/>
    </xf>
    <xf numFmtId="165" fontId="5" fillId="2" borderId="27" xfId="0" applyNumberFormat="1" applyFont="1" applyBorder="1" applyAlignment="1">
      <alignment/>
    </xf>
    <xf numFmtId="165" fontId="5" fillId="2" borderId="20" xfId="0" applyNumberFormat="1" applyFont="1" applyBorder="1" applyAlignment="1">
      <alignment/>
    </xf>
    <xf numFmtId="165" fontId="5" fillId="2" borderId="35" xfId="0" applyNumberFormat="1" applyFont="1" applyBorder="1" applyAlignment="1">
      <alignment/>
    </xf>
    <xf numFmtId="165" fontId="5" fillId="2" borderId="28" xfId="0" applyNumberFormat="1" applyFont="1" applyBorder="1" applyAlignment="1">
      <alignment/>
    </xf>
    <xf numFmtId="3" fontId="5" fillId="2" borderId="16" xfId="0" applyNumberFormat="1" applyFont="1" applyBorder="1" applyAlignment="1">
      <alignment/>
    </xf>
    <xf numFmtId="3" fontId="5" fillId="2" borderId="28" xfId="0" applyNumberFormat="1" applyFont="1" applyBorder="1" applyAlignment="1">
      <alignment/>
    </xf>
    <xf numFmtId="165" fontId="5" fillId="2" borderId="36" xfId="0" applyNumberFormat="1" applyFont="1" applyBorder="1" applyAlignment="1">
      <alignment/>
    </xf>
    <xf numFmtId="3" fontId="5" fillId="2" borderId="37" xfId="0" applyNumberFormat="1" applyFont="1" applyBorder="1" applyAlignment="1">
      <alignment/>
    </xf>
    <xf numFmtId="37" fontId="4" fillId="2" borderId="0" xfId="0" applyNumberFormat="1" applyFont="1" applyAlignment="1">
      <alignment/>
    </xf>
    <xf numFmtId="0" fontId="0" fillId="34" borderId="29" xfId="0" applyNumberFormat="1" applyFill="1" applyBorder="1" applyAlignment="1">
      <alignment/>
    </xf>
    <xf numFmtId="0" fontId="9" fillId="34" borderId="30" xfId="0" applyNumberFormat="1" applyFont="1" applyFill="1" applyBorder="1" applyAlignment="1">
      <alignment/>
    </xf>
    <xf numFmtId="0" fontId="0" fillId="34" borderId="38" xfId="0" applyNumberFormat="1" applyFill="1" applyBorder="1" applyAlignment="1">
      <alignment/>
    </xf>
    <xf numFmtId="37" fontId="2" fillId="2" borderId="23" xfId="0" applyNumberFormat="1" applyFont="1" applyBorder="1" applyAlignment="1">
      <alignment horizontal="right" shrinkToFit="1"/>
    </xf>
    <xf numFmtId="0" fontId="2" fillId="2" borderId="23" xfId="0" applyNumberFormat="1" applyFont="1" applyBorder="1" applyAlignment="1">
      <alignment horizontal="right" shrinkToFit="1"/>
    </xf>
    <xf numFmtId="0" fontId="0" fillId="34" borderId="23" xfId="0" applyNumberFormat="1" applyFill="1" applyBorder="1" applyAlignment="1">
      <alignment/>
    </xf>
    <xf numFmtId="0" fontId="0" fillId="34" borderId="24" xfId="0" applyNumberFormat="1" applyFill="1" applyBorder="1" applyAlignment="1">
      <alignment/>
    </xf>
    <xf numFmtId="14" fontId="5" fillId="34" borderId="25" xfId="0" applyNumberFormat="1" applyFont="1" applyFill="1" applyBorder="1" applyAlignment="1">
      <alignment horizontal="left"/>
    </xf>
    <xf numFmtId="0" fontId="5" fillId="34" borderId="25" xfId="0" applyNumberFormat="1" applyFont="1" applyFill="1" applyBorder="1" applyAlignment="1">
      <alignment/>
    </xf>
    <xf numFmtId="0" fontId="0" fillId="2" borderId="38" xfId="0" applyNumberFormat="1" applyBorder="1" applyAlignment="1">
      <alignment/>
    </xf>
    <xf numFmtId="165" fontId="4" fillId="2" borderId="39" xfId="0" applyNumberFormat="1" applyFont="1" applyBorder="1" applyAlignment="1">
      <alignment/>
    </xf>
    <xf numFmtId="165" fontId="4" fillId="2" borderId="40" xfId="0" applyNumberFormat="1" applyFont="1" applyBorder="1" applyAlignment="1">
      <alignment/>
    </xf>
    <xf numFmtId="165" fontId="4" fillId="2" borderId="41" xfId="0" applyNumberFormat="1" applyFont="1" applyBorder="1" applyAlignment="1">
      <alignment/>
    </xf>
    <xf numFmtId="165" fontId="4" fillId="2" borderId="42" xfId="0" applyNumberFormat="1" applyFont="1" applyBorder="1" applyAlignment="1">
      <alignment/>
    </xf>
    <xf numFmtId="0" fontId="0" fillId="34" borderId="43" xfId="0" applyNumberFormat="1" applyFill="1" applyBorder="1" applyAlignment="1">
      <alignment/>
    </xf>
    <xf numFmtId="0" fontId="0" fillId="2" borderId="44" xfId="0" applyNumberFormat="1" applyBorder="1" applyAlignment="1">
      <alignment/>
    </xf>
    <xf numFmtId="0" fontId="0" fillId="2" borderId="43" xfId="0" applyNumberFormat="1" applyBorder="1" applyAlignment="1">
      <alignment/>
    </xf>
    <xf numFmtId="0" fontId="0" fillId="34" borderId="18" xfId="0" applyNumberFormat="1" applyFill="1" applyBorder="1" applyAlignment="1">
      <alignment/>
    </xf>
    <xf numFmtId="3" fontId="3" fillId="34" borderId="18" xfId="0" applyNumberFormat="1" applyFont="1" applyFill="1" applyBorder="1" applyAlignment="1">
      <alignment/>
    </xf>
    <xf numFmtId="0" fontId="0" fillId="2" borderId="45" xfId="0" applyNumberFormat="1" applyBorder="1" applyAlignment="1">
      <alignment/>
    </xf>
    <xf numFmtId="0" fontId="5" fillId="2" borderId="18" xfId="0" applyNumberFormat="1" applyFont="1" applyBorder="1" applyAlignment="1">
      <alignment/>
    </xf>
    <xf numFmtId="0" fontId="5" fillId="2" borderId="46" xfId="0" applyNumberFormat="1" applyFont="1" applyBorder="1" applyAlignment="1">
      <alignment/>
    </xf>
    <xf numFmtId="165" fontId="5" fillId="2" borderId="47" xfId="0" applyNumberFormat="1" applyFont="1" applyBorder="1" applyAlignment="1">
      <alignment/>
    </xf>
    <xf numFmtId="0" fontId="5" fillId="2" borderId="16" xfId="0" applyNumberFormat="1" applyFont="1" applyBorder="1" applyAlignment="1">
      <alignment/>
    </xf>
    <xf numFmtId="165" fontId="5" fillId="2" borderId="16" xfId="0" applyNumberFormat="1" applyFont="1" applyBorder="1" applyAlignment="1">
      <alignment/>
    </xf>
    <xf numFmtId="164" fontId="5" fillId="2" borderId="16" xfId="0" applyNumberFormat="1" applyFont="1" applyBorder="1" applyAlignment="1">
      <alignment/>
    </xf>
    <xf numFmtId="5" fontId="5" fillId="2" borderId="0" xfId="0" applyNumberFormat="1" applyFont="1" applyBorder="1" applyAlignment="1">
      <alignment/>
    </xf>
    <xf numFmtId="3" fontId="3" fillId="2" borderId="0" xfId="0" applyNumberFormat="1" applyFont="1" applyAlignment="1">
      <alignment/>
    </xf>
    <xf numFmtId="17" fontId="3" fillId="2" borderId="0" xfId="0" applyNumberFormat="1" applyFont="1" applyAlignment="1">
      <alignment/>
    </xf>
    <xf numFmtId="3" fontId="3" fillId="34" borderId="0" xfId="0" applyNumberFormat="1" applyFont="1" applyFill="1" applyBorder="1" applyAlignment="1">
      <alignment/>
    </xf>
    <xf numFmtId="165" fontId="3" fillId="2" borderId="0" xfId="0" applyNumberFormat="1" applyFont="1" applyAlignment="1">
      <alignment/>
    </xf>
    <xf numFmtId="0" fontId="4" fillId="2" borderId="0" xfId="0" applyNumberFormat="1" applyFont="1" applyBorder="1" applyAlignment="1">
      <alignment horizontal="center"/>
    </xf>
    <xf numFmtId="0" fontId="4" fillId="2" borderId="0" xfId="0" applyNumberFormat="1" applyFont="1" applyBorder="1" applyAlignment="1">
      <alignment/>
    </xf>
    <xf numFmtId="0" fontId="0" fillId="2" borderId="0" xfId="0" applyAlignment="1">
      <alignment/>
    </xf>
    <xf numFmtId="0" fontId="18" fillId="2" borderId="0" xfId="0" applyNumberFormat="1" applyFont="1" applyAlignment="1" applyProtection="1">
      <alignment horizontal="right"/>
      <protection locked="0"/>
    </xf>
    <xf numFmtId="0" fontId="18" fillId="2" borderId="0" xfId="0" applyFont="1" applyAlignment="1">
      <alignment horizontal="right"/>
    </xf>
    <xf numFmtId="164" fontId="3" fillId="2" borderId="0" xfId="0" applyNumberFormat="1" applyFont="1" applyAlignment="1">
      <alignment/>
    </xf>
    <xf numFmtId="0" fontId="5" fillId="2" borderId="0" xfId="0" applyFont="1" applyAlignment="1" applyProtection="1">
      <alignment horizontal="left"/>
      <protection locked="0"/>
    </xf>
    <xf numFmtId="9" fontId="3" fillId="2" borderId="0" xfId="57" applyFont="1" applyFill="1" applyAlignment="1">
      <alignment horizontal="right"/>
    </xf>
    <xf numFmtId="9" fontId="0" fillId="2" borderId="0" xfId="57" applyFont="1" applyFill="1" applyAlignment="1">
      <alignment/>
    </xf>
    <xf numFmtId="3" fontId="1" fillId="2" borderId="0" xfId="0" applyNumberFormat="1" applyFont="1" applyBorder="1" applyAlignment="1">
      <alignment shrinkToFit="1"/>
    </xf>
    <xf numFmtId="3" fontId="5" fillId="2" borderId="0" xfId="0" applyNumberFormat="1" applyFont="1" applyAlignment="1" applyProtection="1">
      <alignment horizontal="left"/>
      <protection locked="0"/>
    </xf>
    <xf numFmtId="3" fontId="6" fillId="2" borderId="12" xfId="0" applyNumberFormat="1" applyFont="1" applyBorder="1" applyAlignment="1">
      <alignment/>
    </xf>
    <xf numFmtId="3" fontId="6" fillId="2" borderId="16" xfId="0" applyNumberFormat="1" applyFont="1" applyBorder="1" applyAlignment="1">
      <alignment shrinkToFit="1"/>
    </xf>
    <xf numFmtId="0" fontId="5" fillId="2" borderId="48" xfId="0" applyNumberFormat="1" applyFont="1" applyBorder="1" applyAlignment="1">
      <alignment/>
    </xf>
    <xf numFmtId="49" fontId="5" fillId="2" borderId="0" xfId="0" applyNumberFormat="1" applyFont="1" applyAlignment="1" applyProtection="1">
      <alignment/>
      <protection locked="0"/>
    </xf>
    <xf numFmtId="0" fontId="22" fillId="2" borderId="0" xfId="0" applyFont="1" applyAlignment="1" applyProtection="1">
      <alignment horizontal="right"/>
      <protection locked="0"/>
    </xf>
    <xf numFmtId="0" fontId="7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shrinkToFit="1"/>
    </xf>
    <xf numFmtId="0" fontId="3" fillId="2" borderId="0" xfId="0" applyNumberFormat="1" applyFont="1" applyBorder="1" applyAlignment="1">
      <alignment horizontal="right"/>
    </xf>
    <xf numFmtId="0" fontId="15" fillId="2" borderId="0" xfId="0" applyNumberFormat="1" applyFont="1" applyBorder="1" applyAlignment="1">
      <alignment horizontal="center"/>
    </xf>
    <xf numFmtId="0" fontId="9" fillId="2" borderId="0" xfId="0" applyNumberFormat="1" applyFont="1" applyAlignment="1">
      <alignment horizontal="left"/>
    </xf>
    <xf numFmtId="0" fontId="9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Estimated Dollar Amount of Construction Authorized by Building Permits, New Jersey, February 2012</a:t>
            </a:r>
          </a:p>
        </c:rich>
      </c:tx>
      <c:layout>
        <c:manualLayout>
          <c:xMode val="factor"/>
          <c:yMode val="factor"/>
          <c:x val="-0.029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5"/>
          <c:y val="0.1095"/>
          <c:w val="0.86225"/>
          <c:h val="0.9055"/>
        </c:manualLayout>
      </c:layout>
      <c:barChart>
        <c:barDir val="col"/>
        <c:grouping val="stacked"/>
        <c:varyColors val="0"/>
        <c:ser>
          <c:idx val="0"/>
          <c:order val="0"/>
          <c:tx>
            <c:v>additions &amp; alterations</c:v>
          </c:tx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graph!$C$5:$D$5</c:f>
              <c:strCache/>
            </c:strRef>
          </c:cat>
          <c:val>
            <c:numRef>
              <c:f>graph!$C$6:$D$6</c:f>
              <c:numCache/>
            </c:numRef>
          </c:val>
        </c:ser>
        <c:ser>
          <c:idx val="1"/>
          <c:order val="1"/>
          <c:tx>
            <c:v>new construction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graph!$C$5:$D$5</c:f>
              <c:strCache/>
            </c:strRef>
          </c:cat>
          <c:val>
            <c:numRef>
              <c:f>graph!$C$7:$D$7</c:f>
              <c:numCache/>
            </c:numRef>
          </c:val>
        </c:ser>
        <c:overlap val="100"/>
        <c:gapWidth val="55"/>
        <c:axId val="26001558"/>
        <c:axId val="32687431"/>
      </c:barChart>
      <c:catAx>
        <c:axId val="2600155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32687431"/>
        <c:crosses val="autoZero"/>
        <c:auto val="1"/>
        <c:lblOffset val="100"/>
        <c:tickLblSkip val="1"/>
        <c:noMultiLvlLbl val="0"/>
      </c:catAx>
      <c:valAx>
        <c:axId val="3268743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\$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26001558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  <c:minorUnit val="100000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75"/>
          <c:y val="0.52675"/>
          <c:w val="0.1045"/>
          <c:h val="0.0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1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11</xdr:row>
      <xdr:rowOff>28575</xdr:rowOff>
    </xdr:from>
    <xdr:to>
      <xdr:col>10</xdr:col>
      <xdr:colOff>438150</xdr:colOff>
      <xdr:row>31</xdr:row>
      <xdr:rowOff>85725</xdr:rowOff>
    </xdr:to>
    <xdr:graphicFrame>
      <xdr:nvGraphicFramePr>
        <xdr:cNvPr id="1" name="Chart 4"/>
        <xdr:cNvGraphicFramePr/>
      </xdr:nvGraphicFramePr>
      <xdr:xfrm>
        <a:off x="2590800" y="2543175"/>
        <a:ext cx="6010275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36"/>
  <sheetViews>
    <sheetView zoomScale="90" zoomScaleNormal="90" zoomScalePageLayoutView="0" workbookViewId="0" topLeftCell="A1">
      <selection activeCell="W29" sqref="W29"/>
    </sheetView>
  </sheetViews>
  <sheetFormatPr defaultColWidth="8.88671875" defaultRowHeight="15"/>
  <cols>
    <col min="3" max="3" width="10.88671875" style="0" customWidth="1"/>
    <col min="4" max="4" width="11.21484375" style="0" customWidth="1"/>
    <col min="5" max="5" width="10.88671875" style="0" bestFit="1" customWidth="1"/>
    <col min="15" max="15" width="2.21484375" style="0" customWidth="1"/>
    <col min="16" max="16" width="16.3359375" style="0" customWidth="1"/>
    <col min="17" max="17" width="15.77734375" style="0" customWidth="1"/>
    <col min="18" max="18" width="13.88671875" style="0" customWidth="1"/>
    <col min="19" max="19" width="12.4453125" style="0" customWidth="1"/>
    <col min="20" max="20" width="12.99609375" style="0" customWidth="1"/>
    <col min="21" max="21" width="1.88671875" style="0" customWidth="1"/>
  </cols>
  <sheetData>
    <row r="1" ht="18" customHeight="1"/>
    <row r="2" ht="18" customHeight="1">
      <c r="A2" s="75" t="s">
        <v>1735</v>
      </c>
    </row>
    <row r="3" ht="18" customHeight="1"/>
    <row r="4" ht="18" customHeight="1"/>
    <row r="5" spans="3:4" ht="18" customHeight="1" thickBot="1">
      <c r="C5" s="76" t="s">
        <v>1724</v>
      </c>
      <c r="D5" s="76" t="s">
        <v>3</v>
      </c>
    </row>
    <row r="6" spans="2:21" ht="18" customHeight="1" thickTop="1">
      <c r="B6" s="76" t="s">
        <v>1736</v>
      </c>
      <c r="C6" s="46">
        <v>183222720</v>
      </c>
      <c r="D6" s="46">
        <v>285405713</v>
      </c>
      <c r="O6" s="147" t="s">
        <v>1783</v>
      </c>
      <c r="P6" s="145"/>
      <c r="Q6" s="145"/>
      <c r="R6" s="145"/>
      <c r="S6" s="145"/>
      <c r="T6" s="145"/>
      <c r="U6" s="146"/>
    </row>
    <row r="7" spans="2:21" ht="18" customHeight="1" thickBot="1">
      <c r="B7" s="76" t="s">
        <v>1725</v>
      </c>
      <c r="C7" s="46">
        <v>142828780</v>
      </c>
      <c r="D7" s="46">
        <v>91822622</v>
      </c>
      <c r="O7" s="148" t="s">
        <v>1784</v>
      </c>
      <c r="P7" s="149"/>
      <c r="Q7" s="149"/>
      <c r="R7" s="149"/>
      <c r="S7" s="149"/>
      <c r="T7" s="149"/>
      <c r="U7" s="150"/>
    </row>
    <row r="8" spans="3:21" ht="18" customHeight="1" thickTop="1">
      <c r="C8" s="46">
        <f>SUM(C6:C7)</f>
        <v>326051500</v>
      </c>
      <c r="D8" s="46">
        <f>SUM(D6:D7)</f>
        <v>377228335</v>
      </c>
      <c r="E8" s="46">
        <f>C8+D8</f>
        <v>703279835</v>
      </c>
      <c r="O8" s="139"/>
      <c r="P8" s="142"/>
      <c r="Q8" s="151"/>
      <c r="R8" s="151"/>
      <c r="S8" s="152" t="s">
        <v>1787</v>
      </c>
      <c r="T8" s="152" t="s">
        <v>1787</v>
      </c>
      <c r="U8" s="127"/>
    </row>
    <row r="9" spans="3:21" ht="18" customHeight="1">
      <c r="C9" s="42">
        <f>C8/E8</f>
        <v>0.4636155962014751</v>
      </c>
      <c r="D9" s="42">
        <f>D8/E8</f>
        <v>0.5363844037985249</v>
      </c>
      <c r="O9" s="133"/>
      <c r="P9" s="51"/>
      <c r="Q9" s="153" t="s">
        <v>1785</v>
      </c>
      <c r="R9" s="153" t="s">
        <v>1787</v>
      </c>
      <c r="S9" s="153" t="s">
        <v>1789</v>
      </c>
      <c r="T9" s="153" t="s">
        <v>1788</v>
      </c>
      <c r="U9" s="128"/>
    </row>
    <row r="10" spans="15:21" ht="18" customHeight="1" thickBot="1">
      <c r="O10" s="143"/>
      <c r="P10" s="141"/>
      <c r="Q10" s="43" t="s">
        <v>1786</v>
      </c>
      <c r="R10" s="43" t="s">
        <v>1788</v>
      </c>
      <c r="S10" s="43" t="s">
        <v>1790</v>
      </c>
      <c r="T10" s="43" t="s">
        <v>1790</v>
      </c>
      <c r="U10" s="144"/>
    </row>
    <row r="11" spans="15:21" ht="18" customHeight="1" thickTop="1">
      <c r="O11" s="133"/>
      <c r="P11" s="137" t="s">
        <v>1778</v>
      </c>
      <c r="Q11" s="130">
        <v>5226273464</v>
      </c>
      <c r="R11" s="131">
        <v>6787</v>
      </c>
      <c r="S11" s="131">
        <v>1394006</v>
      </c>
      <c r="T11" s="131">
        <v>1964057</v>
      </c>
      <c r="U11" s="132"/>
    </row>
    <row r="12" spans="15:21" ht="18" customHeight="1">
      <c r="O12" s="133"/>
      <c r="P12" s="138" t="s">
        <v>1761</v>
      </c>
      <c r="Q12" s="123">
        <v>5226811565</v>
      </c>
      <c r="R12" s="123">
        <v>8484</v>
      </c>
      <c r="S12" s="123">
        <v>2114206</v>
      </c>
      <c r="T12" s="125">
        <v>913143</v>
      </c>
      <c r="U12" s="128"/>
    </row>
    <row r="13" spans="15:21" ht="18" customHeight="1">
      <c r="O13" s="133"/>
      <c r="P13" s="138" t="s">
        <v>1762</v>
      </c>
      <c r="Q13" s="123">
        <v>5257142108</v>
      </c>
      <c r="R13" s="123">
        <v>8183</v>
      </c>
      <c r="S13" s="123">
        <v>2173539</v>
      </c>
      <c r="T13" s="125">
        <v>861282</v>
      </c>
      <c r="U13" s="128"/>
    </row>
    <row r="14" spans="15:21" ht="18" customHeight="1">
      <c r="O14" s="133"/>
      <c r="P14" s="138" t="s">
        <v>1763</v>
      </c>
      <c r="Q14" s="123">
        <v>4325657689</v>
      </c>
      <c r="R14" s="123">
        <v>5235</v>
      </c>
      <c r="S14" s="123">
        <v>3139333</v>
      </c>
      <c r="T14" s="125">
        <v>704296</v>
      </c>
      <c r="U14" s="128"/>
    </row>
    <row r="15" spans="15:21" ht="18" customHeight="1">
      <c r="O15" s="133"/>
      <c r="P15" s="138" t="s">
        <v>1764</v>
      </c>
      <c r="Q15" s="123">
        <v>4332110481</v>
      </c>
      <c r="R15" s="123">
        <v>4568</v>
      </c>
      <c r="S15" s="123">
        <v>2251690</v>
      </c>
      <c r="T15" s="125">
        <v>818497</v>
      </c>
      <c r="U15" s="128"/>
    </row>
    <row r="16" spans="15:21" ht="18" customHeight="1">
      <c r="O16" s="133"/>
      <c r="P16" s="138" t="s">
        <v>1765</v>
      </c>
      <c r="Q16" s="124">
        <v>3591794927</v>
      </c>
      <c r="R16" s="124">
        <v>4319</v>
      </c>
      <c r="S16" s="124">
        <v>1937467</v>
      </c>
      <c r="T16" s="126">
        <v>628613</v>
      </c>
      <c r="U16" s="128"/>
    </row>
    <row r="17" spans="15:21" ht="18" customHeight="1">
      <c r="O17" s="133"/>
      <c r="P17" s="138" t="s">
        <v>1766</v>
      </c>
      <c r="Q17" s="124">
        <v>4016425275</v>
      </c>
      <c r="R17" s="124">
        <v>4364</v>
      </c>
      <c r="S17" s="124">
        <v>1383559</v>
      </c>
      <c r="T17" s="126">
        <v>803596</v>
      </c>
      <c r="U17" s="128"/>
    </row>
    <row r="18" spans="15:21" ht="18" customHeight="1">
      <c r="O18" s="133"/>
      <c r="P18" s="138" t="s">
        <v>1767</v>
      </c>
      <c r="Q18" s="124">
        <v>5916688836</v>
      </c>
      <c r="R18" s="124">
        <v>7973</v>
      </c>
      <c r="S18" s="124">
        <v>3505577</v>
      </c>
      <c r="T18" s="126">
        <v>3707786</v>
      </c>
      <c r="U18" s="128"/>
    </row>
    <row r="19" spans="15:21" ht="18" customHeight="1">
      <c r="O19" s="133"/>
      <c r="P19" s="138" t="s">
        <v>1768</v>
      </c>
      <c r="Q19" s="124">
        <v>5984572328</v>
      </c>
      <c r="R19" s="124">
        <v>10158</v>
      </c>
      <c r="S19" s="124">
        <v>3437981</v>
      </c>
      <c r="T19" s="126">
        <v>1871638</v>
      </c>
      <c r="U19" s="128"/>
    </row>
    <row r="20" spans="15:21" ht="18" customHeight="1">
      <c r="O20" s="133"/>
      <c r="P20" s="138" t="s">
        <v>1769</v>
      </c>
      <c r="Q20" s="124">
        <v>6150756218</v>
      </c>
      <c r="R20" s="124">
        <v>16398</v>
      </c>
      <c r="S20" s="124">
        <v>4937085</v>
      </c>
      <c r="T20" s="126">
        <v>1565187</v>
      </c>
      <c r="U20" s="128"/>
    </row>
    <row r="21" spans="15:21" ht="18" customHeight="1">
      <c r="O21" s="133"/>
      <c r="P21" s="138" t="s">
        <v>1770</v>
      </c>
      <c r="Q21" s="124">
        <v>5240237921</v>
      </c>
      <c r="R21" s="124">
        <v>13366</v>
      </c>
      <c r="S21" s="124">
        <v>3530402</v>
      </c>
      <c r="T21" s="126">
        <v>2426679</v>
      </c>
      <c r="U21" s="128"/>
    </row>
    <row r="22" spans="15:21" ht="18" customHeight="1">
      <c r="O22" s="133"/>
      <c r="P22" s="138" t="s">
        <v>1771</v>
      </c>
      <c r="Q22" s="124">
        <v>5074637462</v>
      </c>
      <c r="R22" s="124">
        <v>14156</v>
      </c>
      <c r="S22" s="124">
        <v>4784991</v>
      </c>
      <c r="T22" s="126">
        <v>1453455</v>
      </c>
      <c r="U22" s="128"/>
    </row>
    <row r="23" spans="15:21" ht="18" customHeight="1">
      <c r="O23" s="133"/>
      <c r="P23" s="138" t="s">
        <v>1772</v>
      </c>
      <c r="Q23" s="124">
        <v>4265221462</v>
      </c>
      <c r="R23" s="124">
        <v>11939</v>
      </c>
      <c r="S23" s="124">
        <v>3347463</v>
      </c>
      <c r="T23" s="126">
        <v>2805420</v>
      </c>
      <c r="U23" s="128"/>
    </row>
    <row r="24" spans="15:21" ht="18" customHeight="1">
      <c r="O24" s="133"/>
      <c r="P24" s="138" t="s">
        <v>1773</v>
      </c>
      <c r="Q24" s="124">
        <v>4471610569</v>
      </c>
      <c r="R24" s="124">
        <v>12002</v>
      </c>
      <c r="S24" s="124">
        <v>3807699</v>
      </c>
      <c r="T24" s="126">
        <v>3332698</v>
      </c>
      <c r="U24" s="128"/>
    </row>
    <row r="25" spans="15:21" ht="18" customHeight="1">
      <c r="O25" s="133"/>
      <c r="P25" s="138" t="s">
        <v>1774</v>
      </c>
      <c r="Q25" s="124">
        <v>4782986399</v>
      </c>
      <c r="R25" s="124">
        <v>13001</v>
      </c>
      <c r="S25" s="124">
        <v>7229819</v>
      </c>
      <c r="T25" s="126">
        <v>2404072</v>
      </c>
      <c r="U25" s="128"/>
    </row>
    <row r="26" spans="15:21" ht="18" customHeight="1">
      <c r="O26" s="133"/>
      <c r="P26" s="138" t="s">
        <v>1775</v>
      </c>
      <c r="Q26" s="124">
        <v>3868595659</v>
      </c>
      <c r="R26" s="124">
        <v>13618</v>
      </c>
      <c r="S26" s="124">
        <v>5278447</v>
      </c>
      <c r="T26" s="126">
        <v>2066933</v>
      </c>
      <c r="U26" s="128"/>
    </row>
    <row r="27" spans="15:21" ht="18" customHeight="1">
      <c r="O27" s="133"/>
      <c r="P27" s="138" t="s">
        <v>1776</v>
      </c>
      <c r="Q27" s="124">
        <v>3943487194</v>
      </c>
      <c r="R27" s="124">
        <v>12635</v>
      </c>
      <c r="S27" s="124">
        <v>4203626</v>
      </c>
      <c r="T27" s="126">
        <v>2876614</v>
      </c>
      <c r="U27" s="128"/>
    </row>
    <row r="28" spans="15:21" ht="18" customHeight="1">
      <c r="O28" s="133"/>
      <c r="P28" s="138" t="s">
        <v>1777</v>
      </c>
      <c r="Q28" s="124">
        <v>3164853868</v>
      </c>
      <c r="R28" s="124">
        <v>11956</v>
      </c>
      <c r="S28" s="124">
        <v>3034481</v>
      </c>
      <c r="T28" s="126">
        <v>3583066</v>
      </c>
      <c r="U28" s="128"/>
    </row>
    <row r="29" spans="15:21" ht="18" customHeight="1">
      <c r="O29" s="133"/>
      <c r="P29" s="136"/>
      <c r="Q29" s="136"/>
      <c r="R29" s="136"/>
      <c r="S29" s="136"/>
      <c r="T29" s="136"/>
      <c r="U29" s="128"/>
    </row>
    <row r="30" spans="15:21" ht="18" customHeight="1">
      <c r="O30" s="133"/>
      <c r="P30" s="51"/>
      <c r="Q30" s="235" t="s">
        <v>1779</v>
      </c>
      <c r="R30" s="235"/>
      <c r="S30" s="51"/>
      <c r="T30" s="51"/>
      <c r="U30" s="128"/>
    </row>
    <row r="31" spans="15:21" ht="18" customHeight="1">
      <c r="O31" s="133"/>
      <c r="P31" s="140" t="s">
        <v>1780</v>
      </c>
      <c r="Q31" s="118">
        <f>Q11-Q12</f>
        <v>-538101</v>
      </c>
      <c r="R31" s="116">
        <f>R11-R12</f>
        <v>-1697</v>
      </c>
      <c r="S31" s="116">
        <f>S11-S12</f>
        <v>-720200</v>
      </c>
      <c r="T31" s="116">
        <f>T11-T12</f>
        <v>1050914</v>
      </c>
      <c r="U31" s="128"/>
    </row>
    <row r="32" spans="15:21" ht="18" customHeight="1">
      <c r="O32" s="133"/>
      <c r="P32" s="140" t="s">
        <v>1781</v>
      </c>
      <c r="Q32" s="119">
        <f>Q31/Q12</f>
        <v>-0.0001029501433729226</v>
      </c>
      <c r="R32" s="119">
        <f>R31/R12</f>
        <v>-0.20002357378595004</v>
      </c>
      <c r="S32" s="119">
        <f>S31/S12</f>
        <v>-0.3406479784845942</v>
      </c>
      <c r="T32" s="119">
        <f>T31/T12</f>
        <v>1.1508756021784101</v>
      </c>
      <c r="U32" s="128"/>
    </row>
    <row r="33" spans="15:21" ht="18" customHeight="1">
      <c r="O33" s="133"/>
      <c r="P33" s="117"/>
      <c r="Q33" s="117"/>
      <c r="R33" s="117"/>
      <c r="S33" s="117"/>
      <c r="T33" s="117"/>
      <c r="U33" s="128"/>
    </row>
    <row r="34" spans="15:21" ht="18" customHeight="1">
      <c r="O34" s="133"/>
      <c r="P34" s="140" t="s">
        <v>1782</v>
      </c>
      <c r="Q34" s="118">
        <f>Q12-Q13</f>
        <v>-30330543</v>
      </c>
      <c r="R34" s="116">
        <f>R12-R13</f>
        <v>301</v>
      </c>
      <c r="S34" s="116">
        <f>S12-S13</f>
        <v>-59333</v>
      </c>
      <c r="T34" s="116">
        <f>T12-T13</f>
        <v>51861</v>
      </c>
      <c r="U34" s="128"/>
    </row>
    <row r="35" spans="15:21" ht="18" customHeight="1">
      <c r="O35" s="133"/>
      <c r="P35" s="140" t="s">
        <v>1781</v>
      </c>
      <c r="Q35" s="119">
        <f>Q34/Q13</f>
        <v>-0.005769397588443504</v>
      </c>
      <c r="R35" s="119">
        <f>R34/R13</f>
        <v>0.036783575705731396</v>
      </c>
      <c r="S35" s="119">
        <f>S34/S13</f>
        <v>-0.027297876872694717</v>
      </c>
      <c r="T35" s="119">
        <f>T34/T13</f>
        <v>0.06021372790793259</v>
      </c>
      <c r="U35" s="128"/>
    </row>
    <row r="36" spans="15:21" ht="18" customHeight="1" thickBot="1">
      <c r="O36" s="134"/>
      <c r="P36" s="135"/>
      <c r="Q36" s="135"/>
      <c r="R36" s="135"/>
      <c r="S36" s="135"/>
      <c r="T36" s="135"/>
      <c r="U36" s="129"/>
    </row>
    <row r="37" ht="15" customHeight="1" thickTop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</sheetData>
  <sheetProtection/>
  <mergeCells count="1">
    <mergeCell ref="Q30:R30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151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2.3359375" style="0" bestFit="1" customWidth="1"/>
    <col min="6" max="6" width="12.99609375" style="0" customWidth="1"/>
    <col min="7" max="7" width="13.10546875" style="13" customWidth="1"/>
    <col min="8" max="9" width="13.5546875" style="13" customWidth="1"/>
    <col min="10" max="10" width="12.77734375" style="13" customWidth="1"/>
    <col min="11" max="11" width="2.88671875" style="13" customWidth="1"/>
    <col min="12" max="12" width="9.5546875" style="0" bestFit="1" customWidth="1"/>
    <col min="13" max="13" width="9.88671875" style="0" bestFit="1" customWidth="1"/>
  </cols>
  <sheetData>
    <row r="1" spans="1:11" s="2" customFormat="1" ht="18">
      <c r="A1" s="15" t="s">
        <v>1794</v>
      </c>
      <c r="B1" s="3"/>
      <c r="C1" s="3"/>
      <c r="G1" s="13"/>
      <c r="H1" s="13"/>
      <c r="I1" s="13"/>
      <c r="J1" s="13"/>
      <c r="K1" s="13"/>
    </row>
    <row r="2" spans="1:11" s="2" customFormat="1" ht="15" customHeight="1">
      <c r="A2" s="16" t="s">
        <v>1795</v>
      </c>
      <c r="B2" s="3"/>
      <c r="C2" s="74"/>
      <c r="G2" s="13"/>
      <c r="H2" s="13"/>
      <c r="I2" s="13"/>
      <c r="J2" s="13"/>
      <c r="K2" s="13"/>
    </row>
    <row r="3" spans="7:11" s="3" customFormat="1" ht="15" customHeight="1">
      <c r="G3" s="47"/>
      <c r="H3" s="47"/>
      <c r="I3" s="14"/>
      <c r="J3" s="24"/>
      <c r="K3" s="24"/>
    </row>
    <row r="4" spans="2:11" s="3" customFormat="1" ht="15" customHeight="1">
      <c r="B4" s="8">
        <v>1980</v>
      </c>
      <c r="G4" s="21" t="s">
        <v>1724</v>
      </c>
      <c r="H4" s="21" t="s">
        <v>1724</v>
      </c>
      <c r="I4" s="21" t="s">
        <v>3</v>
      </c>
      <c r="J4" s="21" t="s">
        <v>3</v>
      </c>
      <c r="K4" s="21"/>
    </row>
    <row r="5" spans="2:11" s="3" customFormat="1" ht="15" customHeight="1">
      <c r="B5" s="8" t="s">
        <v>114</v>
      </c>
      <c r="C5" s="1" t="s">
        <v>118</v>
      </c>
      <c r="E5" s="4"/>
      <c r="F5" s="4"/>
      <c r="G5" s="22" t="s">
        <v>1725</v>
      </c>
      <c r="H5" s="22" t="s">
        <v>1</v>
      </c>
      <c r="I5" s="22" t="s">
        <v>1725</v>
      </c>
      <c r="J5" s="22" t="s">
        <v>1</v>
      </c>
      <c r="K5" s="22"/>
    </row>
    <row r="6" spans="1:12" s="3" customFormat="1" ht="15" customHeight="1" thickBot="1">
      <c r="A6" s="11" t="s">
        <v>117</v>
      </c>
      <c r="B6" s="9" t="s">
        <v>115</v>
      </c>
      <c r="C6" s="12" t="s">
        <v>1747</v>
      </c>
      <c r="D6" s="11" t="s">
        <v>116</v>
      </c>
      <c r="E6" s="10" t="s">
        <v>10</v>
      </c>
      <c r="F6" s="25" t="s">
        <v>4</v>
      </c>
      <c r="G6" s="23" t="s">
        <v>0</v>
      </c>
      <c r="H6" s="23" t="s">
        <v>2</v>
      </c>
      <c r="I6" s="23" t="s">
        <v>0</v>
      </c>
      <c r="J6" s="23" t="s">
        <v>2</v>
      </c>
      <c r="K6" s="34"/>
      <c r="L6" s="67" t="s">
        <v>7</v>
      </c>
    </row>
    <row r="7" spans="1:11" s="3" customFormat="1" ht="15" customHeight="1" thickTop="1">
      <c r="A7" s="30"/>
      <c r="B7" s="31"/>
      <c r="C7" s="29"/>
      <c r="D7" s="37" t="s">
        <v>255</v>
      </c>
      <c r="E7" s="32"/>
      <c r="F7" s="39">
        <f>SUM(F31:F53)</f>
        <v>37794143</v>
      </c>
      <c r="G7" s="39">
        <f>SUM(G31:G53)</f>
        <v>8602985</v>
      </c>
      <c r="H7" s="39">
        <f>SUM(H31:H53)</f>
        <v>10479804</v>
      </c>
      <c r="I7" s="39">
        <f>SUM(I31:I53)</f>
        <v>561496</v>
      </c>
      <c r="J7" s="39">
        <f>SUM(J31:J53)</f>
        <v>18149858</v>
      </c>
      <c r="K7" s="39"/>
    </row>
    <row r="8" spans="1:11" s="3" customFormat="1" ht="15" customHeight="1">
      <c r="A8" s="30"/>
      <c r="B8" s="31"/>
      <c r="C8" s="29"/>
      <c r="D8" s="37" t="s">
        <v>325</v>
      </c>
      <c r="E8" s="32"/>
      <c r="F8" s="37">
        <f>SUM(F54:F123)</f>
        <v>158077192</v>
      </c>
      <c r="G8" s="37">
        <f>SUM(G54:G123)</f>
        <v>20750000</v>
      </c>
      <c r="H8" s="37">
        <f>SUM(H54:H123)</f>
        <v>43399889</v>
      </c>
      <c r="I8" s="37">
        <f>SUM(I54:I123)</f>
        <v>55054805</v>
      </c>
      <c r="J8" s="37">
        <f>SUM(J54:J123)</f>
        <v>38872498</v>
      </c>
      <c r="K8" s="37"/>
    </row>
    <row r="9" spans="1:11" s="3" customFormat="1" ht="15" customHeight="1">
      <c r="A9" s="30"/>
      <c r="B9" s="31"/>
      <c r="C9" s="29"/>
      <c r="D9" s="37" t="s">
        <v>536</v>
      </c>
      <c r="E9" s="32"/>
      <c r="F9" s="37">
        <f>SUM(F124:F163)</f>
        <v>110003626</v>
      </c>
      <c r="G9" s="37">
        <f>SUM(G124:G163)</f>
        <v>38938117</v>
      </c>
      <c r="H9" s="37">
        <f>SUM(H124:H163)</f>
        <v>14941245</v>
      </c>
      <c r="I9" s="37">
        <f>SUM(I124:I163)</f>
        <v>44512064</v>
      </c>
      <c r="J9" s="37">
        <f>SUM(J124:J163)</f>
        <v>11612200</v>
      </c>
      <c r="K9" s="37"/>
    </row>
    <row r="10" spans="1:11" s="3" customFormat="1" ht="15" customHeight="1">
      <c r="A10" s="30"/>
      <c r="B10" s="31"/>
      <c r="C10" s="29"/>
      <c r="D10" s="37" t="s">
        <v>656</v>
      </c>
      <c r="E10" s="32"/>
      <c r="F10" s="37">
        <f>SUM(F164:F200)</f>
        <v>27096470</v>
      </c>
      <c r="G10" s="37">
        <f>SUM(G164:G200)</f>
        <v>531300</v>
      </c>
      <c r="H10" s="37">
        <f>SUM(H164:H200)</f>
        <v>11474415</v>
      </c>
      <c r="I10" s="37">
        <f>SUM(I164:I200)</f>
        <v>2087606</v>
      </c>
      <c r="J10" s="37">
        <f>SUM(J164:J200)</f>
        <v>13003149</v>
      </c>
      <c r="K10" s="37"/>
    </row>
    <row r="11" spans="1:11" s="3" customFormat="1" ht="15" customHeight="1">
      <c r="A11" s="30"/>
      <c r="B11" s="31"/>
      <c r="C11" s="29"/>
      <c r="D11" s="37" t="s">
        <v>768</v>
      </c>
      <c r="E11" s="32"/>
      <c r="F11" s="37">
        <f>SUM(F201:F216)</f>
        <v>36474429</v>
      </c>
      <c r="G11" s="37">
        <f>SUM(G201:G216)</f>
        <v>19927705</v>
      </c>
      <c r="H11" s="37">
        <f>SUM(H201:H216)</f>
        <v>7316979</v>
      </c>
      <c r="I11" s="37">
        <f>SUM(I201:I216)</f>
        <v>3705419</v>
      </c>
      <c r="J11" s="37">
        <f>SUM(J201:J216)</f>
        <v>5524326</v>
      </c>
      <c r="K11" s="37"/>
    </row>
    <row r="12" spans="1:11" s="3" customFormat="1" ht="15" customHeight="1">
      <c r="A12" s="30"/>
      <c r="B12" s="31"/>
      <c r="C12" s="29"/>
      <c r="D12" s="37" t="s">
        <v>817</v>
      </c>
      <c r="E12" s="32"/>
      <c r="F12" s="37">
        <f>SUM(F217:F230)</f>
        <v>22328938</v>
      </c>
      <c r="G12" s="37">
        <f>SUM(G217:G230)</f>
        <v>924783</v>
      </c>
      <c r="H12" s="37">
        <f>SUM(H217:H230)</f>
        <v>2079925</v>
      </c>
      <c r="I12" s="37">
        <f>SUM(I217:I230)</f>
        <v>16504071</v>
      </c>
      <c r="J12" s="37">
        <f>SUM(J217:J230)</f>
        <v>2820159</v>
      </c>
      <c r="K12" s="37"/>
    </row>
    <row r="13" spans="1:11" s="3" customFormat="1" ht="15" customHeight="1">
      <c r="A13" s="30"/>
      <c r="B13" s="31"/>
      <c r="C13" s="29"/>
      <c r="D13" s="37" t="s">
        <v>860</v>
      </c>
      <c r="E13" s="32"/>
      <c r="F13" s="37">
        <f>SUM(F231:F252)</f>
        <v>130299139</v>
      </c>
      <c r="G13" s="37">
        <f>SUM(G231:G252)</f>
        <v>41292808</v>
      </c>
      <c r="H13" s="37">
        <f>SUM(H231:H252)</f>
        <v>39136054</v>
      </c>
      <c r="I13" s="37">
        <f>SUM(I231:I252)</f>
        <v>2915375</v>
      </c>
      <c r="J13" s="37">
        <f>SUM(J231:J252)</f>
        <v>46954902</v>
      </c>
      <c r="K13" s="37"/>
    </row>
    <row r="14" spans="1:11" s="3" customFormat="1" ht="15" customHeight="1">
      <c r="A14" s="30"/>
      <c r="B14" s="31"/>
      <c r="C14" s="29"/>
      <c r="D14" s="37" t="s">
        <v>925</v>
      </c>
      <c r="E14" s="32"/>
      <c r="F14" s="37">
        <f>SUM(F253:F276)</f>
        <v>47194940</v>
      </c>
      <c r="G14" s="37">
        <f>SUM(G253:G276)</f>
        <v>7840402</v>
      </c>
      <c r="H14" s="37">
        <f>SUM(H253:H276)</f>
        <v>7783493</v>
      </c>
      <c r="I14" s="37">
        <f>SUM(I253:I276)</f>
        <v>3588726</v>
      </c>
      <c r="J14" s="37">
        <f>SUM(J253:J276)</f>
        <v>27982319</v>
      </c>
      <c r="K14" s="37"/>
    </row>
    <row r="15" spans="1:11" s="3" customFormat="1" ht="15" customHeight="1">
      <c r="A15" s="30"/>
      <c r="B15" s="31"/>
      <c r="C15" s="29"/>
      <c r="D15" s="37" t="s">
        <v>996</v>
      </c>
      <c r="E15" s="32"/>
      <c r="F15" s="37">
        <f>SUM(F277:F288)</f>
        <v>106660472</v>
      </c>
      <c r="G15" s="37">
        <f>SUM(G277:G288)</f>
        <v>21315041</v>
      </c>
      <c r="H15" s="37">
        <f>SUM(H277:H288)</f>
        <v>21378864</v>
      </c>
      <c r="I15" s="37">
        <f>SUM(I277:I288)</f>
        <v>51244800</v>
      </c>
      <c r="J15" s="37">
        <f>SUM(J277:J288)</f>
        <v>12721767</v>
      </c>
      <c r="K15" s="37"/>
    </row>
    <row r="16" spans="1:11" s="3" customFormat="1" ht="15" customHeight="1">
      <c r="A16" s="30"/>
      <c r="B16" s="31"/>
      <c r="C16" s="29"/>
      <c r="D16" s="37" t="s">
        <v>1033</v>
      </c>
      <c r="E16" s="32"/>
      <c r="F16" s="37">
        <f>SUM(F289:F314)</f>
        <v>16380425</v>
      </c>
      <c r="G16" s="37">
        <f>SUM(G289:G314)</f>
        <v>4168516</v>
      </c>
      <c r="H16" s="37">
        <f>SUM(H289:H314)</f>
        <v>7045989</v>
      </c>
      <c r="I16" s="37">
        <f>SUM(I289:I314)</f>
        <v>1777969</v>
      </c>
      <c r="J16" s="37">
        <f>SUM(J289:J314)</f>
        <v>3387951</v>
      </c>
      <c r="K16" s="37"/>
    </row>
    <row r="17" spans="1:11" s="3" customFormat="1" ht="15" customHeight="1">
      <c r="A17" s="30"/>
      <c r="B17" s="31"/>
      <c r="C17" s="29"/>
      <c r="D17" s="37" t="s">
        <v>1111</v>
      </c>
      <c r="E17" s="32"/>
      <c r="F17" s="37">
        <f>SUM(F315:F327)</f>
        <v>84740358</v>
      </c>
      <c r="G17" s="37">
        <f>SUM(G315:G327)</f>
        <v>3607318</v>
      </c>
      <c r="H17" s="37">
        <f>SUM(H315:H327)</f>
        <v>16991717</v>
      </c>
      <c r="I17" s="37">
        <f>SUM(I315:I327)</f>
        <v>41216853</v>
      </c>
      <c r="J17" s="37">
        <f>SUM(J315:J327)</f>
        <v>22924470</v>
      </c>
      <c r="K17" s="37"/>
    </row>
    <row r="18" spans="1:11" s="3" customFormat="1" ht="15" customHeight="1">
      <c r="A18" s="30"/>
      <c r="B18" s="31"/>
      <c r="C18" s="29"/>
      <c r="D18" s="37" t="s">
        <v>1152</v>
      </c>
      <c r="E18" s="32"/>
      <c r="F18" s="37">
        <f>SUM(F328:F352)</f>
        <v>194515132</v>
      </c>
      <c r="G18" s="37">
        <f>SUM(G328:G352)</f>
        <v>12267023</v>
      </c>
      <c r="H18" s="37">
        <f>SUM(H328:H352)</f>
        <v>23703635</v>
      </c>
      <c r="I18" s="37">
        <f>SUM(I328:I352)</f>
        <v>116031360</v>
      </c>
      <c r="J18" s="37">
        <f>SUM(J328:J352)</f>
        <v>42513114</v>
      </c>
      <c r="K18" s="37"/>
    </row>
    <row r="19" spans="1:11" s="3" customFormat="1" ht="15" customHeight="1">
      <c r="A19" s="30"/>
      <c r="B19" s="31"/>
      <c r="C19" s="29"/>
      <c r="D19" s="37" t="s">
        <v>1226</v>
      </c>
      <c r="E19" s="32"/>
      <c r="F19" s="37">
        <f>SUM(F353:F405)</f>
        <v>98754603</v>
      </c>
      <c r="G19" s="37">
        <f>SUM(G353:G405)</f>
        <v>23559821</v>
      </c>
      <c r="H19" s="37">
        <f>SUM(H353:H405)</f>
        <v>37447654</v>
      </c>
      <c r="I19" s="37">
        <f>SUM(I353:I405)</f>
        <v>5906203</v>
      </c>
      <c r="J19" s="37">
        <f>SUM(J353:J405)</f>
        <v>31840925</v>
      </c>
      <c r="K19" s="37"/>
    </row>
    <row r="20" spans="1:11" s="3" customFormat="1" ht="15" customHeight="1">
      <c r="A20" s="30"/>
      <c r="B20" s="31"/>
      <c r="C20" s="29"/>
      <c r="D20" s="37" t="s">
        <v>1384</v>
      </c>
      <c r="E20" s="32"/>
      <c r="F20" s="37">
        <f>SUM(F406:F444)</f>
        <v>62902361</v>
      </c>
      <c r="G20" s="37">
        <f>SUM(G406:G444)</f>
        <v>13512676</v>
      </c>
      <c r="H20" s="37">
        <f>SUM(H406:H444)</f>
        <v>24651851</v>
      </c>
      <c r="I20" s="37">
        <f>SUM(I406:I444)</f>
        <v>2722786</v>
      </c>
      <c r="J20" s="37">
        <f>SUM(J406:J444)</f>
        <v>22015048</v>
      </c>
      <c r="K20" s="37"/>
    </row>
    <row r="21" spans="1:11" s="3" customFormat="1" ht="15" customHeight="1">
      <c r="A21" s="30"/>
      <c r="B21" s="31"/>
      <c r="C21" s="29"/>
      <c r="D21" s="37" t="s">
        <v>1501</v>
      </c>
      <c r="E21" s="32"/>
      <c r="F21" s="37">
        <f>SUM(F445:F477)</f>
        <v>86647403</v>
      </c>
      <c r="G21" s="37">
        <f>SUM(G445:G477)</f>
        <v>33769766</v>
      </c>
      <c r="H21" s="37">
        <f>SUM(H445:H477)</f>
        <v>21842124</v>
      </c>
      <c r="I21" s="37">
        <f>SUM(I445:I477)</f>
        <v>5127055</v>
      </c>
      <c r="J21" s="37">
        <f>SUM(J445:J477)</f>
        <v>25908458</v>
      </c>
      <c r="K21" s="37"/>
    </row>
    <row r="22" spans="1:11" s="3" customFormat="1" ht="15" customHeight="1">
      <c r="A22" s="30"/>
      <c r="B22" s="31"/>
      <c r="C22" s="29"/>
      <c r="D22" s="37" t="s">
        <v>1599</v>
      </c>
      <c r="E22" s="32"/>
      <c r="F22" s="37">
        <f>SUM(F478:F493)</f>
        <v>24749006</v>
      </c>
      <c r="G22" s="37">
        <f>SUM(G478:G493)</f>
        <v>4391950</v>
      </c>
      <c r="H22" s="37">
        <f>SUM(H478:H493)</f>
        <v>8896105</v>
      </c>
      <c r="I22" s="37">
        <f>SUM(I478:I493)</f>
        <v>2779620</v>
      </c>
      <c r="J22" s="37">
        <f>SUM(J478:J493)</f>
        <v>8681331</v>
      </c>
      <c r="K22" s="37"/>
    </row>
    <row r="23" spans="1:11" s="3" customFormat="1" ht="15" customHeight="1">
      <c r="A23" s="30"/>
      <c r="B23" s="31"/>
      <c r="C23" s="29"/>
      <c r="D23" s="37" t="s">
        <v>1647</v>
      </c>
      <c r="E23" s="32"/>
      <c r="F23" s="37">
        <f>SUM(F494:F508)</f>
        <v>5622457</v>
      </c>
      <c r="G23" s="37">
        <f>SUM(G494:G508)</f>
        <v>1826900</v>
      </c>
      <c r="H23" s="37">
        <f>SUM(H494:H508)</f>
        <v>1226516</v>
      </c>
      <c r="I23" s="37">
        <f>SUM(I494:I508)</f>
        <v>1294135</v>
      </c>
      <c r="J23" s="37">
        <f>SUM(J494:J508)</f>
        <v>1274906</v>
      </c>
      <c r="K23" s="37"/>
    </row>
    <row r="24" spans="1:11" s="3" customFormat="1" ht="15" customHeight="1">
      <c r="A24" s="30"/>
      <c r="B24" s="31"/>
      <c r="C24" s="29"/>
      <c r="D24" s="37" t="s">
        <v>1698</v>
      </c>
      <c r="E24" s="32"/>
      <c r="F24" s="37">
        <f>SUM(F509:F529)</f>
        <v>31529065</v>
      </c>
      <c r="G24" s="37">
        <f>SUM(G509:G529)</f>
        <v>7520178</v>
      </c>
      <c r="H24" s="37">
        <f>SUM(H509:H529)</f>
        <v>13133265</v>
      </c>
      <c r="I24" s="37">
        <f>SUM(I509:I529)</f>
        <v>321321</v>
      </c>
      <c r="J24" s="37">
        <f>SUM(J509:J529)</f>
        <v>10554301</v>
      </c>
      <c r="K24" s="37"/>
    </row>
    <row r="25" spans="1:11" s="3" customFormat="1" ht="15" customHeight="1">
      <c r="A25" s="30"/>
      <c r="B25" s="31"/>
      <c r="C25" s="29"/>
      <c r="D25" s="37" t="s">
        <v>48</v>
      </c>
      <c r="E25" s="32"/>
      <c r="F25" s="37">
        <f>SUM(F530:F553)</f>
        <v>12527478</v>
      </c>
      <c r="G25" s="37">
        <f>SUM(G530:G553)</f>
        <v>1832464</v>
      </c>
      <c r="H25" s="37">
        <f>SUM(H530:H553)</f>
        <v>7371681</v>
      </c>
      <c r="I25" s="37">
        <f>SUM(I530:I553)</f>
        <v>616266</v>
      </c>
      <c r="J25" s="37">
        <f>SUM(J530:J553)</f>
        <v>2707067</v>
      </c>
      <c r="K25" s="37"/>
    </row>
    <row r="26" spans="1:11" s="3" customFormat="1" ht="15" customHeight="1">
      <c r="A26" s="30"/>
      <c r="B26" s="31"/>
      <c r="C26" s="29"/>
      <c r="D26" s="37" t="s">
        <v>130</v>
      </c>
      <c r="E26" s="32"/>
      <c r="F26" s="37">
        <f>SUM(F554:F574)</f>
        <v>288828600</v>
      </c>
      <c r="G26" s="37">
        <f>SUM(G554:G574)</f>
        <v>195812091</v>
      </c>
      <c r="H26" s="37">
        <f>SUM(H554:H574)</f>
        <v>19598867</v>
      </c>
      <c r="I26" s="37">
        <f>SUM(I554:I574)</f>
        <v>17500041</v>
      </c>
      <c r="J26" s="37">
        <f>SUM(J554:J574)</f>
        <v>55917601</v>
      </c>
      <c r="K26" s="37"/>
    </row>
    <row r="27" spans="1:11" s="3" customFormat="1" ht="15" customHeight="1">
      <c r="A27" s="30"/>
      <c r="B27" s="31"/>
      <c r="C27" s="29"/>
      <c r="D27" s="37" t="s">
        <v>195</v>
      </c>
      <c r="E27" s="32"/>
      <c r="F27" s="37">
        <f>SUM(F575:F597)</f>
        <v>7032116</v>
      </c>
      <c r="G27" s="37">
        <f>SUM(G575:G597)</f>
        <v>1440061</v>
      </c>
      <c r="H27" s="37">
        <f>SUM(H575:H597)</f>
        <v>2294880</v>
      </c>
      <c r="I27" s="37">
        <f>SUM(I575:I597)</f>
        <v>792101</v>
      </c>
      <c r="J27" s="37">
        <f>SUM(J575:J597)</f>
        <v>2505074</v>
      </c>
      <c r="K27" s="37"/>
    </row>
    <row r="28" spans="1:11" s="3" customFormat="1" ht="15" customHeight="1">
      <c r="A28" s="30"/>
      <c r="B28" s="31"/>
      <c r="C28" s="29"/>
      <c r="D28" s="37" t="s">
        <v>5</v>
      </c>
      <c r="E28" s="58"/>
      <c r="F28" s="37"/>
      <c r="G28" s="37"/>
      <c r="H28" s="37"/>
      <c r="I28" s="37"/>
      <c r="J28" s="37"/>
      <c r="K28" s="37"/>
    </row>
    <row r="29" spans="1:15" s="3" customFormat="1" ht="15" customHeight="1">
      <c r="A29" s="30"/>
      <c r="B29" s="31"/>
      <c r="C29" s="29"/>
      <c r="D29" s="37" t="s">
        <v>6</v>
      </c>
      <c r="E29" s="32"/>
      <c r="F29" s="39">
        <f>SUM(F7:F28)</f>
        <v>1590158353</v>
      </c>
      <c r="G29" s="39">
        <f>SUM(G7:G28)</f>
        <v>463831905</v>
      </c>
      <c r="H29" s="39">
        <f>SUM(H7:H28)</f>
        <v>342194952</v>
      </c>
      <c r="I29" s="39">
        <f>SUM(I7:I28)</f>
        <v>376260072</v>
      </c>
      <c r="J29" s="39">
        <f>SUM(J7:J28)</f>
        <v>407871424</v>
      </c>
      <c r="K29" s="39"/>
      <c r="L29" s="215"/>
      <c r="N29" s="221"/>
      <c r="O29" s="221"/>
    </row>
    <row r="30" spans="1:11" s="3" customFormat="1" ht="15" customHeight="1">
      <c r="A30" s="30"/>
      <c r="B30" s="31"/>
      <c r="C30" s="29"/>
      <c r="D30" s="37"/>
      <c r="E30" s="32"/>
      <c r="F30" s="39"/>
      <c r="G30" s="39"/>
      <c r="H30" s="39"/>
      <c r="I30" s="39"/>
      <c r="J30" s="39"/>
      <c r="K30" s="39"/>
    </row>
    <row r="31" spans="1:23" s="3" customFormat="1" ht="15" customHeight="1">
      <c r="A31" s="7">
        <v>1</v>
      </c>
      <c r="B31" s="17" t="s">
        <v>256</v>
      </c>
      <c r="C31" s="80" t="s">
        <v>257</v>
      </c>
      <c r="D31" s="17" t="s">
        <v>255</v>
      </c>
      <c r="E31" s="17" t="s">
        <v>258</v>
      </c>
      <c r="F31" s="100">
        <f aca="true" t="shared" si="0" ref="F31:F49">G31+H31+I31+J31</f>
        <v>249648</v>
      </c>
      <c r="G31" s="101">
        <v>0</v>
      </c>
      <c r="H31" s="101">
        <v>166148</v>
      </c>
      <c r="I31" s="101">
        <v>0</v>
      </c>
      <c r="J31" s="101">
        <v>83500</v>
      </c>
      <c r="K31" s="36"/>
      <c r="L31" s="231" t="s">
        <v>2324</v>
      </c>
      <c r="M31" s="94"/>
      <c r="N31" s="222"/>
      <c r="O31" s="96"/>
      <c r="P31" s="46"/>
      <c r="Q31" s="96"/>
      <c r="R31" s="94"/>
      <c r="S31" s="226"/>
      <c r="T31" s="96"/>
      <c r="U31" s="46"/>
      <c r="V31" s="46"/>
      <c r="W31" s="46"/>
    </row>
    <row r="32" spans="1:23" ht="15.75">
      <c r="A32" s="7">
        <v>2</v>
      </c>
      <c r="B32" s="17" t="s">
        <v>259</v>
      </c>
      <c r="C32" s="80" t="s">
        <v>260</v>
      </c>
      <c r="D32" s="17" t="s">
        <v>255</v>
      </c>
      <c r="E32" s="17" t="s">
        <v>261</v>
      </c>
      <c r="F32" s="102">
        <f t="shared" si="0"/>
        <v>19453462</v>
      </c>
      <c r="G32" s="103">
        <v>4400000</v>
      </c>
      <c r="H32" s="103">
        <v>1697183</v>
      </c>
      <c r="I32" s="103">
        <v>0</v>
      </c>
      <c r="J32" s="103">
        <v>13356279</v>
      </c>
      <c r="K32" s="36"/>
      <c r="L32" s="231" t="s">
        <v>2324</v>
      </c>
      <c r="M32" s="94"/>
      <c r="N32" s="222"/>
      <c r="O32" s="96"/>
      <c r="P32" s="46"/>
      <c r="Q32" s="96"/>
      <c r="R32" s="94"/>
      <c r="S32" s="226"/>
      <c r="T32" s="46"/>
      <c r="U32" s="46"/>
      <c r="V32" s="46"/>
      <c r="W32" s="46"/>
    </row>
    <row r="33" spans="1:23" ht="15.75">
      <c r="A33" s="7">
        <v>3</v>
      </c>
      <c r="B33" s="17" t="s">
        <v>262</v>
      </c>
      <c r="C33" s="80" t="s">
        <v>263</v>
      </c>
      <c r="D33" s="17" t="s">
        <v>255</v>
      </c>
      <c r="E33" s="17" t="s">
        <v>264</v>
      </c>
      <c r="F33" s="102">
        <f t="shared" si="0"/>
        <v>1242359</v>
      </c>
      <c r="G33" s="103">
        <v>457000</v>
      </c>
      <c r="H33" s="103">
        <v>658259</v>
      </c>
      <c r="I33" s="103">
        <v>0</v>
      </c>
      <c r="J33" s="103">
        <v>127100</v>
      </c>
      <c r="K33" s="36"/>
      <c r="L33" s="231" t="s">
        <v>2324</v>
      </c>
      <c r="M33" s="94"/>
      <c r="N33" s="222"/>
      <c r="O33" s="96"/>
      <c r="P33" s="46"/>
      <c r="Q33" s="96"/>
      <c r="R33" s="94"/>
      <c r="S33" s="226"/>
      <c r="T33" s="46"/>
      <c r="U33" s="46"/>
      <c r="V33" s="46"/>
      <c r="W33" s="46"/>
    </row>
    <row r="34" spans="1:23" ht="15.75">
      <c r="A34" s="7">
        <v>4</v>
      </c>
      <c r="B34" s="17" t="s">
        <v>265</v>
      </c>
      <c r="C34" s="80" t="s">
        <v>266</v>
      </c>
      <c r="D34" s="17" t="s">
        <v>255</v>
      </c>
      <c r="E34" s="17" t="s">
        <v>267</v>
      </c>
      <c r="F34" s="102">
        <f t="shared" si="0"/>
        <v>449310</v>
      </c>
      <c r="G34" s="103">
        <v>0</v>
      </c>
      <c r="H34" s="103">
        <v>26359</v>
      </c>
      <c r="I34" s="103">
        <v>15000</v>
      </c>
      <c r="J34" s="103">
        <v>407951</v>
      </c>
      <c r="K34" s="62"/>
      <c r="L34" s="231" t="s">
        <v>2324</v>
      </c>
      <c r="M34" s="94"/>
      <c r="N34" s="222"/>
      <c r="O34" s="77"/>
      <c r="P34" s="46"/>
      <c r="Q34" s="77"/>
      <c r="R34" s="94"/>
      <c r="S34" s="226"/>
      <c r="T34" s="96"/>
      <c r="U34" s="46"/>
      <c r="V34" s="46"/>
      <c r="W34" s="46"/>
    </row>
    <row r="35" spans="1:23" ht="15.75">
      <c r="A35" s="7">
        <v>5</v>
      </c>
      <c r="B35" s="17" t="s">
        <v>268</v>
      </c>
      <c r="C35" s="80" t="s">
        <v>269</v>
      </c>
      <c r="D35" s="17" t="s">
        <v>255</v>
      </c>
      <c r="E35" s="17" t="s">
        <v>270</v>
      </c>
      <c r="F35" s="102">
        <f t="shared" si="0"/>
        <v>690032</v>
      </c>
      <c r="G35" s="103">
        <v>204400</v>
      </c>
      <c r="H35" s="103">
        <v>148817</v>
      </c>
      <c r="I35" s="103">
        <v>118490</v>
      </c>
      <c r="J35" s="103">
        <v>218325</v>
      </c>
      <c r="K35" s="36"/>
      <c r="L35" s="231" t="s">
        <v>2325</v>
      </c>
      <c r="M35" s="94"/>
      <c r="N35" s="222"/>
      <c r="O35" s="96"/>
      <c r="P35" s="46"/>
      <c r="Q35" s="96"/>
      <c r="R35" s="94"/>
      <c r="S35" s="226"/>
      <c r="T35" s="46"/>
      <c r="U35" s="46"/>
      <c r="V35" s="46"/>
      <c r="W35" s="46"/>
    </row>
    <row r="36" spans="1:23" ht="15.75">
      <c r="A36" s="7">
        <v>6</v>
      </c>
      <c r="B36" s="17" t="s">
        <v>271</v>
      </c>
      <c r="C36" s="80" t="s">
        <v>272</v>
      </c>
      <c r="D36" s="17" t="s">
        <v>255</v>
      </c>
      <c r="E36" s="17" t="s">
        <v>273</v>
      </c>
      <c r="F36" s="102">
        <f t="shared" si="0"/>
        <v>91700</v>
      </c>
      <c r="G36" s="103">
        <v>12700</v>
      </c>
      <c r="H36" s="103">
        <v>79000</v>
      </c>
      <c r="I36" s="103">
        <v>0</v>
      </c>
      <c r="J36" s="103">
        <v>0</v>
      </c>
      <c r="K36" s="36"/>
      <c r="L36" s="231" t="s">
        <v>2325</v>
      </c>
      <c r="M36" s="94"/>
      <c r="N36" s="222"/>
      <c r="O36" s="77"/>
      <c r="P36" s="46"/>
      <c r="Q36" s="77"/>
      <c r="R36" s="94"/>
      <c r="S36" s="226"/>
      <c r="T36" s="96"/>
      <c r="U36" s="46"/>
      <c r="V36" s="46"/>
      <c r="W36" s="46"/>
    </row>
    <row r="37" spans="1:23" ht="15.75">
      <c r="A37" s="7">
        <v>7</v>
      </c>
      <c r="B37" s="17" t="s">
        <v>274</v>
      </c>
      <c r="C37" s="80" t="s">
        <v>275</v>
      </c>
      <c r="D37" s="17" t="s">
        <v>255</v>
      </c>
      <c r="E37" s="17" t="s">
        <v>276</v>
      </c>
      <c r="F37" s="102">
        <f t="shared" si="0"/>
        <v>70700</v>
      </c>
      <c r="G37" s="103">
        <v>0</v>
      </c>
      <c r="H37" s="103">
        <v>57000</v>
      </c>
      <c r="I37" s="103">
        <v>10100</v>
      </c>
      <c r="J37" s="103">
        <v>3600</v>
      </c>
      <c r="K37" s="36"/>
      <c r="L37" s="231" t="s">
        <v>2324</v>
      </c>
      <c r="M37" s="94"/>
      <c r="N37" s="222"/>
      <c r="O37" s="77"/>
      <c r="P37" s="46"/>
      <c r="Q37" s="77"/>
      <c r="R37" s="94"/>
      <c r="S37" s="226"/>
      <c r="T37" s="96"/>
      <c r="U37" s="46"/>
      <c r="V37" s="46"/>
      <c r="W37" s="46"/>
    </row>
    <row r="38" spans="1:23" ht="15.75">
      <c r="A38" s="7">
        <v>8</v>
      </c>
      <c r="B38" s="17" t="s">
        <v>277</v>
      </c>
      <c r="C38" s="80" t="s">
        <v>278</v>
      </c>
      <c r="D38" s="17" t="s">
        <v>255</v>
      </c>
      <c r="E38" s="17" t="s">
        <v>279</v>
      </c>
      <c r="F38" s="102">
        <f t="shared" si="0"/>
        <v>3717551</v>
      </c>
      <c r="G38" s="103">
        <v>296884</v>
      </c>
      <c r="H38" s="103">
        <v>969774</v>
      </c>
      <c r="I38" s="103">
        <v>0</v>
      </c>
      <c r="J38" s="103">
        <v>2450893</v>
      </c>
      <c r="K38" s="36"/>
      <c r="L38" s="231" t="s">
        <v>2324</v>
      </c>
      <c r="M38" s="94"/>
      <c r="N38" s="222"/>
      <c r="O38" s="96"/>
      <c r="P38" s="46"/>
      <c r="Q38" s="96"/>
      <c r="R38" s="94"/>
      <c r="S38" s="226"/>
      <c r="T38" s="96"/>
      <c r="U38" s="46"/>
      <c r="V38" s="46"/>
      <c r="W38" s="46"/>
    </row>
    <row r="39" spans="1:23" ht="15.75">
      <c r="A39" s="7">
        <v>9</v>
      </c>
      <c r="B39" s="17" t="s">
        <v>280</v>
      </c>
      <c r="C39" s="80" t="s">
        <v>281</v>
      </c>
      <c r="D39" s="17" t="s">
        <v>255</v>
      </c>
      <c r="E39" s="17" t="s">
        <v>282</v>
      </c>
      <c r="F39" s="102">
        <f t="shared" si="0"/>
        <v>99610</v>
      </c>
      <c r="G39" s="103">
        <v>0</v>
      </c>
      <c r="H39" s="103">
        <v>49500</v>
      </c>
      <c r="I39" s="103">
        <v>30000</v>
      </c>
      <c r="J39" s="103">
        <v>20110</v>
      </c>
      <c r="K39" s="36"/>
      <c r="L39" s="231" t="s">
        <v>2325</v>
      </c>
      <c r="M39" s="94"/>
      <c r="N39" s="222"/>
      <c r="O39" s="77"/>
      <c r="P39" s="46"/>
      <c r="Q39" s="77"/>
      <c r="R39" s="94"/>
      <c r="S39" s="226"/>
      <c r="T39" s="96"/>
      <c r="U39" s="46"/>
      <c r="V39" s="46"/>
      <c r="W39" s="46"/>
    </row>
    <row r="40" spans="1:23" ht="15.75">
      <c r="A40" s="7">
        <v>10</v>
      </c>
      <c r="B40" s="17" t="s">
        <v>283</v>
      </c>
      <c r="C40" s="80" t="s">
        <v>284</v>
      </c>
      <c r="D40" s="17" t="s">
        <v>255</v>
      </c>
      <c r="E40" s="17" t="s">
        <v>285</v>
      </c>
      <c r="F40" s="102">
        <f t="shared" si="0"/>
        <v>15400</v>
      </c>
      <c r="G40" s="103">
        <v>0</v>
      </c>
      <c r="H40" s="103">
        <v>7000</v>
      </c>
      <c r="I40" s="103">
        <v>4900</v>
      </c>
      <c r="J40" s="103">
        <v>3500</v>
      </c>
      <c r="K40" s="36"/>
      <c r="L40" s="231" t="s">
        <v>2324</v>
      </c>
      <c r="M40" s="94"/>
      <c r="N40" s="222"/>
      <c r="O40" s="77"/>
      <c r="P40" s="46"/>
      <c r="Q40" s="77"/>
      <c r="R40" s="94"/>
      <c r="S40" s="226"/>
      <c r="T40" s="46"/>
      <c r="U40" s="46"/>
      <c r="V40" s="46"/>
      <c r="W40" s="46"/>
    </row>
    <row r="41" spans="1:23" ht="15.75">
      <c r="A41" s="7">
        <v>11</v>
      </c>
      <c r="B41" s="17" t="s">
        <v>286</v>
      </c>
      <c r="C41" s="80" t="s">
        <v>287</v>
      </c>
      <c r="D41" s="17" t="s">
        <v>255</v>
      </c>
      <c r="E41" s="17" t="s">
        <v>288</v>
      </c>
      <c r="F41" s="102">
        <f t="shared" si="0"/>
        <v>713671</v>
      </c>
      <c r="G41" s="103">
        <v>17500</v>
      </c>
      <c r="H41" s="103">
        <v>608320</v>
      </c>
      <c r="I41" s="103">
        <v>25000</v>
      </c>
      <c r="J41" s="103">
        <v>62851</v>
      </c>
      <c r="K41" s="36"/>
      <c r="L41" s="231" t="s">
        <v>2325</v>
      </c>
      <c r="M41" s="94"/>
      <c r="N41" s="222"/>
      <c r="O41" s="96"/>
      <c r="P41" s="46"/>
      <c r="Q41" s="96"/>
      <c r="R41" s="94"/>
      <c r="S41" s="226"/>
      <c r="T41" s="46"/>
      <c r="U41" s="46"/>
      <c r="V41" s="46"/>
      <c r="W41" s="46"/>
    </row>
    <row r="42" spans="1:23" ht="15.75">
      <c r="A42" s="7">
        <v>12</v>
      </c>
      <c r="B42" s="17" t="s">
        <v>289</v>
      </c>
      <c r="C42" s="80" t="s">
        <v>290</v>
      </c>
      <c r="D42" s="17" t="s">
        <v>255</v>
      </c>
      <c r="E42" s="17" t="s">
        <v>291</v>
      </c>
      <c r="F42" s="102">
        <f t="shared" si="0"/>
        <v>1539129</v>
      </c>
      <c r="G42" s="103">
        <v>173750</v>
      </c>
      <c r="H42" s="103">
        <v>730549</v>
      </c>
      <c r="I42" s="103">
        <v>230781</v>
      </c>
      <c r="J42" s="103">
        <v>404049</v>
      </c>
      <c r="K42" s="36"/>
      <c r="L42" s="231" t="s">
        <v>2324</v>
      </c>
      <c r="M42" s="94"/>
      <c r="N42" s="222"/>
      <c r="O42" s="96"/>
      <c r="P42" s="46"/>
      <c r="Q42" s="77"/>
      <c r="R42" s="94"/>
      <c r="S42" s="226"/>
      <c r="T42" s="96"/>
      <c r="U42" s="46"/>
      <c r="V42" s="46"/>
      <c r="W42" s="46"/>
    </row>
    <row r="43" spans="1:23" ht="15.75">
      <c r="A43" s="7">
        <v>13</v>
      </c>
      <c r="B43" s="17" t="s">
        <v>292</v>
      </c>
      <c r="C43" s="80" t="s">
        <v>293</v>
      </c>
      <c r="D43" s="17" t="s">
        <v>255</v>
      </c>
      <c r="E43" s="17" t="s">
        <v>1726</v>
      </c>
      <c r="F43" s="102">
        <f t="shared" si="0"/>
        <v>440154</v>
      </c>
      <c r="G43" s="103">
        <v>0</v>
      </c>
      <c r="H43" s="103">
        <v>230392</v>
      </c>
      <c r="I43" s="103">
        <v>89050</v>
      </c>
      <c r="J43" s="103">
        <v>120712</v>
      </c>
      <c r="K43" s="36"/>
      <c r="L43" s="231" t="s">
        <v>2324</v>
      </c>
      <c r="M43" s="94"/>
      <c r="N43" s="222"/>
      <c r="O43" s="96"/>
      <c r="P43" s="46"/>
      <c r="Q43" s="77"/>
      <c r="R43" s="94"/>
      <c r="S43" s="226"/>
      <c r="T43" s="46"/>
      <c r="U43" s="46"/>
      <c r="V43" s="46"/>
      <c r="W43" s="46"/>
    </row>
    <row r="44" spans="1:23" ht="15.75">
      <c r="A44" s="7">
        <v>14</v>
      </c>
      <c r="B44" s="17" t="s">
        <v>295</v>
      </c>
      <c r="C44" s="80" t="s">
        <v>296</v>
      </c>
      <c r="D44" s="17" t="s">
        <v>255</v>
      </c>
      <c r="E44" s="17" t="s">
        <v>297</v>
      </c>
      <c r="F44" s="102">
        <f t="shared" si="0"/>
        <v>340317</v>
      </c>
      <c r="G44" s="103">
        <v>0</v>
      </c>
      <c r="H44" s="103">
        <v>305816</v>
      </c>
      <c r="I44" s="103">
        <v>0</v>
      </c>
      <c r="J44" s="103">
        <v>34501</v>
      </c>
      <c r="K44" s="36"/>
      <c r="L44" s="231" t="s">
        <v>2325</v>
      </c>
      <c r="M44" s="94"/>
      <c r="N44" s="222"/>
      <c r="O44" s="96"/>
      <c r="P44" s="46"/>
      <c r="Q44" s="96"/>
      <c r="R44" s="94"/>
      <c r="S44" s="226"/>
      <c r="T44" s="46"/>
      <c r="U44" s="46"/>
      <c r="V44" s="46"/>
      <c r="W44" s="46"/>
    </row>
    <row r="45" spans="1:23" ht="15.75">
      <c r="A45" s="7">
        <v>15</v>
      </c>
      <c r="B45" s="17" t="s">
        <v>298</v>
      </c>
      <c r="C45" s="80" t="s">
        <v>299</v>
      </c>
      <c r="D45" s="17" t="s">
        <v>255</v>
      </c>
      <c r="E45" s="17" t="s">
        <v>1727</v>
      </c>
      <c r="F45" s="102">
        <f t="shared" si="0"/>
        <v>1247864</v>
      </c>
      <c r="G45" s="103">
        <v>854100</v>
      </c>
      <c r="H45" s="103">
        <v>393764</v>
      </c>
      <c r="I45" s="103">
        <v>0</v>
      </c>
      <c r="J45" s="103">
        <v>0</v>
      </c>
      <c r="K45" s="36"/>
      <c r="L45" s="231" t="s">
        <v>2324</v>
      </c>
      <c r="M45" s="94"/>
      <c r="N45" s="222"/>
      <c r="O45" s="96"/>
      <c r="P45" s="46"/>
      <c r="Q45" s="96"/>
      <c r="R45" s="94"/>
      <c r="S45" s="226"/>
      <c r="T45" s="46"/>
      <c r="U45" s="46"/>
      <c r="V45" s="46"/>
      <c r="W45" s="46"/>
    </row>
    <row r="46" spans="1:23" ht="15.75">
      <c r="A46" s="7">
        <v>16</v>
      </c>
      <c r="B46" s="17" t="s">
        <v>301</v>
      </c>
      <c r="C46" s="80" t="s">
        <v>302</v>
      </c>
      <c r="D46" s="17" t="s">
        <v>255</v>
      </c>
      <c r="E46" s="17" t="s">
        <v>303</v>
      </c>
      <c r="F46" s="102">
        <f t="shared" si="0"/>
        <v>2682024</v>
      </c>
      <c r="G46" s="103">
        <v>1519150</v>
      </c>
      <c r="H46" s="103">
        <v>807151</v>
      </c>
      <c r="I46" s="103">
        <v>0</v>
      </c>
      <c r="J46" s="103">
        <v>355723</v>
      </c>
      <c r="K46" s="36"/>
      <c r="L46" s="231" t="s">
        <v>2324</v>
      </c>
      <c r="M46" s="94"/>
      <c r="N46" s="222"/>
      <c r="O46" s="96"/>
      <c r="P46" s="46"/>
      <c r="Q46" s="96"/>
      <c r="R46" s="94"/>
      <c r="S46" s="226"/>
      <c r="T46" s="96"/>
      <c r="U46" s="46"/>
      <c r="V46" s="46"/>
      <c r="W46" s="46"/>
    </row>
    <row r="47" spans="1:23" ht="15.75">
      <c r="A47" s="7">
        <v>17</v>
      </c>
      <c r="B47" s="17" t="s">
        <v>304</v>
      </c>
      <c r="C47" s="80" t="s">
        <v>305</v>
      </c>
      <c r="D47" s="17" t="s">
        <v>255</v>
      </c>
      <c r="E47" s="17" t="s">
        <v>1728</v>
      </c>
      <c r="F47" s="102">
        <f t="shared" si="0"/>
        <v>282694</v>
      </c>
      <c r="G47" s="103">
        <v>0</v>
      </c>
      <c r="H47" s="103">
        <v>129681</v>
      </c>
      <c r="I47" s="103">
        <v>30000</v>
      </c>
      <c r="J47" s="103">
        <v>123013</v>
      </c>
      <c r="K47" s="36"/>
      <c r="L47" s="231" t="s">
        <v>2324</v>
      </c>
      <c r="M47" s="94"/>
      <c r="N47" s="222"/>
      <c r="O47" s="77"/>
      <c r="P47" s="46"/>
      <c r="Q47" s="77"/>
      <c r="R47" s="94"/>
      <c r="S47" s="226"/>
      <c r="T47" s="46"/>
      <c r="U47" s="46"/>
      <c r="V47" s="46"/>
      <c r="W47" s="46"/>
    </row>
    <row r="48" spans="1:23" ht="15.75">
      <c r="A48" s="7">
        <v>18</v>
      </c>
      <c r="B48" s="17" t="s">
        <v>307</v>
      </c>
      <c r="C48" s="80" t="s">
        <v>308</v>
      </c>
      <c r="D48" s="17" t="s">
        <v>255</v>
      </c>
      <c r="E48" s="17" t="s">
        <v>309</v>
      </c>
      <c r="F48" s="102">
        <f t="shared" si="0"/>
        <v>533347</v>
      </c>
      <c r="G48" s="103">
        <v>0</v>
      </c>
      <c r="H48" s="103">
        <v>338261</v>
      </c>
      <c r="I48" s="103">
        <v>0</v>
      </c>
      <c r="J48" s="103">
        <v>195086</v>
      </c>
      <c r="K48" s="36"/>
      <c r="L48" s="231" t="s">
        <v>2324</v>
      </c>
      <c r="M48" s="94"/>
      <c r="N48" s="222"/>
      <c r="O48" s="96"/>
      <c r="P48" s="46"/>
      <c r="Q48" s="96"/>
      <c r="R48" s="94"/>
      <c r="S48" s="226"/>
      <c r="T48" s="46"/>
      <c r="U48" s="46"/>
      <c r="V48" s="46"/>
      <c r="W48" s="46"/>
    </row>
    <row r="49" spans="1:23" ht="15.75">
      <c r="A49" s="7">
        <v>19</v>
      </c>
      <c r="B49" s="17" t="s">
        <v>310</v>
      </c>
      <c r="C49" s="80" t="s">
        <v>311</v>
      </c>
      <c r="D49" s="17" t="s">
        <v>255</v>
      </c>
      <c r="E49" s="17" t="s">
        <v>312</v>
      </c>
      <c r="F49" s="102">
        <f t="shared" si="0"/>
        <v>223062</v>
      </c>
      <c r="G49" s="103">
        <v>14001</v>
      </c>
      <c r="H49" s="103">
        <v>186886</v>
      </c>
      <c r="I49" s="103">
        <v>0</v>
      </c>
      <c r="J49" s="103">
        <v>22175</v>
      </c>
      <c r="K49" s="36"/>
      <c r="L49" s="231" t="s">
        <v>2324</v>
      </c>
      <c r="M49" s="94"/>
      <c r="N49" s="222"/>
      <c r="O49" s="96"/>
      <c r="P49" s="46"/>
      <c r="Q49" s="96"/>
      <c r="R49" s="94"/>
      <c r="S49" s="226"/>
      <c r="T49" s="96"/>
      <c r="U49" s="46"/>
      <c r="V49" s="46"/>
      <c r="W49" s="46"/>
    </row>
    <row r="50" spans="1:23" ht="15.75">
      <c r="A50" s="7">
        <v>20</v>
      </c>
      <c r="B50" s="17" t="s">
        <v>313</v>
      </c>
      <c r="C50" s="80" t="s">
        <v>314</v>
      </c>
      <c r="D50" s="17" t="s">
        <v>255</v>
      </c>
      <c r="E50" s="17" t="s">
        <v>315</v>
      </c>
      <c r="F50" s="102" t="s">
        <v>9</v>
      </c>
      <c r="G50" s="102" t="s">
        <v>9</v>
      </c>
      <c r="H50" s="102" t="s">
        <v>9</v>
      </c>
      <c r="I50" s="102" t="s">
        <v>9</v>
      </c>
      <c r="J50" s="102" t="s">
        <v>9</v>
      </c>
      <c r="K50" s="36"/>
      <c r="L50" s="231" t="s">
        <v>9</v>
      </c>
      <c r="M50" s="94"/>
      <c r="N50" s="222"/>
      <c r="O50" s="77"/>
      <c r="P50" s="46"/>
      <c r="Q50" s="77"/>
      <c r="R50" s="94"/>
      <c r="S50" s="226"/>
      <c r="T50" s="46"/>
      <c r="U50" s="46"/>
      <c r="V50" s="46"/>
      <c r="W50" s="46"/>
    </row>
    <row r="51" spans="1:23" ht="15.75">
      <c r="A51" s="7">
        <v>21</v>
      </c>
      <c r="B51" s="17" t="s">
        <v>316</v>
      </c>
      <c r="C51" s="80" t="s">
        <v>317</v>
      </c>
      <c r="D51" s="17" t="s">
        <v>255</v>
      </c>
      <c r="E51" s="17" t="s">
        <v>318</v>
      </c>
      <c r="F51" s="102">
        <f aca="true" t="shared" si="1" ref="F51:F58">G51+H51+I51+J51</f>
        <v>327488</v>
      </c>
      <c r="G51" s="103">
        <v>0</v>
      </c>
      <c r="H51" s="103">
        <v>164023</v>
      </c>
      <c r="I51" s="103">
        <v>4175</v>
      </c>
      <c r="J51" s="103">
        <v>159290</v>
      </c>
      <c r="K51" s="36"/>
      <c r="L51" s="231" t="s">
        <v>2324</v>
      </c>
      <c r="M51" s="94"/>
      <c r="N51" s="222"/>
      <c r="O51" s="96"/>
      <c r="P51" s="46"/>
      <c r="Q51" s="96"/>
      <c r="R51" s="94"/>
      <c r="S51" s="226"/>
      <c r="T51" s="46"/>
      <c r="U51" s="46"/>
      <c r="V51" s="46"/>
      <c r="W51" s="46"/>
    </row>
    <row r="52" spans="1:23" ht="15.75">
      <c r="A52" s="7">
        <v>22</v>
      </c>
      <c r="B52" s="17" t="s">
        <v>319</v>
      </c>
      <c r="C52" s="80" t="s">
        <v>320</v>
      </c>
      <c r="D52" s="17" t="s">
        <v>255</v>
      </c>
      <c r="E52" s="17" t="s">
        <v>321</v>
      </c>
      <c r="F52" s="102">
        <f t="shared" si="1"/>
        <v>3260716</v>
      </c>
      <c r="G52" s="103">
        <v>653500</v>
      </c>
      <c r="H52" s="103">
        <v>2607216</v>
      </c>
      <c r="I52" s="103">
        <v>0</v>
      </c>
      <c r="J52" s="103">
        <v>0</v>
      </c>
      <c r="K52" s="36"/>
      <c r="L52" s="231" t="s">
        <v>2325</v>
      </c>
      <c r="M52" s="94"/>
      <c r="N52" s="222"/>
      <c r="O52" s="96"/>
      <c r="P52" s="46"/>
      <c r="Q52" s="77"/>
      <c r="R52" s="94"/>
      <c r="S52" s="226"/>
      <c r="T52" s="46"/>
      <c r="U52" s="46"/>
      <c r="V52" s="46"/>
      <c r="W52" s="46"/>
    </row>
    <row r="53" spans="1:23" ht="15.75">
      <c r="A53" s="7">
        <v>23</v>
      </c>
      <c r="B53" s="17" t="s">
        <v>322</v>
      </c>
      <c r="C53" s="80" t="s">
        <v>323</v>
      </c>
      <c r="D53" s="17" t="s">
        <v>255</v>
      </c>
      <c r="E53" s="17" t="s">
        <v>324</v>
      </c>
      <c r="F53" s="102">
        <f t="shared" si="1"/>
        <v>123905</v>
      </c>
      <c r="G53" s="103">
        <v>0</v>
      </c>
      <c r="H53" s="103">
        <v>118705</v>
      </c>
      <c r="I53" s="103">
        <v>4000</v>
      </c>
      <c r="J53" s="103">
        <v>1200</v>
      </c>
      <c r="K53" s="36"/>
      <c r="L53" s="231" t="s">
        <v>2325</v>
      </c>
      <c r="M53" s="94"/>
      <c r="N53" s="222"/>
      <c r="O53" s="77"/>
      <c r="P53" s="46"/>
      <c r="Q53" s="96"/>
      <c r="R53" s="94"/>
      <c r="S53" s="226"/>
      <c r="T53" s="46"/>
      <c r="U53" s="46"/>
      <c r="V53" s="46"/>
      <c r="W53" s="46"/>
    </row>
    <row r="54" spans="1:23" ht="15.75">
      <c r="A54" s="7">
        <v>24</v>
      </c>
      <c r="B54" s="17" t="s">
        <v>326</v>
      </c>
      <c r="C54" s="80" t="s">
        <v>327</v>
      </c>
      <c r="D54" s="17" t="s">
        <v>325</v>
      </c>
      <c r="E54" s="17" t="s">
        <v>328</v>
      </c>
      <c r="F54" s="102">
        <f t="shared" si="1"/>
        <v>1000</v>
      </c>
      <c r="G54" s="103">
        <v>0</v>
      </c>
      <c r="H54" s="103">
        <v>1000</v>
      </c>
      <c r="I54" s="103">
        <v>0</v>
      </c>
      <c r="J54" s="103">
        <v>0</v>
      </c>
      <c r="K54" s="36"/>
      <c r="L54" s="231" t="s">
        <v>2324</v>
      </c>
      <c r="M54" s="94"/>
      <c r="N54" s="222"/>
      <c r="O54" s="96"/>
      <c r="P54" s="46"/>
      <c r="Q54" s="77"/>
      <c r="R54" s="94"/>
      <c r="S54" s="226"/>
      <c r="T54" s="46"/>
      <c r="U54" s="46"/>
      <c r="V54" s="46"/>
      <c r="W54" s="46"/>
    </row>
    <row r="55" spans="1:23" ht="15.75">
      <c r="A55" s="7">
        <v>25</v>
      </c>
      <c r="B55" s="17" t="s">
        <v>329</v>
      </c>
      <c r="C55" s="80" t="s">
        <v>330</v>
      </c>
      <c r="D55" s="17" t="s">
        <v>325</v>
      </c>
      <c r="E55" s="17" t="s">
        <v>331</v>
      </c>
      <c r="F55" s="102">
        <f t="shared" si="1"/>
        <v>1062187</v>
      </c>
      <c r="G55" s="103">
        <v>0</v>
      </c>
      <c r="H55" s="103">
        <v>934942</v>
      </c>
      <c r="I55" s="103">
        <v>0</v>
      </c>
      <c r="J55" s="103">
        <v>127245</v>
      </c>
      <c r="K55" s="36"/>
      <c r="L55" s="231" t="s">
        <v>2325</v>
      </c>
      <c r="M55" s="94"/>
      <c r="N55" s="222"/>
      <c r="O55" s="96"/>
      <c r="P55" s="46"/>
      <c r="Q55" s="77"/>
      <c r="R55" s="94"/>
      <c r="S55" s="226"/>
      <c r="T55" s="96"/>
      <c r="U55" s="46"/>
      <c r="V55" s="46"/>
      <c r="W55" s="46"/>
    </row>
    <row r="56" spans="1:23" ht="15.75">
      <c r="A56" s="7">
        <v>26</v>
      </c>
      <c r="B56" s="17" t="s">
        <v>332</v>
      </c>
      <c r="C56" s="80" t="s">
        <v>333</v>
      </c>
      <c r="D56" s="17" t="s">
        <v>325</v>
      </c>
      <c r="E56" s="17" t="s">
        <v>334</v>
      </c>
      <c r="F56" s="102">
        <f t="shared" si="1"/>
        <v>2534612</v>
      </c>
      <c r="G56" s="103">
        <v>667000</v>
      </c>
      <c r="H56" s="103">
        <v>1570563</v>
      </c>
      <c r="I56" s="103">
        <v>0</v>
      </c>
      <c r="J56" s="103">
        <v>297049</v>
      </c>
      <c r="K56" s="36"/>
      <c r="L56" s="231" t="s">
        <v>2324</v>
      </c>
      <c r="M56" s="94"/>
      <c r="N56" s="222"/>
      <c r="O56" s="77"/>
      <c r="P56" s="46"/>
      <c r="Q56" s="96"/>
      <c r="R56" s="94"/>
      <c r="S56" s="226"/>
      <c r="T56" s="46"/>
      <c r="U56" s="46"/>
      <c r="V56" s="46"/>
      <c r="W56" s="46"/>
    </row>
    <row r="57" spans="1:23" ht="15.75">
      <c r="A57" s="7">
        <v>27</v>
      </c>
      <c r="B57" s="17" t="s">
        <v>335</v>
      </c>
      <c r="C57" s="80" t="s">
        <v>336</v>
      </c>
      <c r="D57" s="17" t="s">
        <v>325</v>
      </c>
      <c r="E57" s="17" t="s">
        <v>337</v>
      </c>
      <c r="F57" s="102">
        <f t="shared" si="1"/>
        <v>21800</v>
      </c>
      <c r="G57" s="103">
        <v>0</v>
      </c>
      <c r="H57" s="103">
        <v>0</v>
      </c>
      <c r="I57" s="103">
        <v>0</v>
      </c>
      <c r="J57" s="103">
        <v>21800</v>
      </c>
      <c r="K57" s="36"/>
      <c r="L57" s="231" t="s">
        <v>2326</v>
      </c>
      <c r="M57" s="94"/>
      <c r="N57" s="222"/>
      <c r="O57" s="77"/>
      <c r="P57" s="46"/>
      <c r="Q57" s="77"/>
      <c r="R57" s="94"/>
      <c r="S57" s="226"/>
      <c r="T57" s="46"/>
      <c r="U57" s="46"/>
      <c r="V57" s="46"/>
      <c r="W57" s="46"/>
    </row>
    <row r="58" spans="1:23" ht="15.75">
      <c r="A58" s="7">
        <v>28</v>
      </c>
      <c r="B58" s="17" t="s">
        <v>338</v>
      </c>
      <c r="C58" s="80" t="s">
        <v>339</v>
      </c>
      <c r="D58" s="17" t="s">
        <v>325</v>
      </c>
      <c r="E58" s="17" t="s">
        <v>340</v>
      </c>
      <c r="F58" s="102">
        <f t="shared" si="1"/>
        <v>1821765</v>
      </c>
      <c r="G58" s="103">
        <v>0</v>
      </c>
      <c r="H58" s="103">
        <v>236865</v>
      </c>
      <c r="I58" s="103">
        <v>0</v>
      </c>
      <c r="J58" s="103">
        <v>1584900</v>
      </c>
      <c r="K58" s="36"/>
      <c r="L58" s="231" t="s">
        <v>2324</v>
      </c>
      <c r="M58" s="94"/>
      <c r="N58" s="222"/>
      <c r="O58" s="77"/>
      <c r="P58" s="46"/>
      <c r="Q58" s="77"/>
      <c r="R58" s="94"/>
      <c r="S58" s="226"/>
      <c r="T58" s="96"/>
      <c r="U58" s="46"/>
      <c r="V58" s="46"/>
      <c r="W58" s="46"/>
    </row>
    <row r="59" spans="1:23" ht="15.75">
      <c r="A59" s="7">
        <v>29</v>
      </c>
      <c r="B59" s="17" t="s">
        <v>341</v>
      </c>
      <c r="C59" s="80" t="s">
        <v>342</v>
      </c>
      <c r="D59" s="17" t="s">
        <v>325</v>
      </c>
      <c r="E59" s="17" t="s">
        <v>343</v>
      </c>
      <c r="F59" s="102" t="s">
        <v>9</v>
      </c>
      <c r="G59" s="102" t="s">
        <v>9</v>
      </c>
      <c r="H59" s="102" t="s">
        <v>9</v>
      </c>
      <c r="I59" s="102" t="s">
        <v>9</v>
      </c>
      <c r="J59" s="102" t="s">
        <v>9</v>
      </c>
      <c r="K59" s="36"/>
      <c r="L59" s="231" t="s">
        <v>9</v>
      </c>
      <c r="M59" s="94"/>
      <c r="N59" s="222"/>
      <c r="O59" s="96"/>
      <c r="P59" s="46"/>
      <c r="Q59" s="77"/>
      <c r="R59" s="94"/>
      <c r="S59" s="226"/>
      <c r="T59" s="46"/>
      <c r="U59" s="46"/>
      <c r="V59" s="46"/>
      <c r="W59" s="46"/>
    </row>
    <row r="60" spans="1:23" ht="15.75">
      <c r="A60" s="7">
        <v>30</v>
      </c>
      <c r="B60" s="17" t="s">
        <v>344</v>
      </c>
      <c r="C60" s="80" t="s">
        <v>345</v>
      </c>
      <c r="D60" s="17" t="s">
        <v>325</v>
      </c>
      <c r="E60" s="17" t="s">
        <v>346</v>
      </c>
      <c r="F60" s="102">
        <f>G60+H60+I60+J60</f>
        <v>703129</v>
      </c>
      <c r="G60" s="103">
        <v>0</v>
      </c>
      <c r="H60" s="103">
        <v>655429</v>
      </c>
      <c r="I60" s="103">
        <v>0</v>
      </c>
      <c r="J60" s="103">
        <v>47700</v>
      </c>
      <c r="K60" s="36"/>
      <c r="L60" s="231" t="s">
        <v>2324</v>
      </c>
      <c r="M60" s="94"/>
      <c r="N60" s="222"/>
      <c r="O60" s="96"/>
      <c r="P60" s="46"/>
      <c r="Q60" s="77"/>
      <c r="R60" s="94"/>
      <c r="S60" s="226"/>
      <c r="T60" s="46"/>
      <c r="U60" s="46"/>
      <c r="V60" s="46"/>
      <c r="W60" s="46"/>
    </row>
    <row r="61" spans="1:23" ht="15.75">
      <c r="A61" s="7">
        <v>31</v>
      </c>
      <c r="B61" s="17" t="s">
        <v>347</v>
      </c>
      <c r="C61" s="80" t="s">
        <v>348</v>
      </c>
      <c r="D61" s="17" t="s">
        <v>325</v>
      </c>
      <c r="E61" s="17" t="s">
        <v>349</v>
      </c>
      <c r="F61" s="102">
        <f>G61+H61+I61+J61</f>
        <v>543414</v>
      </c>
      <c r="G61" s="103">
        <v>0</v>
      </c>
      <c r="H61" s="103">
        <v>499409</v>
      </c>
      <c r="I61" s="103">
        <v>36300</v>
      </c>
      <c r="J61" s="103">
        <v>7705</v>
      </c>
      <c r="K61" s="36"/>
      <c r="L61" s="231" t="s">
        <v>2324</v>
      </c>
      <c r="M61" s="94"/>
      <c r="N61" s="222"/>
      <c r="O61" s="77"/>
      <c r="P61" s="46"/>
      <c r="Q61" s="77"/>
      <c r="R61" s="94"/>
      <c r="S61" s="226"/>
      <c r="T61" s="46"/>
      <c r="U61" s="46"/>
      <c r="V61" s="46"/>
      <c r="W61" s="46"/>
    </row>
    <row r="62" spans="1:23" ht="15.75">
      <c r="A62" s="7">
        <v>32</v>
      </c>
      <c r="B62" s="17" t="s">
        <v>350</v>
      </c>
      <c r="C62" s="80" t="s">
        <v>351</v>
      </c>
      <c r="D62" s="17" t="s">
        <v>325</v>
      </c>
      <c r="E62" s="17" t="s">
        <v>352</v>
      </c>
      <c r="F62" s="102">
        <f>G62+H62+I62+J62</f>
        <v>1333851</v>
      </c>
      <c r="G62" s="103">
        <v>589502</v>
      </c>
      <c r="H62" s="103">
        <v>163796</v>
      </c>
      <c r="I62" s="103">
        <v>0</v>
      </c>
      <c r="J62" s="103">
        <v>580553</v>
      </c>
      <c r="K62" s="36"/>
      <c r="L62" s="231" t="s">
        <v>2324</v>
      </c>
      <c r="M62" s="94"/>
      <c r="N62" s="222"/>
      <c r="O62" s="77"/>
      <c r="P62" s="46"/>
      <c r="Q62" s="96"/>
      <c r="R62" s="94"/>
      <c r="S62" s="226"/>
      <c r="T62" s="96"/>
      <c r="U62" s="46"/>
      <c r="V62" s="46"/>
      <c r="W62" s="46"/>
    </row>
    <row r="63" spans="1:23" ht="15.75">
      <c r="A63" s="7">
        <v>33</v>
      </c>
      <c r="B63" s="17" t="s">
        <v>353</v>
      </c>
      <c r="C63" s="80" t="s">
        <v>354</v>
      </c>
      <c r="D63" s="17" t="s">
        <v>325</v>
      </c>
      <c r="E63" s="17" t="s">
        <v>355</v>
      </c>
      <c r="F63" s="102">
        <f>G63+H63+I63+J63</f>
        <v>820752</v>
      </c>
      <c r="G63" s="103">
        <v>0</v>
      </c>
      <c r="H63" s="103">
        <v>803252</v>
      </c>
      <c r="I63" s="103">
        <v>0</v>
      </c>
      <c r="J63" s="103">
        <v>17500</v>
      </c>
      <c r="K63" s="36"/>
      <c r="L63" s="231" t="s">
        <v>2325</v>
      </c>
      <c r="M63" s="94"/>
      <c r="N63" s="222"/>
      <c r="O63" s="77"/>
      <c r="P63" s="46"/>
      <c r="Q63" s="96"/>
      <c r="R63" s="94"/>
      <c r="S63" s="226"/>
      <c r="T63" s="46"/>
      <c r="U63" s="46"/>
      <c r="V63" s="46"/>
      <c r="W63" s="46"/>
    </row>
    <row r="64" spans="1:23" ht="15.75">
      <c r="A64" s="7">
        <v>34</v>
      </c>
      <c r="B64" s="17" t="s">
        <v>356</v>
      </c>
      <c r="C64" s="80" t="s">
        <v>357</v>
      </c>
      <c r="D64" s="17" t="s">
        <v>325</v>
      </c>
      <c r="E64" s="17" t="s">
        <v>358</v>
      </c>
      <c r="F64" s="102" t="s">
        <v>9</v>
      </c>
      <c r="G64" s="102" t="s">
        <v>9</v>
      </c>
      <c r="H64" s="102" t="s">
        <v>9</v>
      </c>
      <c r="I64" s="102" t="s">
        <v>9</v>
      </c>
      <c r="J64" s="102" t="s">
        <v>9</v>
      </c>
      <c r="K64" s="36"/>
      <c r="L64" s="231" t="s">
        <v>9</v>
      </c>
      <c r="M64" s="94"/>
      <c r="N64" s="222"/>
      <c r="O64" s="96"/>
      <c r="P64" s="46"/>
      <c r="Q64" s="77"/>
      <c r="R64" s="94"/>
      <c r="S64" s="226"/>
      <c r="T64" s="46"/>
      <c r="U64" s="46"/>
      <c r="V64" s="46"/>
      <c r="W64" s="46"/>
    </row>
    <row r="65" spans="1:23" ht="15.75">
      <c r="A65" s="7">
        <v>35</v>
      </c>
      <c r="B65" s="17" t="s">
        <v>359</v>
      </c>
      <c r="C65" s="80" t="s">
        <v>360</v>
      </c>
      <c r="D65" s="17" t="s">
        <v>325</v>
      </c>
      <c r="E65" s="17" t="s">
        <v>361</v>
      </c>
      <c r="F65" s="102">
        <f>G65+H65+I65+J65</f>
        <v>4142468</v>
      </c>
      <c r="G65" s="103">
        <v>0</v>
      </c>
      <c r="H65" s="103">
        <v>0</v>
      </c>
      <c r="I65" s="103">
        <v>0</v>
      </c>
      <c r="J65" s="103">
        <v>4142468</v>
      </c>
      <c r="K65" s="36"/>
      <c r="L65" s="231" t="s">
        <v>2324</v>
      </c>
      <c r="M65" s="94"/>
      <c r="N65" s="222"/>
      <c r="O65" s="77"/>
      <c r="P65" s="46"/>
      <c r="Q65" s="96"/>
      <c r="R65" s="94"/>
      <c r="S65" s="226"/>
      <c r="T65" s="96"/>
      <c r="U65" s="46"/>
      <c r="V65" s="46"/>
      <c r="W65" s="46"/>
    </row>
    <row r="66" spans="1:23" ht="15.75">
      <c r="A66" s="7">
        <v>36</v>
      </c>
      <c r="B66" s="17" t="s">
        <v>362</v>
      </c>
      <c r="C66" s="80" t="s">
        <v>363</v>
      </c>
      <c r="D66" s="17" t="s">
        <v>325</v>
      </c>
      <c r="E66" s="17" t="s">
        <v>364</v>
      </c>
      <c r="F66" s="102">
        <f>G66+H66+I66+J66</f>
        <v>396007</v>
      </c>
      <c r="G66" s="103">
        <v>32800</v>
      </c>
      <c r="H66" s="103">
        <v>222917</v>
      </c>
      <c r="I66" s="103">
        <v>0</v>
      </c>
      <c r="J66" s="103">
        <v>140290</v>
      </c>
      <c r="K66" s="36"/>
      <c r="L66" s="231" t="s">
        <v>2324</v>
      </c>
      <c r="M66" s="94"/>
      <c r="N66" s="222"/>
      <c r="O66" s="96"/>
      <c r="P66" s="46"/>
      <c r="Q66" s="96"/>
      <c r="R66" s="94"/>
      <c r="S66" s="226"/>
      <c r="T66" s="96"/>
      <c r="U66" s="46"/>
      <c r="V66" s="46"/>
      <c r="W66" s="46"/>
    </row>
    <row r="67" spans="1:23" ht="15.75">
      <c r="A67" s="7">
        <v>37</v>
      </c>
      <c r="B67" s="17" t="s">
        <v>365</v>
      </c>
      <c r="C67" s="80" t="s">
        <v>366</v>
      </c>
      <c r="D67" s="17" t="s">
        <v>325</v>
      </c>
      <c r="E67" s="17" t="s">
        <v>367</v>
      </c>
      <c r="F67" s="102">
        <f>G67+H67+I67+J67</f>
        <v>355753</v>
      </c>
      <c r="G67" s="103">
        <v>0</v>
      </c>
      <c r="H67" s="103">
        <v>283998</v>
      </c>
      <c r="I67" s="103">
        <v>0</v>
      </c>
      <c r="J67" s="103">
        <v>71755</v>
      </c>
      <c r="K67" s="36"/>
      <c r="L67" s="231" t="s">
        <v>2324</v>
      </c>
      <c r="M67" s="94"/>
      <c r="N67" s="222"/>
      <c r="O67" s="77"/>
      <c r="P67" s="46"/>
      <c r="Q67" s="96"/>
      <c r="R67" s="94"/>
      <c r="S67" s="226"/>
      <c r="T67" s="46"/>
      <c r="U67" s="46"/>
      <c r="V67" s="46"/>
      <c r="W67" s="46"/>
    </row>
    <row r="68" spans="1:23" ht="15.75">
      <c r="A68" s="7">
        <v>38</v>
      </c>
      <c r="B68" s="17" t="s">
        <v>368</v>
      </c>
      <c r="C68" s="80" t="s">
        <v>369</v>
      </c>
      <c r="D68" s="17" t="s">
        <v>325</v>
      </c>
      <c r="E68" s="17" t="s">
        <v>370</v>
      </c>
      <c r="F68" s="102">
        <f>G68+H68+I68+J68</f>
        <v>2481056</v>
      </c>
      <c r="G68" s="103">
        <v>125000</v>
      </c>
      <c r="H68" s="103">
        <v>330000</v>
      </c>
      <c r="I68" s="103">
        <v>169400</v>
      </c>
      <c r="J68" s="103">
        <v>1856656</v>
      </c>
      <c r="K68" s="36"/>
      <c r="L68" s="231" t="s">
        <v>2324</v>
      </c>
      <c r="M68" s="94"/>
      <c r="N68" s="222"/>
      <c r="O68" s="96"/>
      <c r="P68" s="46"/>
      <c r="Q68" s="96"/>
      <c r="R68" s="94"/>
      <c r="S68" s="226"/>
      <c r="T68" s="46"/>
      <c r="U68" s="46"/>
      <c r="V68" s="46"/>
      <c r="W68" s="46"/>
    </row>
    <row r="69" spans="1:23" ht="15.75">
      <c r="A69" s="7">
        <v>39</v>
      </c>
      <c r="B69" s="17" t="s">
        <v>371</v>
      </c>
      <c r="C69" s="80" t="s">
        <v>372</v>
      </c>
      <c r="D69" s="17" t="s">
        <v>325</v>
      </c>
      <c r="E69" s="17" t="s">
        <v>373</v>
      </c>
      <c r="F69" s="102">
        <f>G69+H69+I69+J69</f>
        <v>421791</v>
      </c>
      <c r="G69" s="103">
        <v>0</v>
      </c>
      <c r="H69" s="103">
        <v>130569</v>
      </c>
      <c r="I69" s="103">
        <v>0</v>
      </c>
      <c r="J69" s="103">
        <v>291222</v>
      </c>
      <c r="K69" s="36"/>
      <c r="L69" s="231" t="s">
        <v>2324</v>
      </c>
      <c r="M69" s="94"/>
      <c r="N69" s="222"/>
      <c r="O69" s="96"/>
      <c r="P69" s="46"/>
      <c r="Q69" s="96"/>
      <c r="R69" s="94"/>
      <c r="S69" s="226"/>
      <c r="T69" s="46"/>
      <c r="U69" s="46"/>
      <c r="V69" s="46"/>
      <c r="W69" s="46"/>
    </row>
    <row r="70" spans="1:23" ht="15.75">
      <c r="A70" s="7">
        <v>40</v>
      </c>
      <c r="B70" s="17" t="s">
        <v>374</v>
      </c>
      <c r="C70" s="80" t="s">
        <v>375</v>
      </c>
      <c r="D70" s="17" t="s">
        <v>325</v>
      </c>
      <c r="E70" s="17" t="s">
        <v>376</v>
      </c>
      <c r="F70" s="102" t="s">
        <v>9</v>
      </c>
      <c r="G70" s="102" t="s">
        <v>9</v>
      </c>
      <c r="H70" s="102" t="s">
        <v>9</v>
      </c>
      <c r="I70" s="102" t="s">
        <v>9</v>
      </c>
      <c r="J70" s="102" t="s">
        <v>9</v>
      </c>
      <c r="K70" s="36"/>
      <c r="L70" s="231" t="s">
        <v>9</v>
      </c>
      <c r="M70" s="94"/>
      <c r="N70" s="222"/>
      <c r="O70" s="77"/>
      <c r="P70" s="46"/>
      <c r="Q70" s="96"/>
      <c r="R70" s="94"/>
      <c r="S70" s="226"/>
      <c r="T70" s="46"/>
      <c r="U70" s="46"/>
      <c r="V70" s="46"/>
      <c r="W70" s="46"/>
    </row>
    <row r="71" spans="1:23" ht="15.75">
      <c r="A71" s="7">
        <v>41</v>
      </c>
      <c r="B71" s="17" t="s">
        <v>377</v>
      </c>
      <c r="C71" s="80" t="s">
        <v>378</v>
      </c>
      <c r="D71" s="17" t="s">
        <v>325</v>
      </c>
      <c r="E71" s="17" t="s">
        <v>379</v>
      </c>
      <c r="F71" s="102">
        <f aca="true" t="shared" si="2" ref="F71:F87">G71+H71+I71+J71</f>
        <v>52698</v>
      </c>
      <c r="G71" s="103">
        <v>0</v>
      </c>
      <c r="H71" s="103">
        <v>52698</v>
      </c>
      <c r="I71" s="103">
        <v>0</v>
      </c>
      <c r="J71" s="103">
        <v>0</v>
      </c>
      <c r="K71" s="36"/>
      <c r="L71" s="231" t="s">
        <v>2325</v>
      </c>
      <c r="M71" s="94"/>
      <c r="N71" s="222"/>
      <c r="O71" s="96"/>
      <c r="P71" s="46"/>
      <c r="Q71" s="96"/>
      <c r="R71" s="94"/>
      <c r="S71" s="226"/>
      <c r="T71" s="96"/>
      <c r="U71" s="46"/>
      <c r="V71" s="46"/>
      <c r="W71" s="46"/>
    </row>
    <row r="72" spans="1:23" ht="15.75">
      <c r="A72" s="7">
        <v>42</v>
      </c>
      <c r="B72" s="17" t="s">
        <v>380</v>
      </c>
      <c r="C72" s="80" t="s">
        <v>381</v>
      </c>
      <c r="D72" s="17" t="s">
        <v>325</v>
      </c>
      <c r="E72" s="17" t="s">
        <v>382</v>
      </c>
      <c r="F72" s="102">
        <f t="shared" si="2"/>
        <v>5800861</v>
      </c>
      <c r="G72" s="103">
        <v>972300</v>
      </c>
      <c r="H72" s="103">
        <v>3974861</v>
      </c>
      <c r="I72" s="103">
        <v>0</v>
      </c>
      <c r="J72" s="103">
        <v>853700</v>
      </c>
      <c r="K72" s="36"/>
      <c r="L72" s="231" t="s">
        <v>2324</v>
      </c>
      <c r="M72" s="94"/>
      <c r="N72" s="222"/>
      <c r="O72" s="96"/>
      <c r="P72" s="46"/>
      <c r="Q72" s="96"/>
      <c r="R72" s="94"/>
      <c r="S72" s="226"/>
      <c r="T72" s="46"/>
      <c r="U72" s="46"/>
      <c r="V72" s="46"/>
      <c r="W72" s="46"/>
    </row>
    <row r="73" spans="1:23" ht="15.75">
      <c r="A73" s="7">
        <v>43</v>
      </c>
      <c r="B73" s="17" t="s">
        <v>383</v>
      </c>
      <c r="C73" s="80" t="s">
        <v>384</v>
      </c>
      <c r="D73" s="17" t="s">
        <v>325</v>
      </c>
      <c r="E73" s="17" t="s">
        <v>385</v>
      </c>
      <c r="F73" s="102">
        <f t="shared" si="2"/>
        <v>2831987</v>
      </c>
      <c r="G73" s="103">
        <v>1368260</v>
      </c>
      <c r="H73" s="103">
        <v>1429636</v>
      </c>
      <c r="I73" s="103">
        <v>0</v>
      </c>
      <c r="J73" s="103">
        <v>34091</v>
      </c>
      <c r="K73" s="36"/>
      <c r="L73" s="231" t="s">
        <v>2324</v>
      </c>
      <c r="M73" s="94"/>
      <c r="N73" s="222"/>
      <c r="O73" s="77"/>
      <c r="P73" s="46"/>
      <c r="Q73" s="96"/>
      <c r="R73" s="94"/>
      <c r="S73" s="226"/>
      <c r="T73" s="96"/>
      <c r="U73" s="46"/>
      <c r="V73" s="46"/>
      <c r="W73" s="46"/>
    </row>
    <row r="74" spans="1:23" ht="15.75">
      <c r="A74" s="7">
        <v>44</v>
      </c>
      <c r="B74" s="17" t="s">
        <v>386</v>
      </c>
      <c r="C74" s="80" t="s">
        <v>387</v>
      </c>
      <c r="D74" s="17" t="s">
        <v>325</v>
      </c>
      <c r="E74" s="17" t="s">
        <v>388</v>
      </c>
      <c r="F74" s="102">
        <f t="shared" si="2"/>
        <v>2542745</v>
      </c>
      <c r="G74" s="103">
        <v>1800000</v>
      </c>
      <c r="H74" s="103">
        <v>464509</v>
      </c>
      <c r="I74" s="103">
        <v>0</v>
      </c>
      <c r="J74" s="103">
        <v>278236</v>
      </c>
      <c r="K74" s="36"/>
      <c r="L74" s="231" t="s">
        <v>2324</v>
      </c>
      <c r="M74" s="94"/>
      <c r="N74" s="222"/>
      <c r="O74" s="77"/>
      <c r="P74" s="46"/>
      <c r="Q74" s="77"/>
      <c r="R74" s="94"/>
      <c r="S74" s="226"/>
      <c r="T74" s="46"/>
      <c r="U74" s="46"/>
      <c r="V74" s="46"/>
      <c r="W74" s="46"/>
    </row>
    <row r="75" spans="1:23" ht="15.75">
      <c r="A75" s="7">
        <v>45</v>
      </c>
      <c r="B75" s="17" t="s">
        <v>389</v>
      </c>
      <c r="C75" s="80" t="s">
        <v>390</v>
      </c>
      <c r="D75" s="17" t="s">
        <v>325</v>
      </c>
      <c r="E75" s="17" t="s">
        <v>391</v>
      </c>
      <c r="F75" s="102">
        <f t="shared" si="2"/>
        <v>1415484</v>
      </c>
      <c r="G75" s="103">
        <v>0</v>
      </c>
      <c r="H75" s="103">
        <v>1116284</v>
      </c>
      <c r="I75" s="103">
        <v>41700</v>
      </c>
      <c r="J75" s="103">
        <v>257500</v>
      </c>
      <c r="K75" s="36"/>
      <c r="L75" s="231" t="s">
        <v>2325</v>
      </c>
      <c r="M75" s="94"/>
      <c r="N75" s="222"/>
      <c r="O75" s="77"/>
      <c r="P75" s="46"/>
      <c r="Q75" s="96"/>
      <c r="R75" s="94"/>
      <c r="S75" s="226"/>
      <c r="T75" s="96"/>
      <c r="U75" s="46"/>
      <c r="V75" s="46"/>
      <c r="W75" s="46"/>
    </row>
    <row r="76" spans="1:23" ht="15.75">
      <c r="A76" s="7">
        <v>46</v>
      </c>
      <c r="B76" s="17" t="s">
        <v>392</v>
      </c>
      <c r="C76" s="80" t="s">
        <v>393</v>
      </c>
      <c r="D76" s="17" t="s">
        <v>325</v>
      </c>
      <c r="E76" s="17" t="s">
        <v>394</v>
      </c>
      <c r="F76" s="102">
        <f t="shared" si="2"/>
        <v>3790571</v>
      </c>
      <c r="G76" s="103">
        <v>420117</v>
      </c>
      <c r="H76" s="103">
        <v>1606236</v>
      </c>
      <c r="I76" s="103">
        <v>482001</v>
      </c>
      <c r="J76" s="103">
        <v>1282217</v>
      </c>
      <c r="K76" s="36"/>
      <c r="L76" s="231" t="s">
        <v>2324</v>
      </c>
      <c r="M76" s="94"/>
      <c r="N76" s="222"/>
      <c r="O76" s="96"/>
      <c r="P76" s="46"/>
      <c r="Q76" s="96"/>
      <c r="R76" s="94"/>
      <c r="S76" s="226"/>
      <c r="T76" s="46"/>
      <c r="U76" s="46"/>
      <c r="V76" s="46"/>
      <c r="W76" s="46"/>
    </row>
    <row r="77" spans="1:23" ht="15.75">
      <c r="A77" s="7">
        <v>47</v>
      </c>
      <c r="B77" s="17" t="s">
        <v>395</v>
      </c>
      <c r="C77" s="80" t="s">
        <v>396</v>
      </c>
      <c r="D77" s="17" t="s">
        <v>325</v>
      </c>
      <c r="E77" s="17" t="s">
        <v>397</v>
      </c>
      <c r="F77" s="102">
        <f t="shared" si="2"/>
        <v>615346</v>
      </c>
      <c r="G77" s="103">
        <v>390000</v>
      </c>
      <c r="H77" s="103">
        <v>221851</v>
      </c>
      <c r="I77" s="103">
        <v>0</v>
      </c>
      <c r="J77" s="103">
        <v>3495</v>
      </c>
      <c r="K77" s="36"/>
      <c r="L77" s="231" t="s">
        <v>2324</v>
      </c>
      <c r="M77" s="94"/>
      <c r="N77" s="222"/>
      <c r="O77" s="96"/>
      <c r="P77" s="46"/>
      <c r="Q77" s="96"/>
      <c r="R77" s="94"/>
      <c r="S77" s="226"/>
      <c r="T77" s="46"/>
      <c r="U77" s="46"/>
      <c r="V77" s="46"/>
      <c r="W77" s="46"/>
    </row>
    <row r="78" spans="1:23" ht="15.75">
      <c r="A78" s="7">
        <v>48</v>
      </c>
      <c r="B78" s="17" t="s">
        <v>398</v>
      </c>
      <c r="C78" s="80" t="s">
        <v>399</v>
      </c>
      <c r="D78" s="17" t="s">
        <v>325</v>
      </c>
      <c r="E78" s="17" t="s">
        <v>400</v>
      </c>
      <c r="F78" s="102">
        <f t="shared" si="2"/>
        <v>691827</v>
      </c>
      <c r="G78" s="103">
        <v>0</v>
      </c>
      <c r="H78" s="103">
        <v>609667</v>
      </c>
      <c r="I78" s="103">
        <v>0</v>
      </c>
      <c r="J78" s="103">
        <v>82160</v>
      </c>
      <c r="K78" s="36"/>
      <c r="L78" s="231" t="s">
        <v>2324</v>
      </c>
      <c r="M78" s="94"/>
      <c r="N78" s="222"/>
      <c r="O78" s="96"/>
      <c r="P78" s="46"/>
      <c r="Q78" s="96"/>
      <c r="R78" s="94"/>
      <c r="S78" s="226"/>
      <c r="T78" s="96"/>
      <c r="U78" s="46"/>
      <c r="V78" s="46"/>
      <c r="W78" s="46"/>
    </row>
    <row r="79" spans="1:23" ht="15.75">
      <c r="A79" s="7">
        <v>49</v>
      </c>
      <c r="B79" s="17" t="s">
        <v>401</v>
      </c>
      <c r="C79" s="80" t="s">
        <v>402</v>
      </c>
      <c r="D79" s="17" t="s">
        <v>325</v>
      </c>
      <c r="E79" s="17" t="s">
        <v>403</v>
      </c>
      <c r="F79" s="102">
        <f t="shared" si="2"/>
        <v>1537959</v>
      </c>
      <c r="G79" s="103">
        <v>1177500</v>
      </c>
      <c r="H79" s="103">
        <v>360359</v>
      </c>
      <c r="I79" s="103">
        <v>0</v>
      </c>
      <c r="J79" s="103">
        <v>100</v>
      </c>
      <c r="K79" s="36"/>
      <c r="L79" s="231" t="s">
        <v>2324</v>
      </c>
      <c r="M79" s="94"/>
      <c r="N79" s="222"/>
      <c r="O79" s="77"/>
      <c r="P79" s="46"/>
      <c r="Q79" s="77"/>
      <c r="R79" s="94"/>
      <c r="S79" s="226"/>
      <c r="T79" s="96"/>
      <c r="U79" s="46"/>
      <c r="V79" s="46"/>
      <c r="W79" s="46"/>
    </row>
    <row r="80" spans="1:23" ht="15.75">
      <c r="A80" s="7">
        <v>50</v>
      </c>
      <c r="B80" s="17" t="s">
        <v>404</v>
      </c>
      <c r="C80" s="80" t="s">
        <v>405</v>
      </c>
      <c r="D80" s="17" t="s">
        <v>325</v>
      </c>
      <c r="E80" s="17" t="s">
        <v>406</v>
      </c>
      <c r="F80" s="102">
        <f t="shared" si="2"/>
        <v>467431</v>
      </c>
      <c r="G80" s="103">
        <v>0</v>
      </c>
      <c r="H80" s="103">
        <v>269664</v>
      </c>
      <c r="I80" s="103">
        <v>30000</v>
      </c>
      <c r="J80" s="103">
        <v>167767</v>
      </c>
      <c r="K80" s="36"/>
      <c r="L80" s="231" t="s">
        <v>2324</v>
      </c>
      <c r="M80" s="94"/>
      <c r="N80" s="222"/>
      <c r="O80" s="77"/>
      <c r="P80" s="46"/>
      <c r="Q80" s="96"/>
      <c r="R80" s="94"/>
      <c r="S80" s="226"/>
      <c r="T80" s="46"/>
      <c r="U80" s="46"/>
      <c r="V80" s="46"/>
      <c r="W80" s="46"/>
    </row>
    <row r="81" spans="1:23" ht="15.75">
      <c r="A81" s="7">
        <v>51</v>
      </c>
      <c r="B81" s="17" t="s">
        <v>407</v>
      </c>
      <c r="C81" s="80" t="s">
        <v>408</v>
      </c>
      <c r="D81" s="17" t="s">
        <v>325</v>
      </c>
      <c r="E81" s="17" t="s">
        <v>409</v>
      </c>
      <c r="F81" s="102">
        <f t="shared" si="2"/>
        <v>316737</v>
      </c>
      <c r="G81" s="103">
        <v>1</v>
      </c>
      <c r="H81" s="103">
        <v>206606</v>
      </c>
      <c r="I81" s="103">
        <v>0</v>
      </c>
      <c r="J81" s="103">
        <v>110130</v>
      </c>
      <c r="K81" s="36"/>
      <c r="L81" s="231" t="s">
        <v>2324</v>
      </c>
      <c r="M81" s="94"/>
      <c r="N81" s="222"/>
      <c r="O81" s="96"/>
      <c r="P81" s="46"/>
      <c r="Q81" s="96"/>
      <c r="R81" s="94"/>
      <c r="S81" s="226"/>
      <c r="T81" s="46"/>
      <c r="U81" s="46"/>
      <c r="V81" s="46"/>
      <c r="W81" s="46"/>
    </row>
    <row r="82" spans="1:23" ht="15.75">
      <c r="A82" s="7">
        <v>52</v>
      </c>
      <c r="B82" s="17" t="s">
        <v>410</v>
      </c>
      <c r="C82" s="80" t="s">
        <v>411</v>
      </c>
      <c r="D82" s="17" t="s">
        <v>325</v>
      </c>
      <c r="E82" s="17" t="s">
        <v>412</v>
      </c>
      <c r="F82" s="102">
        <f t="shared" si="2"/>
        <v>726191</v>
      </c>
      <c r="G82" s="103">
        <v>0</v>
      </c>
      <c r="H82" s="103">
        <v>668691</v>
      </c>
      <c r="I82" s="103">
        <v>0</v>
      </c>
      <c r="J82" s="103">
        <v>57500</v>
      </c>
      <c r="K82" s="36"/>
      <c r="L82" s="231" t="s">
        <v>2324</v>
      </c>
      <c r="M82" s="94"/>
      <c r="N82" s="222"/>
      <c r="O82" s="77"/>
      <c r="P82" s="46"/>
      <c r="Q82" s="96"/>
      <c r="R82" s="94"/>
      <c r="S82" s="226"/>
      <c r="T82" s="46"/>
      <c r="U82" s="46"/>
      <c r="V82" s="46"/>
      <c r="W82" s="46"/>
    </row>
    <row r="83" spans="1:23" ht="15.75">
      <c r="A83" s="7">
        <v>53</v>
      </c>
      <c r="B83" s="17" t="s">
        <v>413</v>
      </c>
      <c r="C83" s="80" t="s">
        <v>414</v>
      </c>
      <c r="D83" s="17" t="s">
        <v>325</v>
      </c>
      <c r="E83" s="17" t="s">
        <v>415</v>
      </c>
      <c r="F83" s="102">
        <f t="shared" si="2"/>
        <v>466422</v>
      </c>
      <c r="G83" s="103">
        <v>202650</v>
      </c>
      <c r="H83" s="103">
        <v>149786</v>
      </c>
      <c r="I83" s="103">
        <v>0</v>
      </c>
      <c r="J83" s="103">
        <v>113986</v>
      </c>
      <c r="K83" s="36"/>
      <c r="L83" s="231" t="s">
        <v>2325</v>
      </c>
      <c r="M83" s="94"/>
      <c r="N83" s="222"/>
      <c r="O83" s="77"/>
      <c r="P83" s="46"/>
      <c r="Q83" s="96"/>
      <c r="R83" s="94"/>
      <c r="S83" s="226"/>
      <c r="T83" s="46"/>
      <c r="U83" s="46"/>
      <c r="V83" s="46"/>
      <c r="W83" s="46"/>
    </row>
    <row r="84" spans="1:23" ht="15.75">
      <c r="A84" s="7">
        <v>54</v>
      </c>
      <c r="B84" s="17" t="s">
        <v>416</v>
      </c>
      <c r="C84" s="80" t="s">
        <v>417</v>
      </c>
      <c r="D84" s="17" t="s">
        <v>325</v>
      </c>
      <c r="E84" s="17" t="s">
        <v>418</v>
      </c>
      <c r="F84" s="102">
        <f t="shared" si="2"/>
        <v>3652636</v>
      </c>
      <c r="G84" s="103">
        <v>0</v>
      </c>
      <c r="H84" s="103">
        <v>243236</v>
      </c>
      <c r="I84" s="103">
        <v>108000</v>
      </c>
      <c r="J84" s="103">
        <v>3301400</v>
      </c>
      <c r="K84" s="36"/>
      <c r="L84" s="231" t="s">
        <v>2324</v>
      </c>
      <c r="M84" s="94"/>
      <c r="N84" s="222"/>
      <c r="O84" s="77"/>
      <c r="P84" s="46"/>
      <c r="Q84" s="96"/>
      <c r="R84" s="94"/>
      <c r="S84" s="226"/>
      <c r="T84" s="46"/>
      <c r="U84" s="46"/>
      <c r="V84" s="46"/>
      <c r="W84" s="46"/>
    </row>
    <row r="85" spans="1:23" ht="15.75">
      <c r="A85" s="7">
        <v>55</v>
      </c>
      <c r="B85" s="17" t="s">
        <v>419</v>
      </c>
      <c r="C85" s="80" t="s">
        <v>420</v>
      </c>
      <c r="D85" s="17" t="s">
        <v>325</v>
      </c>
      <c r="E85" s="17" t="s">
        <v>421</v>
      </c>
      <c r="F85" s="102">
        <f t="shared" si="2"/>
        <v>8977318</v>
      </c>
      <c r="G85" s="103">
        <v>0</v>
      </c>
      <c r="H85" s="103">
        <v>532021</v>
      </c>
      <c r="I85" s="103">
        <v>7394606</v>
      </c>
      <c r="J85" s="103">
        <v>1050691</v>
      </c>
      <c r="K85" s="36"/>
      <c r="L85" s="231" t="s">
        <v>2324</v>
      </c>
      <c r="M85" s="94"/>
      <c r="N85" s="222"/>
      <c r="O85" s="77"/>
      <c r="P85" s="46"/>
      <c r="Q85" s="77"/>
      <c r="R85" s="94"/>
      <c r="S85" s="226"/>
      <c r="T85" s="46"/>
      <c r="U85" s="46"/>
      <c r="V85" s="46"/>
      <c r="W85" s="46"/>
    </row>
    <row r="86" spans="1:23" ht="15.75">
      <c r="A86" s="7">
        <v>56</v>
      </c>
      <c r="B86" s="17" t="s">
        <v>422</v>
      </c>
      <c r="C86" s="80" t="s">
        <v>423</v>
      </c>
      <c r="D86" s="17" t="s">
        <v>325</v>
      </c>
      <c r="E86" s="17" t="s">
        <v>424</v>
      </c>
      <c r="F86" s="102">
        <f t="shared" si="2"/>
        <v>2923566</v>
      </c>
      <c r="G86" s="103">
        <v>1097569</v>
      </c>
      <c r="H86" s="103">
        <v>1449444</v>
      </c>
      <c r="I86" s="103">
        <v>1</v>
      </c>
      <c r="J86" s="103">
        <v>376552</v>
      </c>
      <c r="K86" s="36"/>
      <c r="L86" s="231" t="s">
        <v>2324</v>
      </c>
      <c r="M86" s="94"/>
      <c r="N86" s="222"/>
      <c r="O86" s="77"/>
      <c r="P86" s="46"/>
      <c r="Q86" s="96"/>
      <c r="R86" s="94"/>
      <c r="S86" s="226"/>
      <c r="T86" s="46"/>
      <c r="U86" s="46"/>
      <c r="V86" s="46"/>
      <c r="W86" s="46"/>
    </row>
    <row r="87" spans="1:23" ht="15.75">
      <c r="A87" s="7">
        <v>57</v>
      </c>
      <c r="B87" s="17" t="s">
        <v>425</v>
      </c>
      <c r="C87" s="80" t="s">
        <v>426</v>
      </c>
      <c r="D87" s="17" t="s">
        <v>325</v>
      </c>
      <c r="E87" s="17" t="s">
        <v>427</v>
      </c>
      <c r="F87" s="102">
        <f t="shared" si="2"/>
        <v>657598</v>
      </c>
      <c r="G87" s="103">
        <v>0</v>
      </c>
      <c r="H87" s="103">
        <v>522211</v>
      </c>
      <c r="I87" s="103">
        <v>109000</v>
      </c>
      <c r="J87" s="103">
        <v>26387</v>
      </c>
      <c r="K87" s="36"/>
      <c r="L87" s="231" t="s">
        <v>2324</v>
      </c>
      <c r="M87" s="94"/>
      <c r="N87" s="222"/>
      <c r="O87" s="77"/>
      <c r="P87" s="46"/>
      <c r="Q87" s="77"/>
      <c r="R87" s="94"/>
      <c r="S87" s="226"/>
      <c r="T87" s="46"/>
      <c r="U87" s="46"/>
      <c r="V87" s="46"/>
      <c r="W87" s="46"/>
    </row>
    <row r="88" spans="1:23" ht="15.75">
      <c r="A88" s="7">
        <v>58</v>
      </c>
      <c r="B88" s="17" t="s">
        <v>428</v>
      </c>
      <c r="C88" s="80" t="s">
        <v>429</v>
      </c>
      <c r="D88" s="17" t="s">
        <v>325</v>
      </c>
      <c r="E88" s="17" t="s">
        <v>430</v>
      </c>
      <c r="F88" s="102" t="s">
        <v>9</v>
      </c>
      <c r="G88" s="102" t="s">
        <v>9</v>
      </c>
      <c r="H88" s="102" t="s">
        <v>9</v>
      </c>
      <c r="I88" s="102" t="s">
        <v>9</v>
      </c>
      <c r="J88" s="102" t="s">
        <v>9</v>
      </c>
      <c r="K88" s="36"/>
      <c r="L88" s="231" t="s">
        <v>9</v>
      </c>
      <c r="M88" s="94"/>
      <c r="N88" s="222"/>
      <c r="O88" s="96"/>
      <c r="P88" s="46"/>
      <c r="Q88" s="77"/>
      <c r="R88" s="94"/>
      <c r="S88" s="226"/>
      <c r="T88" s="46"/>
      <c r="U88" s="46"/>
      <c r="V88" s="46"/>
      <c r="W88" s="46"/>
    </row>
    <row r="89" spans="1:23" ht="15.75">
      <c r="A89" s="7">
        <v>59</v>
      </c>
      <c r="B89" s="17" t="s">
        <v>431</v>
      </c>
      <c r="C89" s="80" t="s">
        <v>432</v>
      </c>
      <c r="D89" s="17" t="s">
        <v>325</v>
      </c>
      <c r="E89" s="17" t="s">
        <v>433</v>
      </c>
      <c r="F89" s="102">
        <f aca="true" t="shared" si="3" ref="F89:F102">G89+H89+I89+J89</f>
        <v>1782807</v>
      </c>
      <c r="G89" s="103">
        <v>555020</v>
      </c>
      <c r="H89" s="103">
        <v>721767</v>
      </c>
      <c r="I89" s="103">
        <v>1000</v>
      </c>
      <c r="J89" s="103">
        <v>505020</v>
      </c>
      <c r="K89" s="36"/>
      <c r="L89" s="231" t="s">
        <v>2324</v>
      </c>
      <c r="M89" s="94"/>
      <c r="N89" s="222"/>
      <c r="O89" s="77"/>
      <c r="P89" s="46"/>
      <c r="Q89" s="77"/>
      <c r="R89" s="94"/>
      <c r="S89" s="226"/>
      <c r="T89" s="46"/>
      <c r="U89" s="46"/>
      <c r="V89" s="46"/>
      <c r="W89" s="46"/>
    </row>
    <row r="90" spans="1:23" ht="15.75">
      <c r="A90" s="7">
        <v>60</v>
      </c>
      <c r="B90" s="17" t="s">
        <v>434</v>
      </c>
      <c r="C90" s="80" t="s">
        <v>435</v>
      </c>
      <c r="D90" s="17" t="s">
        <v>325</v>
      </c>
      <c r="E90" s="17" t="s">
        <v>436</v>
      </c>
      <c r="F90" s="102">
        <f t="shared" si="3"/>
        <v>556777</v>
      </c>
      <c r="G90" s="103">
        <v>0</v>
      </c>
      <c r="H90" s="103">
        <v>91769</v>
      </c>
      <c r="I90" s="103">
        <v>0</v>
      </c>
      <c r="J90" s="103">
        <v>465008</v>
      </c>
      <c r="K90" s="36"/>
      <c r="L90" s="231" t="s">
        <v>2324</v>
      </c>
      <c r="M90" s="94"/>
      <c r="N90" s="222"/>
      <c r="O90" s="77"/>
      <c r="P90" s="46"/>
      <c r="Q90" s="96"/>
      <c r="R90" s="94"/>
      <c r="S90" s="226"/>
      <c r="T90" s="46"/>
      <c r="U90" s="46"/>
      <c r="V90" s="46"/>
      <c r="W90" s="46"/>
    </row>
    <row r="91" spans="1:23" ht="15.75">
      <c r="A91" s="7">
        <v>61</v>
      </c>
      <c r="B91" s="17" t="s">
        <v>437</v>
      </c>
      <c r="C91" s="80" t="s">
        <v>438</v>
      </c>
      <c r="D91" s="17" t="s">
        <v>325</v>
      </c>
      <c r="E91" s="17" t="s">
        <v>439</v>
      </c>
      <c r="F91" s="102">
        <f t="shared" si="3"/>
        <v>561064</v>
      </c>
      <c r="G91" s="103">
        <v>0</v>
      </c>
      <c r="H91" s="103">
        <v>430594</v>
      </c>
      <c r="I91" s="103">
        <v>0</v>
      </c>
      <c r="J91" s="103">
        <v>130470</v>
      </c>
      <c r="K91" s="36"/>
      <c r="L91" s="231" t="s">
        <v>2324</v>
      </c>
      <c r="M91" s="94"/>
      <c r="N91" s="222"/>
      <c r="O91" s="96"/>
      <c r="P91" s="46"/>
      <c r="Q91" s="96"/>
      <c r="R91" s="94"/>
      <c r="S91" s="226"/>
      <c r="T91" s="96"/>
      <c r="U91" s="46"/>
      <c r="V91" s="46"/>
      <c r="W91" s="46"/>
    </row>
    <row r="92" spans="1:23" ht="15.75">
      <c r="A92" s="7">
        <v>62</v>
      </c>
      <c r="B92" s="17" t="s">
        <v>440</v>
      </c>
      <c r="C92" s="80" t="s">
        <v>441</v>
      </c>
      <c r="D92" s="17" t="s">
        <v>325</v>
      </c>
      <c r="E92" s="17" t="s">
        <v>442</v>
      </c>
      <c r="F92" s="102">
        <f t="shared" si="3"/>
        <v>1034016</v>
      </c>
      <c r="G92" s="103">
        <v>16000</v>
      </c>
      <c r="H92" s="103">
        <v>488216</v>
      </c>
      <c r="I92" s="103">
        <v>0</v>
      </c>
      <c r="J92" s="103">
        <v>529800</v>
      </c>
      <c r="K92" s="36"/>
      <c r="L92" s="231" t="s">
        <v>2324</v>
      </c>
      <c r="M92" s="94"/>
      <c r="N92" s="222"/>
      <c r="O92" s="77"/>
      <c r="P92" s="46"/>
      <c r="Q92" s="77"/>
      <c r="R92" s="94"/>
      <c r="S92" s="226"/>
      <c r="T92" s="46"/>
      <c r="U92" s="46"/>
      <c r="V92" s="46"/>
      <c r="W92" s="46"/>
    </row>
    <row r="93" spans="1:23" ht="15.75">
      <c r="A93" s="7">
        <v>63</v>
      </c>
      <c r="B93" s="17" t="s">
        <v>443</v>
      </c>
      <c r="C93" s="80" t="s">
        <v>444</v>
      </c>
      <c r="D93" s="17" t="s">
        <v>325</v>
      </c>
      <c r="E93" s="17" t="s">
        <v>445</v>
      </c>
      <c r="F93" s="102">
        <f t="shared" si="3"/>
        <v>1504432</v>
      </c>
      <c r="G93" s="103">
        <v>987000</v>
      </c>
      <c r="H93" s="103">
        <v>495132</v>
      </c>
      <c r="I93" s="103">
        <v>0</v>
      </c>
      <c r="J93" s="103">
        <v>22300</v>
      </c>
      <c r="K93" s="36"/>
      <c r="L93" s="231" t="s">
        <v>2324</v>
      </c>
      <c r="M93" s="94"/>
      <c r="N93" s="222"/>
      <c r="O93" s="96"/>
      <c r="P93" s="46"/>
      <c r="Q93" s="96"/>
      <c r="R93" s="94"/>
      <c r="S93" s="226"/>
      <c r="T93" s="96"/>
      <c r="U93" s="46"/>
      <c r="V93" s="46"/>
      <c r="W93" s="46"/>
    </row>
    <row r="94" spans="1:23" ht="15.75">
      <c r="A94" s="7">
        <v>64</v>
      </c>
      <c r="B94" s="17" t="s">
        <v>446</v>
      </c>
      <c r="C94" s="80" t="s">
        <v>447</v>
      </c>
      <c r="D94" s="17" t="s">
        <v>325</v>
      </c>
      <c r="E94" s="17" t="s">
        <v>448</v>
      </c>
      <c r="F94" s="102">
        <f t="shared" si="3"/>
        <v>636346</v>
      </c>
      <c r="G94" s="103">
        <v>0</v>
      </c>
      <c r="H94" s="103">
        <v>636346</v>
      </c>
      <c r="I94" s="103">
        <v>0</v>
      </c>
      <c r="J94" s="103">
        <v>0</v>
      </c>
      <c r="K94" s="36"/>
      <c r="L94" s="231" t="s">
        <v>2324</v>
      </c>
      <c r="M94" s="94"/>
      <c r="N94" s="222"/>
      <c r="O94" s="96"/>
      <c r="P94" s="46"/>
      <c r="Q94" s="77"/>
      <c r="R94" s="94"/>
      <c r="S94" s="226"/>
      <c r="T94" s="46"/>
      <c r="U94" s="46"/>
      <c r="V94" s="46"/>
      <c r="W94" s="46"/>
    </row>
    <row r="95" spans="1:23" ht="15.75">
      <c r="A95" s="7">
        <v>65</v>
      </c>
      <c r="B95" s="17" t="s">
        <v>449</v>
      </c>
      <c r="C95" s="80" t="s">
        <v>450</v>
      </c>
      <c r="D95" s="17" t="s">
        <v>325</v>
      </c>
      <c r="E95" s="17" t="s">
        <v>452</v>
      </c>
      <c r="F95" s="102">
        <f t="shared" si="3"/>
        <v>478189</v>
      </c>
      <c r="G95" s="103">
        <v>0</v>
      </c>
      <c r="H95" s="103">
        <v>299194</v>
      </c>
      <c r="I95" s="103">
        <v>0</v>
      </c>
      <c r="J95" s="103">
        <v>178995</v>
      </c>
      <c r="K95" s="36"/>
      <c r="L95" s="231" t="s">
        <v>2324</v>
      </c>
      <c r="M95" s="94"/>
      <c r="N95" s="222"/>
      <c r="O95" s="77"/>
      <c r="P95" s="46"/>
      <c r="Q95" s="96"/>
      <c r="R95" s="94"/>
      <c r="S95" s="226"/>
      <c r="T95" s="46"/>
      <c r="U95" s="46"/>
      <c r="V95" s="46"/>
      <c r="W95" s="46"/>
    </row>
    <row r="96" spans="1:23" ht="15.75">
      <c r="A96" s="7">
        <v>66</v>
      </c>
      <c r="B96" s="17" t="s">
        <v>453</v>
      </c>
      <c r="C96" s="80" t="s">
        <v>454</v>
      </c>
      <c r="D96" s="17" t="s">
        <v>325</v>
      </c>
      <c r="E96" s="17" t="s">
        <v>455</v>
      </c>
      <c r="F96" s="102">
        <f t="shared" si="3"/>
        <v>2171008</v>
      </c>
      <c r="G96" s="103">
        <v>1697250</v>
      </c>
      <c r="H96" s="103">
        <v>458263</v>
      </c>
      <c r="I96" s="103">
        <v>0</v>
      </c>
      <c r="J96" s="103">
        <v>15495</v>
      </c>
      <c r="K96" s="36"/>
      <c r="L96" s="231" t="s">
        <v>2324</v>
      </c>
      <c r="M96" s="94"/>
      <c r="N96" s="222"/>
      <c r="O96" s="96"/>
      <c r="P96" s="46"/>
      <c r="Q96" s="96"/>
      <c r="R96" s="94"/>
      <c r="S96" s="226"/>
      <c r="T96" s="46"/>
      <c r="U96" s="46"/>
      <c r="V96" s="46"/>
      <c r="W96" s="46"/>
    </row>
    <row r="97" spans="1:23" ht="15.75">
      <c r="A97" s="7">
        <v>67</v>
      </c>
      <c r="B97" s="17" t="s">
        <v>456</v>
      </c>
      <c r="C97" s="80" t="s">
        <v>457</v>
      </c>
      <c r="D97" s="17" t="s">
        <v>325</v>
      </c>
      <c r="E97" s="17" t="s">
        <v>458</v>
      </c>
      <c r="F97" s="102">
        <f t="shared" si="3"/>
        <v>1039776</v>
      </c>
      <c r="G97" s="103">
        <v>58950</v>
      </c>
      <c r="H97" s="103">
        <v>957976</v>
      </c>
      <c r="I97" s="103">
        <v>0</v>
      </c>
      <c r="J97" s="103">
        <v>22850</v>
      </c>
      <c r="K97" s="36"/>
      <c r="L97" s="231" t="s">
        <v>2325</v>
      </c>
      <c r="M97" s="94"/>
      <c r="N97" s="222"/>
      <c r="O97" s="96"/>
      <c r="P97" s="46"/>
      <c r="Q97" s="96"/>
      <c r="R97" s="94"/>
      <c r="S97" s="226"/>
      <c r="T97" s="46"/>
      <c r="U97" s="46"/>
      <c r="V97" s="46"/>
      <c r="W97" s="46"/>
    </row>
    <row r="98" spans="1:23" ht="15.75">
      <c r="A98" s="7">
        <v>68</v>
      </c>
      <c r="B98" s="17" t="s">
        <v>459</v>
      </c>
      <c r="C98" s="80" t="s">
        <v>460</v>
      </c>
      <c r="D98" s="17" t="s">
        <v>325</v>
      </c>
      <c r="E98" s="17" t="s">
        <v>461</v>
      </c>
      <c r="F98" s="102">
        <f t="shared" si="3"/>
        <v>2506505</v>
      </c>
      <c r="G98" s="103">
        <v>2024600</v>
      </c>
      <c r="H98" s="103">
        <v>177995</v>
      </c>
      <c r="I98" s="103">
        <v>0</v>
      </c>
      <c r="J98" s="103">
        <v>303910</v>
      </c>
      <c r="K98" s="36"/>
      <c r="L98" s="231" t="s">
        <v>2324</v>
      </c>
      <c r="M98" s="94"/>
      <c r="N98" s="222"/>
      <c r="O98" s="77"/>
      <c r="P98" s="46"/>
      <c r="Q98" s="96"/>
      <c r="R98" s="94"/>
      <c r="S98" s="226"/>
      <c r="T98" s="46"/>
      <c r="U98" s="46"/>
      <c r="V98" s="46"/>
      <c r="W98" s="46"/>
    </row>
    <row r="99" spans="1:23" ht="15.75">
      <c r="A99" s="7">
        <v>69</v>
      </c>
      <c r="B99" s="17" t="s">
        <v>462</v>
      </c>
      <c r="C99" s="80" t="s">
        <v>463</v>
      </c>
      <c r="D99" s="17" t="s">
        <v>325</v>
      </c>
      <c r="E99" s="17" t="s">
        <v>464</v>
      </c>
      <c r="F99" s="102">
        <f t="shared" si="3"/>
        <v>34816067</v>
      </c>
      <c r="G99" s="103">
        <v>3726250</v>
      </c>
      <c r="H99" s="103">
        <v>2872467</v>
      </c>
      <c r="I99" s="103">
        <v>23830000</v>
      </c>
      <c r="J99" s="103">
        <v>4387350</v>
      </c>
      <c r="K99" s="36"/>
      <c r="L99" s="231" t="s">
        <v>2324</v>
      </c>
      <c r="M99" s="94"/>
      <c r="N99" s="222"/>
      <c r="O99" s="96"/>
      <c r="P99" s="46"/>
      <c r="Q99" s="96"/>
      <c r="R99" s="94"/>
      <c r="S99" s="226"/>
      <c r="T99" s="46"/>
      <c r="U99" s="46"/>
      <c r="V99" s="46"/>
      <c r="W99" s="46"/>
    </row>
    <row r="100" spans="1:23" ht="15.75">
      <c r="A100" s="7">
        <v>70</v>
      </c>
      <c r="B100" s="17" t="s">
        <v>465</v>
      </c>
      <c r="C100" s="80" t="s">
        <v>466</v>
      </c>
      <c r="D100" s="17" t="s">
        <v>325</v>
      </c>
      <c r="E100" s="17" t="s">
        <v>467</v>
      </c>
      <c r="F100" s="102">
        <f t="shared" si="3"/>
        <v>1107712</v>
      </c>
      <c r="G100" s="103">
        <v>144000</v>
      </c>
      <c r="H100" s="103">
        <v>446737</v>
      </c>
      <c r="I100" s="103">
        <v>0</v>
      </c>
      <c r="J100" s="103">
        <v>516975</v>
      </c>
      <c r="K100" s="36"/>
      <c r="L100" s="231" t="s">
        <v>2324</v>
      </c>
      <c r="M100" s="94"/>
      <c r="N100" s="222"/>
      <c r="O100" s="77"/>
      <c r="P100" s="46"/>
      <c r="Q100" s="96"/>
      <c r="R100" s="94"/>
      <c r="S100" s="226"/>
      <c r="T100" s="46"/>
      <c r="U100" s="46"/>
      <c r="V100" s="46"/>
      <c r="W100" s="46"/>
    </row>
    <row r="101" spans="1:23" ht="15.75">
      <c r="A101" s="7">
        <v>71</v>
      </c>
      <c r="B101" s="17" t="s">
        <v>468</v>
      </c>
      <c r="C101" s="80" t="s">
        <v>469</v>
      </c>
      <c r="D101" s="17" t="s">
        <v>325</v>
      </c>
      <c r="E101" s="17" t="s">
        <v>470</v>
      </c>
      <c r="F101" s="102">
        <f t="shared" si="3"/>
        <v>3318601</v>
      </c>
      <c r="G101" s="103">
        <v>0</v>
      </c>
      <c r="H101" s="103">
        <v>960453</v>
      </c>
      <c r="I101" s="103">
        <v>0</v>
      </c>
      <c r="J101" s="103">
        <v>2358148</v>
      </c>
      <c r="K101" s="36"/>
      <c r="L101" s="231" t="s">
        <v>2324</v>
      </c>
      <c r="M101" s="94"/>
      <c r="N101" s="222"/>
      <c r="O101" s="77"/>
      <c r="P101" s="46"/>
      <c r="Q101" s="96"/>
      <c r="R101" s="94"/>
      <c r="S101" s="226"/>
      <c r="T101" s="96"/>
      <c r="U101" s="46"/>
      <c r="V101" s="46"/>
      <c r="W101" s="46"/>
    </row>
    <row r="102" spans="1:23" ht="15.75">
      <c r="A102" s="7">
        <v>72</v>
      </c>
      <c r="B102" s="17" t="s">
        <v>471</v>
      </c>
      <c r="C102" s="80" t="s">
        <v>472</v>
      </c>
      <c r="D102" s="17" t="s">
        <v>325</v>
      </c>
      <c r="E102" s="17" t="s">
        <v>473</v>
      </c>
      <c r="F102" s="102">
        <f t="shared" si="3"/>
        <v>12580482</v>
      </c>
      <c r="G102" s="103">
        <v>449650</v>
      </c>
      <c r="H102" s="103">
        <v>483337</v>
      </c>
      <c r="I102" s="103">
        <v>11300000</v>
      </c>
      <c r="J102" s="103">
        <v>347495</v>
      </c>
      <c r="K102" s="36"/>
      <c r="L102" s="231" t="s">
        <v>2324</v>
      </c>
      <c r="M102" s="94"/>
      <c r="N102" s="222"/>
      <c r="O102" s="77"/>
      <c r="P102" s="46"/>
      <c r="Q102" s="96"/>
      <c r="R102" s="94"/>
      <c r="S102" s="226"/>
      <c r="T102" s="46"/>
      <c r="U102" s="46"/>
      <c r="V102" s="46"/>
      <c r="W102" s="46"/>
    </row>
    <row r="103" spans="1:23" ht="15.75">
      <c r="A103" s="7">
        <v>73</v>
      </c>
      <c r="B103" s="17" t="s">
        <v>474</v>
      </c>
      <c r="C103" s="80" t="s">
        <v>475</v>
      </c>
      <c r="D103" s="17" t="s">
        <v>325</v>
      </c>
      <c r="E103" s="17" t="s">
        <v>476</v>
      </c>
      <c r="F103" s="102" t="s">
        <v>9</v>
      </c>
      <c r="G103" s="102" t="s">
        <v>9</v>
      </c>
      <c r="H103" s="102" t="s">
        <v>9</v>
      </c>
      <c r="I103" s="102" t="s">
        <v>9</v>
      </c>
      <c r="J103" s="102" t="s">
        <v>9</v>
      </c>
      <c r="K103" s="62"/>
      <c r="L103" s="231" t="s">
        <v>9</v>
      </c>
      <c r="M103" s="94"/>
      <c r="N103" s="222"/>
      <c r="O103" s="77"/>
      <c r="P103" s="46"/>
      <c r="Q103" s="77"/>
      <c r="R103" s="94"/>
      <c r="S103" s="226"/>
      <c r="T103" s="46"/>
      <c r="U103" s="46"/>
      <c r="V103" s="46"/>
      <c r="W103" s="46"/>
    </row>
    <row r="104" spans="1:23" ht="15.75">
      <c r="A104" s="7">
        <v>74</v>
      </c>
      <c r="B104" s="17" t="s">
        <v>477</v>
      </c>
      <c r="C104" s="80" t="s">
        <v>478</v>
      </c>
      <c r="D104" s="17" t="s">
        <v>325</v>
      </c>
      <c r="E104" s="17" t="s">
        <v>479</v>
      </c>
      <c r="F104" s="102">
        <f>G104+H104+I104+J104</f>
        <v>3096443</v>
      </c>
      <c r="G104" s="103">
        <v>0</v>
      </c>
      <c r="H104" s="103">
        <v>2931896</v>
      </c>
      <c r="I104" s="103">
        <v>14000</v>
      </c>
      <c r="J104" s="103">
        <v>150547</v>
      </c>
      <c r="K104" s="36"/>
      <c r="L104" s="231" t="s">
        <v>2324</v>
      </c>
      <c r="M104" s="94"/>
      <c r="N104" s="222"/>
      <c r="O104" s="77"/>
      <c r="P104" s="46"/>
      <c r="Q104" s="96"/>
      <c r="R104" s="94"/>
      <c r="S104" s="226"/>
      <c r="T104" s="46"/>
      <c r="U104" s="46"/>
      <c r="V104" s="46"/>
      <c r="W104" s="46"/>
    </row>
    <row r="105" spans="1:23" ht="15.75">
      <c r="A105" s="7">
        <v>75</v>
      </c>
      <c r="B105" s="17" t="s">
        <v>480</v>
      </c>
      <c r="C105" s="80" t="s">
        <v>481</v>
      </c>
      <c r="D105" s="17" t="s">
        <v>325</v>
      </c>
      <c r="E105" s="17" t="s">
        <v>482</v>
      </c>
      <c r="F105" s="102">
        <f>G105+H105+I105+J105</f>
        <v>1050773</v>
      </c>
      <c r="G105" s="103">
        <v>0</v>
      </c>
      <c r="H105" s="103">
        <v>1043273</v>
      </c>
      <c r="I105" s="103">
        <v>0</v>
      </c>
      <c r="J105" s="103">
        <v>7500</v>
      </c>
      <c r="K105" s="36"/>
      <c r="L105" s="231" t="s">
        <v>2325</v>
      </c>
      <c r="M105" s="94"/>
      <c r="N105" s="222"/>
      <c r="O105" s="77"/>
      <c r="P105" s="46"/>
      <c r="Q105" s="77"/>
      <c r="R105" s="94"/>
      <c r="S105" s="226"/>
      <c r="T105" s="46"/>
      <c r="U105" s="46"/>
      <c r="V105" s="46"/>
      <c r="W105" s="46"/>
    </row>
    <row r="106" spans="1:23" ht="15.75">
      <c r="A106" s="7">
        <v>76</v>
      </c>
      <c r="B106" s="17" t="s">
        <v>483</v>
      </c>
      <c r="C106" s="80" t="s">
        <v>484</v>
      </c>
      <c r="D106" s="17" t="s">
        <v>325</v>
      </c>
      <c r="E106" s="17" t="s">
        <v>485</v>
      </c>
      <c r="F106" s="102">
        <f>G106+H106+I106+J106</f>
        <v>1204787</v>
      </c>
      <c r="G106" s="103">
        <v>651100</v>
      </c>
      <c r="H106" s="103">
        <v>553687</v>
      </c>
      <c r="I106" s="103">
        <v>0</v>
      </c>
      <c r="J106" s="103">
        <v>0</v>
      </c>
      <c r="K106" s="36"/>
      <c r="L106" s="231" t="s">
        <v>2325</v>
      </c>
      <c r="M106" s="94"/>
      <c r="N106" s="222"/>
      <c r="O106" s="96"/>
      <c r="P106" s="46"/>
      <c r="Q106" s="96"/>
      <c r="R106" s="94"/>
      <c r="S106" s="226"/>
      <c r="T106" s="46"/>
      <c r="U106" s="46"/>
      <c r="V106" s="46"/>
      <c r="W106" s="46"/>
    </row>
    <row r="107" spans="1:23" ht="15.75">
      <c r="A107" s="7">
        <v>77</v>
      </c>
      <c r="B107" s="17" t="s">
        <v>486</v>
      </c>
      <c r="C107" s="80" t="s">
        <v>487</v>
      </c>
      <c r="D107" s="17" t="s">
        <v>325</v>
      </c>
      <c r="E107" s="17" t="s">
        <v>488</v>
      </c>
      <c r="F107" s="102" t="s">
        <v>9</v>
      </c>
      <c r="G107" s="102" t="s">
        <v>9</v>
      </c>
      <c r="H107" s="102" t="s">
        <v>9</v>
      </c>
      <c r="I107" s="102" t="s">
        <v>9</v>
      </c>
      <c r="J107" s="102" t="s">
        <v>9</v>
      </c>
      <c r="K107" s="36"/>
      <c r="L107" s="231" t="s">
        <v>9</v>
      </c>
      <c r="M107" s="94"/>
      <c r="N107" s="222"/>
      <c r="O107" s="96"/>
      <c r="P107" s="46"/>
      <c r="Q107" s="96"/>
      <c r="R107" s="94"/>
      <c r="S107" s="226"/>
      <c r="T107" s="96"/>
      <c r="U107" s="46"/>
      <c r="V107" s="46"/>
      <c r="W107" s="46"/>
    </row>
    <row r="108" spans="1:23" ht="15.75">
      <c r="A108" s="7">
        <v>78</v>
      </c>
      <c r="B108" s="17" t="s">
        <v>489</v>
      </c>
      <c r="C108" s="80" t="s">
        <v>490</v>
      </c>
      <c r="D108" s="17" t="s">
        <v>325</v>
      </c>
      <c r="E108" s="17" t="s">
        <v>491</v>
      </c>
      <c r="F108" s="102" t="s">
        <v>9</v>
      </c>
      <c r="G108" s="102" t="s">
        <v>9</v>
      </c>
      <c r="H108" s="102" t="s">
        <v>9</v>
      </c>
      <c r="I108" s="102" t="s">
        <v>9</v>
      </c>
      <c r="J108" s="102" t="s">
        <v>9</v>
      </c>
      <c r="K108" s="36"/>
      <c r="L108" s="231" t="s">
        <v>9</v>
      </c>
      <c r="M108" s="94"/>
      <c r="N108" s="222"/>
      <c r="O108" s="77"/>
      <c r="P108" s="46"/>
      <c r="Q108" s="77"/>
      <c r="R108" s="94"/>
      <c r="S108" s="226"/>
      <c r="T108" s="46"/>
      <c r="U108" s="46"/>
      <c r="V108" s="46"/>
      <c r="W108" s="46"/>
    </row>
    <row r="109" spans="1:23" ht="15.75">
      <c r="A109" s="7">
        <v>79</v>
      </c>
      <c r="B109" s="17" t="s">
        <v>492</v>
      </c>
      <c r="C109" s="80" t="s">
        <v>493</v>
      </c>
      <c r="D109" s="17" t="s">
        <v>325</v>
      </c>
      <c r="E109" s="17" t="s">
        <v>494</v>
      </c>
      <c r="F109" s="102">
        <f aca="true" t="shared" si="4" ref="F109:F117">G109+H109+I109+J109</f>
        <v>19048559</v>
      </c>
      <c r="G109" s="103">
        <v>275000</v>
      </c>
      <c r="H109" s="103">
        <v>617813</v>
      </c>
      <c r="I109" s="103">
        <v>10534580</v>
      </c>
      <c r="J109" s="103">
        <v>7621166</v>
      </c>
      <c r="K109" s="36"/>
      <c r="L109" s="231" t="s">
        <v>2325</v>
      </c>
      <c r="M109" s="94"/>
      <c r="N109" s="222"/>
      <c r="O109" s="77"/>
      <c r="P109" s="46"/>
      <c r="Q109" s="96"/>
      <c r="R109" s="94"/>
      <c r="S109" s="226"/>
      <c r="T109" s="46"/>
      <c r="U109" s="46"/>
      <c r="V109" s="46"/>
      <c r="W109" s="46"/>
    </row>
    <row r="110" spans="1:23" ht="15.75">
      <c r="A110" s="7">
        <v>80</v>
      </c>
      <c r="B110" s="17" t="s">
        <v>495</v>
      </c>
      <c r="C110" s="80" t="s">
        <v>496</v>
      </c>
      <c r="D110" s="17" t="s">
        <v>325</v>
      </c>
      <c r="E110" s="17" t="s">
        <v>497</v>
      </c>
      <c r="F110" s="102">
        <f t="shared" si="4"/>
        <v>1541200</v>
      </c>
      <c r="G110" s="103">
        <v>0</v>
      </c>
      <c r="H110" s="103">
        <v>507805</v>
      </c>
      <c r="I110" s="103">
        <v>0</v>
      </c>
      <c r="J110" s="103">
        <v>1033395</v>
      </c>
      <c r="K110" s="36"/>
      <c r="L110" s="231" t="s">
        <v>2325</v>
      </c>
      <c r="M110" s="94"/>
      <c r="N110" s="222"/>
      <c r="O110" s="77"/>
      <c r="P110" s="46"/>
      <c r="Q110" s="96"/>
      <c r="R110" s="94"/>
      <c r="S110" s="226"/>
      <c r="T110" s="46"/>
      <c r="U110" s="46"/>
      <c r="V110" s="46"/>
      <c r="W110" s="46"/>
    </row>
    <row r="111" spans="1:23" ht="15.75">
      <c r="A111" s="7">
        <v>81</v>
      </c>
      <c r="B111" s="17" t="s">
        <v>498</v>
      </c>
      <c r="C111" s="80" t="s">
        <v>499</v>
      </c>
      <c r="D111" s="17" t="s">
        <v>325</v>
      </c>
      <c r="E111" s="17" t="s">
        <v>500</v>
      </c>
      <c r="F111" s="102">
        <f t="shared" si="4"/>
        <v>418903</v>
      </c>
      <c r="G111" s="103">
        <v>157200</v>
      </c>
      <c r="H111" s="103">
        <v>160410</v>
      </c>
      <c r="I111" s="103">
        <v>0</v>
      </c>
      <c r="J111" s="103">
        <v>101293</v>
      </c>
      <c r="K111" s="36"/>
      <c r="L111" s="231" t="s">
        <v>2324</v>
      </c>
      <c r="M111" s="94"/>
      <c r="N111" s="222"/>
      <c r="O111" s="77"/>
      <c r="P111" s="46"/>
      <c r="Q111" s="77"/>
      <c r="R111" s="94"/>
      <c r="S111" s="226"/>
      <c r="T111" s="96"/>
      <c r="U111" s="46"/>
      <c r="V111" s="46"/>
      <c r="W111" s="46"/>
    </row>
    <row r="112" spans="1:23" ht="15.75">
      <c r="A112" s="7">
        <v>82</v>
      </c>
      <c r="B112" s="17" t="s">
        <v>501</v>
      </c>
      <c r="C112" s="80" t="s">
        <v>502</v>
      </c>
      <c r="D112" s="17" t="s">
        <v>325</v>
      </c>
      <c r="E112" s="17" t="s">
        <v>1680</v>
      </c>
      <c r="F112" s="102">
        <f t="shared" si="4"/>
        <v>120294</v>
      </c>
      <c r="G112" s="103">
        <v>0</v>
      </c>
      <c r="H112" s="103">
        <v>28716</v>
      </c>
      <c r="I112" s="103">
        <v>0</v>
      </c>
      <c r="J112" s="103">
        <v>91578</v>
      </c>
      <c r="K112" s="36"/>
      <c r="L112" s="231" t="s">
        <v>2324</v>
      </c>
      <c r="M112" s="94"/>
      <c r="N112" s="222"/>
      <c r="O112" s="96"/>
      <c r="P112" s="46"/>
      <c r="Q112" s="77"/>
      <c r="R112" s="94"/>
      <c r="S112" s="226"/>
      <c r="T112" s="46"/>
      <c r="U112" s="46"/>
      <c r="V112" s="46"/>
      <c r="W112" s="46"/>
    </row>
    <row r="113" spans="1:23" ht="15.75">
      <c r="A113" s="7">
        <v>83</v>
      </c>
      <c r="B113" s="17" t="s">
        <v>503</v>
      </c>
      <c r="C113" s="80" t="s">
        <v>504</v>
      </c>
      <c r="D113" s="17" t="s">
        <v>325</v>
      </c>
      <c r="E113" s="17" t="s">
        <v>505</v>
      </c>
      <c r="F113" s="102">
        <f t="shared" si="4"/>
        <v>4712707</v>
      </c>
      <c r="G113" s="103">
        <v>0</v>
      </c>
      <c r="H113" s="103">
        <v>2493414</v>
      </c>
      <c r="I113" s="103">
        <v>0</v>
      </c>
      <c r="J113" s="103">
        <v>2219293</v>
      </c>
      <c r="K113" s="36"/>
      <c r="L113" s="231" t="s">
        <v>2324</v>
      </c>
      <c r="M113" s="94"/>
      <c r="N113" s="222"/>
      <c r="O113" s="77"/>
      <c r="P113" s="46"/>
      <c r="Q113" s="96"/>
      <c r="R113" s="94"/>
      <c r="S113" s="226"/>
      <c r="T113" s="46"/>
      <c r="U113" s="46"/>
      <c r="V113" s="46"/>
      <c r="W113" s="46"/>
    </row>
    <row r="114" spans="1:23" ht="15.75">
      <c r="A114" s="7">
        <v>84</v>
      </c>
      <c r="B114" s="17" t="s">
        <v>506</v>
      </c>
      <c r="C114" s="80" t="s">
        <v>507</v>
      </c>
      <c r="D114" s="17" t="s">
        <v>325</v>
      </c>
      <c r="E114" s="17" t="s">
        <v>508</v>
      </c>
      <c r="F114" s="102">
        <f t="shared" si="4"/>
        <v>1748426</v>
      </c>
      <c r="G114" s="103">
        <v>851000</v>
      </c>
      <c r="H114" s="103">
        <v>854126</v>
      </c>
      <c r="I114" s="103">
        <v>0</v>
      </c>
      <c r="J114" s="103">
        <v>43300</v>
      </c>
      <c r="K114" s="36"/>
      <c r="L114" s="231" t="s">
        <v>2324</v>
      </c>
      <c r="M114" s="94"/>
      <c r="N114" s="222"/>
      <c r="O114" s="96"/>
      <c r="P114" s="46"/>
      <c r="Q114" s="77"/>
      <c r="R114" s="94"/>
      <c r="S114" s="226"/>
      <c r="T114" s="96"/>
      <c r="U114" s="46"/>
      <c r="V114" s="46"/>
      <c r="W114" s="46"/>
    </row>
    <row r="115" spans="1:23" ht="15.75">
      <c r="A115" s="7">
        <v>85</v>
      </c>
      <c r="B115" s="17" t="s">
        <v>509</v>
      </c>
      <c r="C115" s="80" t="s">
        <v>510</v>
      </c>
      <c r="D115" s="17" t="s">
        <v>325</v>
      </c>
      <c r="E115" s="17" t="s">
        <v>511</v>
      </c>
      <c r="F115" s="102">
        <f t="shared" si="4"/>
        <v>58250</v>
      </c>
      <c r="G115" s="103">
        <v>0</v>
      </c>
      <c r="H115" s="103">
        <v>0</v>
      </c>
      <c r="I115" s="103">
        <v>0</v>
      </c>
      <c r="J115" s="103">
        <v>58250</v>
      </c>
      <c r="K115" s="36"/>
      <c r="L115" s="231" t="s">
        <v>2325</v>
      </c>
      <c r="M115" s="94"/>
      <c r="N115" s="222"/>
      <c r="O115" s="77"/>
      <c r="P115" s="46"/>
      <c r="Q115" s="77"/>
      <c r="R115" s="94"/>
      <c r="S115" s="226"/>
      <c r="T115" s="96"/>
      <c r="U115" s="46"/>
      <c r="V115" s="46"/>
      <c r="W115" s="46"/>
    </row>
    <row r="116" spans="1:23" ht="15.75">
      <c r="A116" s="7">
        <v>86</v>
      </c>
      <c r="B116" s="17" t="s">
        <v>512</v>
      </c>
      <c r="C116" s="80" t="s">
        <v>513</v>
      </c>
      <c r="D116" s="17" t="s">
        <v>325</v>
      </c>
      <c r="E116" s="17" t="s">
        <v>514</v>
      </c>
      <c r="F116" s="102">
        <f t="shared" si="4"/>
        <v>0</v>
      </c>
      <c r="G116" s="103">
        <v>0</v>
      </c>
      <c r="H116" s="103">
        <v>0</v>
      </c>
      <c r="I116" s="103">
        <v>0</v>
      </c>
      <c r="J116" s="103">
        <v>0</v>
      </c>
      <c r="K116" s="36"/>
      <c r="L116" s="231" t="s">
        <v>2325</v>
      </c>
      <c r="M116" s="94"/>
      <c r="N116" s="222"/>
      <c r="O116" s="77"/>
      <c r="P116" s="46"/>
      <c r="Q116" s="96"/>
      <c r="R116" s="94"/>
      <c r="S116" s="226"/>
      <c r="T116" s="46"/>
      <c r="U116" s="46"/>
      <c r="V116" s="46"/>
      <c r="W116" s="46"/>
    </row>
    <row r="117" spans="1:23" ht="15.75">
      <c r="A117" s="7">
        <v>87</v>
      </c>
      <c r="B117" s="17" t="s">
        <v>515</v>
      </c>
      <c r="C117" s="80" t="s">
        <v>516</v>
      </c>
      <c r="D117" s="17" t="s">
        <v>325</v>
      </c>
      <c r="E117" s="17" t="s">
        <v>517</v>
      </c>
      <c r="F117" s="102">
        <f t="shared" si="4"/>
        <v>614399</v>
      </c>
      <c r="G117" s="103">
        <v>0</v>
      </c>
      <c r="H117" s="103">
        <v>598199</v>
      </c>
      <c r="I117" s="103">
        <v>0</v>
      </c>
      <c r="J117" s="103">
        <v>16200</v>
      </c>
      <c r="K117" s="36"/>
      <c r="L117" s="231" t="s">
        <v>2324</v>
      </c>
      <c r="M117" s="94"/>
      <c r="N117" s="222"/>
      <c r="O117" s="77"/>
      <c r="P117" s="46"/>
      <c r="Q117" s="77"/>
      <c r="R117" s="94"/>
      <c r="S117" s="226"/>
      <c r="T117" s="96"/>
      <c r="U117" s="46"/>
      <c r="V117" s="46"/>
      <c r="W117" s="46"/>
    </row>
    <row r="118" spans="1:23" ht="15.75">
      <c r="A118" s="7">
        <v>88</v>
      </c>
      <c r="B118" s="17" t="s">
        <v>518</v>
      </c>
      <c r="C118" s="80" t="s">
        <v>519</v>
      </c>
      <c r="D118" s="17" t="s">
        <v>325</v>
      </c>
      <c r="E118" s="17" t="s">
        <v>520</v>
      </c>
      <c r="F118" s="102" t="s">
        <v>9</v>
      </c>
      <c r="G118" s="102" t="s">
        <v>9</v>
      </c>
      <c r="H118" s="102" t="s">
        <v>9</v>
      </c>
      <c r="I118" s="102" t="s">
        <v>9</v>
      </c>
      <c r="J118" s="102" t="s">
        <v>9</v>
      </c>
      <c r="K118" s="36"/>
      <c r="L118" s="231" t="s">
        <v>9</v>
      </c>
      <c r="M118" s="94"/>
      <c r="N118" s="222"/>
      <c r="O118" s="96"/>
      <c r="P118" s="46"/>
      <c r="Q118" s="77"/>
      <c r="R118" s="94"/>
      <c r="S118" s="226"/>
      <c r="T118" s="96"/>
      <c r="U118" s="46"/>
      <c r="V118" s="46"/>
      <c r="W118" s="46"/>
    </row>
    <row r="119" spans="1:23" ht="15.75">
      <c r="A119" s="7">
        <v>89</v>
      </c>
      <c r="B119" s="17" t="s">
        <v>521</v>
      </c>
      <c r="C119" s="80" t="s">
        <v>522</v>
      </c>
      <c r="D119" s="17" t="s">
        <v>325</v>
      </c>
      <c r="E119" s="17" t="s">
        <v>523</v>
      </c>
      <c r="F119" s="102">
        <f aca="true" t="shared" si="5" ref="F119:F124">G119+H119+I119+J119</f>
        <v>1503182</v>
      </c>
      <c r="G119" s="103">
        <v>0</v>
      </c>
      <c r="H119" s="103">
        <v>1474537</v>
      </c>
      <c r="I119" s="103">
        <v>0</v>
      </c>
      <c r="J119" s="103">
        <v>28645</v>
      </c>
      <c r="K119" s="36"/>
      <c r="L119" s="231" t="s">
        <v>2325</v>
      </c>
      <c r="M119" s="94"/>
      <c r="N119" s="222"/>
      <c r="O119" s="96"/>
      <c r="P119" s="46"/>
      <c r="Q119" s="96"/>
      <c r="R119" s="94"/>
      <c r="S119" s="226"/>
      <c r="T119" s="46"/>
      <c r="U119" s="46"/>
      <c r="V119" s="46"/>
      <c r="W119" s="46"/>
    </row>
    <row r="120" spans="1:23" ht="15.75">
      <c r="A120" s="7">
        <v>90</v>
      </c>
      <c r="B120" s="17" t="s">
        <v>524</v>
      </c>
      <c r="C120" s="80" t="s">
        <v>525</v>
      </c>
      <c r="D120" s="17" t="s">
        <v>325</v>
      </c>
      <c r="E120" s="17" t="s">
        <v>526</v>
      </c>
      <c r="F120" s="102">
        <f t="shared" si="5"/>
        <v>615559</v>
      </c>
      <c r="G120" s="103">
        <v>0</v>
      </c>
      <c r="H120" s="103">
        <v>445119</v>
      </c>
      <c r="I120" s="103">
        <v>0</v>
      </c>
      <c r="J120" s="103">
        <v>170440</v>
      </c>
      <c r="K120" s="36"/>
      <c r="L120" s="231" t="s">
        <v>2324</v>
      </c>
      <c r="M120" s="94"/>
      <c r="N120" s="222"/>
      <c r="O120" s="96"/>
      <c r="P120" s="46"/>
      <c r="Q120" s="96"/>
      <c r="R120" s="94"/>
      <c r="S120" s="226"/>
      <c r="T120" s="46"/>
      <c r="U120" s="46"/>
      <c r="V120" s="46"/>
      <c r="W120" s="46"/>
    </row>
    <row r="121" spans="1:23" ht="15.75">
      <c r="A121" s="7">
        <v>91</v>
      </c>
      <c r="B121" s="17" t="s">
        <v>527</v>
      </c>
      <c r="C121" s="80" t="s">
        <v>528</v>
      </c>
      <c r="D121" s="17" t="s">
        <v>325</v>
      </c>
      <c r="E121" s="17" t="s">
        <v>529</v>
      </c>
      <c r="F121" s="102">
        <f t="shared" si="5"/>
        <v>1014933</v>
      </c>
      <c r="G121" s="103">
        <v>0</v>
      </c>
      <c r="H121" s="103">
        <v>1014933</v>
      </c>
      <c r="I121" s="103">
        <v>0</v>
      </c>
      <c r="J121" s="103">
        <v>0</v>
      </c>
      <c r="K121" s="36"/>
      <c r="L121" s="231" t="s">
        <v>2324</v>
      </c>
      <c r="M121" s="94"/>
      <c r="N121" s="222"/>
      <c r="O121" s="96"/>
      <c r="P121" s="46"/>
      <c r="Q121" s="77"/>
      <c r="R121" s="94"/>
      <c r="S121" s="226"/>
      <c r="T121" s="46"/>
      <c r="U121" s="46"/>
      <c r="V121" s="46"/>
      <c r="W121" s="46"/>
    </row>
    <row r="122" spans="1:23" ht="15.75">
      <c r="A122" s="7">
        <v>92</v>
      </c>
      <c r="B122" s="17" t="s">
        <v>530</v>
      </c>
      <c r="C122" s="80" t="s">
        <v>531</v>
      </c>
      <c r="D122" s="17" t="s">
        <v>325</v>
      </c>
      <c r="E122" s="17" t="s">
        <v>532</v>
      </c>
      <c r="F122" s="102">
        <f t="shared" si="5"/>
        <v>927946</v>
      </c>
      <c r="G122" s="103">
        <v>0</v>
      </c>
      <c r="H122" s="103">
        <v>42650</v>
      </c>
      <c r="I122" s="103">
        <v>805001</v>
      </c>
      <c r="J122" s="103">
        <v>80295</v>
      </c>
      <c r="K122" s="36"/>
      <c r="L122" s="231" t="s">
        <v>2324</v>
      </c>
      <c r="M122" s="94"/>
      <c r="N122" s="222"/>
      <c r="O122" s="96"/>
      <c r="P122" s="46"/>
      <c r="Q122" s="77"/>
      <c r="R122" s="94"/>
      <c r="S122" s="226"/>
      <c r="T122" s="96"/>
      <c r="U122" s="46"/>
      <c r="V122" s="46"/>
      <c r="W122" s="46"/>
    </row>
    <row r="123" spans="1:23" ht="15.75">
      <c r="A123" s="7">
        <v>93</v>
      </c>
      <c r="B123" s="17" t="s">
        <v>533</v>
      </c>
      <c r="C123" s="80" t="s">
        <v>534</v>
      </c>
      <c r="D123" s="17" t="s">
        <v>325</v>
      </c>
      <c r="E123" s="17" t="s">
        <v>535</v>
      </c>
      <c r="F123" s="102">
        <f t="shared" si="5"/>
        <v>2200087</v>
      </c>
      <c r="G123" s="103">
        <v>314281</v>
      </c>
      <c r="H123" s="103">
        <v>1402565</v>
      </c>
      <c r="I123" s="103">
        <v>199216</v>
      </c>
      <c r="J123" s="103">
        <v>284025</v>
      </c>
      <c r="K123" s="36"/>
      <c r="L123" s="231" t="s">
        <v>2325</v>
      </c>
      <c r="M123" s="94"/>
      <c r="N123" s="222"/>
      <c r="O123" s="77"/>
      <c r="P123" s="46"/>
      <c r="Q123" s="77"/>
      <c r="R123" s="94"/>
      <c r="S123" s="226"/>
      <c r="T123" s="96"/>
      <c r="U123" s="46"/>
      <c r="V123" s="46"/>
      <c r="W123" s="46"/>
    </row>
    <row r="124" spans="1:23" ht="15.75">
      <c r="A124" s="7">
        <v>94</v>
      </c>
      <c r="B124" s="17" t="s">
        <v>537</v>
      </c>
      <c r="C124" s="80" t="s">
        <v>538</v>
      </c>
      <c r="D124" s="17" t="s">
        <v>536</v>
      </c>
      <c r="E124" s="17" t="s">
        <v>539</v>
      </c>
      <c r="F124" s="102">
        <f t="shared" si="5"/>
        <v>59404</v>
      </c>
      <c r="G124" s="103">
        <v>0</v>
      </c>
      <c r="H124" s="103">
        <v>59404</v>
      </c>
      <c r="I124" s="103">
        <v>0</v>
      </c>
      <c r="J124" s="103">
        <v>0</v>
      </c>
      <c r="K124" s="36"/>
      <c r="L124" s="231" t="s">
        <v>2324</v>
      </c>
      <c r="M124" s="94"/>
      <c r="N124" s="222"/>
      <c r="O124" s="77"/>
      <c r="P124" s="46"/>
      <c r="Q124" s="77"/>
      <c r="R124" s="94"/>
      <c r="S124" s="226"/>
      <c r="T124" s="46"/>
      <c r="U124" s="46"/>
      <c r="V124" s="46"/>
      <c r="W124" s="46"/>
    </row>
    <row r="125" spans="1:23" ht="15.75">
      <c r="A125" s="7">
        <v>95</v>
      </c>
      <c r="B125" s="17" t="s">
        <v>540</v>
      </c>
      <c r="C125" s="80" t="s">
        <v>541</v>
      </c>
      <c r="D125" s="17" t="s">
        <v>536</v>
      </c>
      <c r="E125" s="17" t="s">
        <v>542</v>
      </c>
      <c r="F125" s="102" t="s">
        <v>9</v>
      </c>
      <c r="G125" s="102" t="s">
        <v>9</v>
      </c>
      <c r="H125" s="102" t="s">
        <v>9</v>
      </c>
      <c r="I125" s="102" t="s">
        <v>9</v>
      </c>
      <c r="J125" s="102" t="s">
        <v>9</v>
      </c>
      <c r="K125" s="36"/>
      <c r="L125" s="231" t="s">
        <v>9</v>
      </c>
      <c r="M125" s="94"/>
      <c r="N125" s="222"/>
      <c r="O125" s="77"/>
      <c r="P125" s="46"/>
      <c r="Q125" s="96"/>
      <c r="R125" s="94"/>
      <c r="S125" s="226"/>
      <c r="T125" s="96"/>
      <c r="U125" s="46"/>
      <c r="V125" s="46"/>
      <c r="W125" s="46"/>
    </row>
    <row r="126" spans="1:23" ht="15.75">
      <c r="A126" s="7">
        <v>96</v>
      </c>
      <c r="B126" s="17" t="s">
        <v>543</v>
      </c>
      <c r="C126" s="80" t="s">
        <v>544</v>
      </c>
      <c r="D126" s="17" t="s">
        <v>536</v>
      </c>
      <c r="E126" s="17" t="s">
        <v>545</v>
      </c>
      <c r="F126" s="102">
        <f>G126+H126+I126+J126</f>
        <v>118780</v>
      </c>
      <c r="G126" s="103">
        <v>0</v>
      </c>
      <c r="H126" s="103">
        <v>117480</v>
      </c>
      <c r="I126" s="103">
        <v>0</v>
      </c>
      <c r="J126" s="103">
        <v>1300</v>
      </c>
      <c r="K126" s="36"/>
      <c r="L126" s="231" t="s">
        <v>2325</v>
      </c>
      <c r="M126" s="94"/>
      <c r="N126" s="222"/>
      <c r="O126" s="96"/>
      <c r="P126" s="46"/>
      <c r="Q126" s="77"/>
      <c r="R126" s="94"/>
      <c r="S126" s="226"/>
      <c r="T126" s="46"/>
      <c r="U126" s="46"/>
      <c r="V126" s="46"/>
      <c r="W126" s="46"/>
    </row>
    <row r="127" spans="1:23" ht="15.75">
      <c r="A127" s="7">
        <v>97</v>
      </c>
      <c r="B127" s="17" t="s">
        <v>546</v>
      </c>
      <c r="C127" s="80" t="s">
        <v>547</v>
      </c>
      <c r="D127" s="17" t="s">
        <v>536</v>
      </c>
      <c r="E127" s="17" t="s">
        <v>548</v>
      </c>
      <c r="F127" s="102">
        <f>G127+H127+I127+J127</f>
        <v>1200756</v>
      </c>
      <c r="G127" s="103">
        <v>0</v>
      </c>
      <c r="H127" s="103">
        <v>578981</v>
      </c>
      <c r="I127" s="103">
        <v>42001</v>
      </c>
      <c r="J127" s="103">
        <v>579774</v>
      </c>
      <c r="K127" s="36"/>
      <c r="L127" s="231" t="s">
        <v>2324</v>
      </c>
      <c r="M127" s="94"/>
      <c r="N127" s="222"/>
      <c r="O127" s="96"/>
      <c r="P127" s="46"/>
      <c r="Q127" s="96"/>
      <c r="R127" s="94"/>
      <c r="S127" s="226"/>
      <c r="T127" s="96"/>
      <c r="U127" s="46"/>
      <c r="V127" s="46"/>
      <c r="W127" s="46"/>
    </row>
    <row r="128" spans="1:23" ht="15.75">
      <c r="A128" s="7">
        <v>98</v>
      </c>
      <c r="B128" s="17" t="s">
        <v>549</v>
      </c>
      <c r="C128" s="80" t="s">
        <v>550</v>
      </c>
      <c r="D128" s="17" t="s">
        <v>536</v>
      </c>
      <c r="E128" s="17" t="s">
        <v>551</v>
      </c>
      <c r="F128" s="102">
        <f>G128+H128+I128+J128</f>
        <v>660133</v>
      </c>
      <c r="G128" s="103">
        <v>0</v>
      </c>
      <c r="H128" s="103">
        <v>659933</v>
      </c>
      <c r="I128" s="103">
        <v>0</v>
      </c>
      <c r="J128" s="103">
        <v>200</v>
      </c>
      <c r="K128" s="36"/>
      <c r="L128" s="231" t="s">
        <v>2324</v>
      </c>
      <c r="M128" s="94"/>
      <c r="N128" s="222"/>
      <c r="O128" s="96"/>
      <c r="P128" s="46"/>
      <c r="Q128" s="77"/>
      <c r="R128" s="94"/>
      <c r="S128" s="226"/>
      <c r="T128" s="96"/>
      <c r="U128" s="46"/>
      <c r="V128" s="46"/>
      <c r="W128" s="46"/>
    </row>
    <row r="129" spans="1:23" ht="15.75">
      <c r="A129" s="7">
        <v>99</v>
      </c>
      <c r="B129" s="17" t="s">
        <v>552</v>
      </c>
      <c r="C129" s="80" t="s">
        <v>553</v>
      </c>
      <c r="D129" s="17" t="s">
        <v>536</v>
      </c>
      <c r="E129" s="17" t="s">
        <v>554</v>
      </c>
      <c r="F129" s="102" t="s">
        <v>9</v>
      </c>
      <c r="G129" s="102" t="s">
        <v>9</v>
      </c>
      <c r="H129" s="102" t="s">
        <v>9</v>
      </c>
      <c r="I129" s="102" t="s">
        <v>9</v>
      </c>
      <c r="J129" s="102" t="s">
        <v>9</v>
      </c>
      <c r="K129" s="36"/>
      <c r="L129" s="231" t="s">
        <v>9</v>
      </c>
      <c r="M129" s="94"/>
      <c r="N129" s="222"/>
      <c r="O129" s="96"/>
      <c r="P129" s="46"/>
      <c r="Q129" s="77"/>
      <c r="R129" s="94"/>
      <c r="S129" s="226"/>
      <c r="T129" s="46"/>
      <c r="U129" s="46"/>
      <c r="V129" s="46"/>
      <c r="W129" s="46"/>
    </row>
    <row r="130" spans="1:23" ht="15.75">
      <c r="A130" s="7">
        <v>100</v>
      </c>
      <c r="B130" s="17" t="s">
        <v>555</v>
      </c>
      <c r="C130" s="80" t="s">
        <v>556</v>
      </c>
      <c r="D130" s="17" t="s">
        <v>536</v>
      </c>
      <c r="E130" s="17" t="s">
        <v>557</v>
      </c>
      <c r="F130" s="102">
        <f aca="true" t="shared" si="6" ref="F130:F148">G130+H130+I130+J130</f>
        <v>1536365</v>
      </c>
      <c r="G130" s="103">
        <v>0</v>
      </c>
      <c r="H130" s="103">
        <v>329181</v>
      </c>
      <c r="I130" s="103">
        <v>0</v>
      </c>
      <c r="J130" s="103">
        <v>1207184</v>
      </c>
      <c r="K130" s="36"/>
      <c r="L130" s="231" t="s">
        <v>2324</v>
      </c>
      <c r="M130" s="94"/>
      <c r="N130" s="222"/>
      <c r="O130" s="77"/>
      <c r="P130" s="46"/>
      <c r="Q130" s="96"/>
      <c r="R130" s="94"/>
      <c r="S130" s="226"/>
      <c r="T130" s="46"/>
      <c r="U130" s="46"/>
      <c r="V130" s="46"/>
      <c r="W130" s="46"/>
    </row>
    <row r="131" spans="1:23" ht="15.75">
      <c r="A131" s="7">
        <v>101</v>
      </c>
      <c r="B131" s="17" t="s">
        <v>558</v>
      </c>
      <c r="C131" s="80" t="s">
        <v>559</v>
      </c>
      <c r="D131" s="17" t="s">
        <v>536</v>
      </c>
      <c r="E131" s="17" t="s">
        <v>560</v>
      </c>
      <c r="F131" s="102">
        <f t="shared" si="6"/>
        <v>832320</v>
      </c>
      <c r="G131" s="103">
        <v>0</v>
      </c>
      <c r="H131" s="103">
        <v>566551</v>
      </c>
      <c r="I131" s="103">
        <v>26330</v>
      </c>
      <c r="J131" s="103">
        <v>239439</v>
      </c>
      <c r="K131" s="36"/>
      <c r="L131" s="231" t="s">
        <v>2324</v>
      </c>
      <c r="M131" s="94"/>
      <c r="N131" s="222"/>
      <c r="O131" s="96"/>
      <c r="P131" s="46"/>
      <c r="Q131" s="96"/>
      <c r="R131" s="94"/>
      <c r="S131" s="226"/>
      <c r="T131" s="96"/>
      <c r="U131" s="46"/>
      <c r="V131" s="46"/>
      <c r="W131" s="46"/>
    </row>
    <row r="132" spans="1:23" ht="15.75">
      <c r="A132" s="7">
        <v>102</v>
      </c>
      <c r="B132" s="17" t="s">
        <v>561</v>
      </c>
      <c r="C132" s="80" t="s">
        <v>562</v>
      </c>
      <c r="D132" s="17" t="s">
        <v>536</v>
      </c>
      <c r="E132" s="17" t="s">
        <v>563</v>
      </c>
      <c r="F132" s="102">
        <f t="shared" si="6"/>
        <v>615118</v>
      </c>
      <c r="G132" s="103">
        <v>433246</v>
      </c>
      <c r="H132" s="103">
        <v>147117</v>
      </c>
      <c r="I132" s="103">
        <v>0</v>
      </c>
      <c r="J132" s="103">
        <v>34755</v>
      </c>
      <c r="K132" s="36"/>
      <c r="L132" s="231" t="s">
        <v>2325</v>
      </c>
      <c r="M132" s="94"/>
      <c r="N132" s="222"/>
      <c r="O132" s="96"/>
      <c r="P132" s="46"/>
      <c r="Q132" s="77"/>
      <c r="R132" s="94"/>
      <c r="S132" s="226"/>
      <c r="T132" s="96"/>
      <c r="U132" s="46"/>
      <c r="V132" s="46"/>
      <c r="W132" s="46"/>
    </row>
    <row r="133" spans="1:23" ht="15.75">
      <c r="A133" s="7">
        <v>103</v>
      </c>
      <c r="B133" s="17" t="s">
        <v>564</v>
      </c>
      <c r="C133" s="80" t="s">
        <v>565</v>
      </c>
      <c r="D133" s="17" t="s">
        <v>536</v>
      </c>
      <c r="E133" s="17" t="s">
        <v>566</v>
      </c>
      <c r="F133" s="102">
        <f t="shared" si="6"/>
        <v>2153280</v>
      </c>
      <c r="G133" s="103">
        <v>766800</v>
      </c>
      <c r="H133" s="103">
        <v>664582</v>
      </c>
      <c r="I133" s="103">
        <v>43000</v>
      </c>
      <c r="J133" s="103">
        <v>678898</v>
      </c>
      <c r="K133" s="36"/>
      <c r="L133" s="231" t="s">
        <v>2325</v>
      </c>
      <c r="M133" s="94"/>
      <c r="N133" s="222"/>
      <c r="O133" s="77"/>
      <c r="P133" s="46"/>
      <c r="Q133" s="96"/>
      <c r="R133" s="94"/>
      <c r="S133" s="226"/>
      <c r="T133" s="96"/>
      <c r="U133" s="46"/>
      <c r="V133" s="46"/>
      <c r="W133" s="46"/>
    </row>
    <row r="134" spans="1:23" ht="15.75">
      <c r="A134" s="7">
        <v>104</v>
      </c>
      <c r="B134" s="17" t="s">
        <v>567</v>
      </c>
      <c r="C134" s="80" t="s">
        <v>568</v>
      </c>
      <c r="D134" s="17" t="s">
        <v>536</v>
      </c>
      <c r="E134" s="17" t="s">
        <v>569</v>
      </c>
      <c r="F134" s="102">
        <f t="shared" si="6"/>
        <v>2361422</v>
      </c>
      <c r="G134" s="103">
        <v>2209500</v>
      </c>
      <c r="H134" s="103">
        <v>109892</v>
      </c>
      <c r="I134" s="103">
        <v>3500</v>
      </c>
      <c r="J134" s="103">
        <v>38530</v>
      </c>
      <c r="K134" s="36"/>
      <c r="L134" s="231" t="s">
        <v>2324</v>
      </c>
      <c r="M134" s="94"/>
      <c r="N134" s="222"/>
      <c r="O134" s="77"/>
      <c r="P134" s="46"/>
      <c r="Q134" s="77"/>
      <c r="R134" s="94"/>
      <c r="S134" s="226"/>
      <c r="T134" s="96"/>
      <c r="U134" s="46"/>
      <c r="V134" s="46"/>
      <c r="W134" s="46"/>
    </row>
    <row r="135" spans="1:23" ht="15.75">
      <c r="A135" s="7">
        <v>105</v>
      </c>
      <c r="B135" s="17" t="s">
        <v>570</v>
      </c>
      <c r="C135" s="80" t="s">
        <v>571</v>
      </c>
      <c r="D135" s="17" t="s">
        <v>536</v>
      </c>
      <c r="E135" s="17" t="s">
        <v>572</v>
      </c>
      <c r="F135" s="102">
        <f t="shared" si="6"/>
        <v>266617</v>
      </c>
      <c r="G135" s="103">
        <v>0</v>
      </c>
      <c r="H135" s="103">
        <v>239647</v>
      </c>
      <c r="I135" s="103">
        <v>0</v>
      </c>
      <c r="J135" s="103">
        <v>26970</v>
      </c>
      <c r="K135" s="36"/>
      <c r="L135" s="231" t="s">
        <v>2324</v>
      </c>
      <c r="M135" s="94"/>
      <c r="N135" s="222"/>
      <c r="O135" s="77"/>
      <c r="P135" s="46"/>
      <c r="Q135" s="96"/>
      <c r="R135" s="94"/>
      <c r="S135" s="226"/>
      <c r="T135" s="46"/>
      <c r="U135" s="46"/>
      <c r="V135" s="46"/>
      <c r="W135" s="46"/>
    </row>
    <row r="136" spans="1:23" ht="15.75">
      <c r="A136" s="7">
        <v>106</v>
      </c>
      <c r="B136" s="17" t="s">
        <v>573</v>
      </c>
      <c r="C136" s="80" t="s">
        <v>574</v>
      </c>
      <c r="D136" s="17" t="s">
        <v>536</v>
      </c>
      <c r="E136" s="17" t="s">
        <v>575</v>
      </c>
      <c r="F136" s="102">
        <f t="shared" si="6"/>
        <v>24006332</v>
      </c>
      <c r="G136" s="103">
        <v>667070</v>
      </c>
      <c r="H136" s="103">
        <v>1804644</v>
      </c>
      <c r="I136" s="103">
        <v>20218975</v>
      </c>
      <c r="J136" s="103">
        <v>1315643</v>
      </c>
      <c r="K136" s="36"/>
      <c r="L136" s="231" t="s">
        <v>2325</v>
      </c>
      <c r="M136" s="94"/>
      <c r="N136" s="222"/>
      <c r="O136" s="96"/>
      <c r="P136" s="46"/>
      <c r="Q136" s="77"/>
      <c r="R136" s="94"/>
      <c r="S136" s="226"/>
      <c r="T136" s="46"/>
      <c r="U136" s="46"/>
      <c r="V136" s="46"/>
      <c r="W136" s="46"/>
    </row>
    <row r="137" spans="1:23" ht="15.75">
      <c r="A137" s="7">
        <v>107</v>
      </c>
      <c r="B137" s="17" t="s">
        <v>576</v>
      </c>
      <c r="C137" s="80" t="s">
        <v>577</v>
      </c>
      <c r="D137" s="17" t="s">
        <v>536</v>
      </c>
      <c r="E137" s="17" t="s">
        <v>578</v>
      </c>
      <c r="F137" s="102">
        <f t="shared" si="6"/>
        <v>180475</v>
      </c>
      <c r="G137" s="103">
        <v>119000</v>
      </c>
      <c r="H137" s="103">
        <v>61475</v>
      </c>
      <c r="I137" s="103">
        <v>0</v>
      </c>
      <c r="J137" s="103">
        <v>0</v>
      </c>
      <c r="K137" s="36"/>
      <c r="L137" s="231" t="s">
        <v>2324</v>
      </c>
      <c r="M137" s="94"/>
      <c r="N137" s="222"/>
      <c r="O137" s="77"/>
      <c r="P137" s="46"/>
      <c r="Q137" s="77"/>
      <c r="R137" s="94"/>
      <c r="S137" s="226"/>
      <c r="T137" s="96"/>
      <c r="U137" s="46"/>
      <c r="V137" s="46"/>
      <c r="W137" s="46"/>
    </row>
    <row r="138" spans="1:23" ht="15.75">
      <c r="A138" s="7">
        <v>108</v>
      </c>
      <c r="B138" s="17" t="s">
        <v>579</v>
      </c>
      <c r="C138" s="80" t="s">
        <v>580</v>
      </c>
      <c r="D138" s="17" t="s">
        <v>536</v>
      </c>
      <c r="E138" s="17" t="s">
        <v>581</v>
      </c>
      <c r="F138" s="102">
        <f t="shared" si="6"/>
        <v>8105052</v>
      </c>
      <c r="G138" s="103">
        <v>0</v>
      </c>
      <c r="H138" s="103">
        <v>339766</v>
      </c>
      <c r="I138" s="103">
        <v>6358040</v>
      </c>
      <c r="J138" s="103">
        <v>1407246</v>
      </c>
      <c r="K138" s="36"/>
      <c r="L138" s="231" t="s">
        <v>2324</v>
      </c>
      <c r="M138" s="94"/>
      <c r="N138" s="222"/>
      <c r="O138" s="77"/>
      <c r="P138" s="46"/>
      <c r="Q138" s="77"/>
      <c r="R138" s="94"/>
      <c r="S138" s="226"/>
      <c r="T138" s="46"/>
      <c r="U138" s="46"/>
      <c r="V138" s="46"/>
      <c r="W138" s="46"/>
    </row>
    <row r="139" spans="1:23" ht="15.75">
      <c r="A139" s="7">
        <v>109</v>
      </c>
      <c r="B139" s="17" t="s">
        <v>582</v>
      </c>
      <c r="C139" s="80" t="s">
        <v>583</v>
      </c>
      <c r="D139" s="17" t="s">
        <v>536</v>
      </c>
      <c r="E139" s="17" t="s">
        <v>584</v>
      </c>
      <c r="F139" s="102">
        <f t="shared" si="6"/>
        <v>1696452</v>
      </c>
      <c r="G139" s="103">
        <v>1189500</v>
      </c>
      <c r="H139" s="103">
        <v>142910</v>
      </c>
      <c r="I139" s="103">
        <v>10000</v>
      </c>
      <c r="J139" s="103">
        <v>354042</v>
      </c>
      <c r="K139" s="36"/>
      <c r="L139" s="231" t="s">
        <v>2324</v>
      </c>
      <c r="M139" s="94"/>
      <c r="N139" s="222"/>
      <c r="O139" s="77"/>
      <c r="P139" s="46"/>
      <c r="Q139" s="77"/>
      <c r="R139" s="94"/>
      <c r="S139" s="226"/>
      <c r="T139" s="46"/>
      <c r="U139" s="46"/>
      <c r="V139" s="46"/>
      <c r="W139" s="46"/>
    </row>
    <row r="140" spans="1:23" ht="15.75">
      <c r="A140" s="7">
        <v>110</v>
      </c>
      <c r="B140" s="17" t="s">
        <v>585</v>
      </c>
      <c r="C140" s="80" t="s">
        <v>586</v>
      </c>
      <c r="D140" s="17" t="s">
        <v>536</v>
      </c>
      <c r="E140" s="17" t="s">
        <v>587</v>
      </c>
      <c r="F140" s="102">
        <f t="shared" si="6"/>
        <v>716222</v>
      </c>
      <c r="G140" s="103">
        <v>0</v>
      </c>
      <c r="H140" s="103">
        <v>340654</v>
      </c>
      <c r="I140" s="103">
        <v>30000</v>
      </c>
      <c r="J140" s="103">
        <v>345568</v>
      </c>
      <c r="K140" s="36"/>
      <c r="L140" s="231" t="s">
        <v>2325</v>
      </c>
      <c r="M140" s="94"/>
      <c r="N140" s="222"/>
      <c r="O140" s="96"/>
      <c r="P140" s="46"/>
      <c r="Q140" s="77"/>
      <c r="R140" s="94"/>
      <c r="S140" s="226"/>
      <c r="T140" s="46"/>
      <c r="U140" s="46"/>
      <c r="V140" s="46"/>
      <c r="W140" s="46"/>
    </row>
    <row r="141" spans="1:23" ht="15.75">
      <c r="A141" s="7">
        <v>111</v>
      </c>
      <c r="B141" s="17" t="s">
        <v>588</v>
      </c>
      <c r="C141" s="80" t="s">
        <v>589</v>
      </c>
      <c r="D141" s="17" t="s">
        <v>536</v>
      </c>
      <c r="E141" s="17" t="s">
        <v>590</v>
      </c>
      <c r="F141" s="102">
        <f t="shared" si="6"/>
        <v>15840168</v>
      </c>
      <c r="G141" s="103">
        <v>10700</v>
      </c>
      <c r="H141" s="103">
        <v>321358</v>
      </c>
      <c r="I141" s="103">
        <v>15376000</v>
      </c>
      <c r="J141" s="103">
        <v>132110</v>
      </c>
      <c r="K141" s="36"/>
      <c r="L141" s="231" t="s">
        <v>2324</v>
      </c>
      <c r="M141" s="94"/>
      <c r="N141" s="222"/>
      <c r="O141" s="96"/>
      <c r="P141" s="46"/>
      <c r="Q141" s="96"/>
      <c r="R141" s="94"/>
      <c r="S141" s="226"/>
      <c r="T141" s="96"/>
      <c r="U141" s="46"/>
      <c r="V141" s="46"/>
      <c r="W141" s="46"/>
    </row>
    <row r="142" spans="1:23" ht="15.75">
      <c r="A142" s="7">
        <v>112</v>
      </c>
      <c r="B142" s="17" t="s">
        <v>591</v>
      </c>
      <c r="C142" s="80" t="s">
        <v>592</v>
      </c>
      <c r="D142" s="17" t="s">
        <v>536</v>
      </c>
      <c r="E142" s="17" t="s">
        <v>1729</v>
      </c>
      <c r="F142" s="102">
        <f t="shared" si="6"/>
        <v>785400</v>
      </c>
      <c r="G142" s="103">
        <v>0</v>
      </c>
      <c r="H142" s="103">
        <v>236405</v>
      </c>
      <c r="I142" s="103">
        <v>0</v>
      </c>
      <c r="J142" s="103">
        <v>548995</v>
      </c>
      <c r="K142" s="36"/>
      <c r="L142" s="231" t="s">
        <v>2324</v>
      </c>
      <c r="M142" s="94"/>
      <c r="N142" s="222"/>
      <c r="O142" s="77"/>
      <c r="P142" s="46"/>
      <c r="Q142" s="77"/>
      <c r="R142" s="94"/>
      <c r="S142" s="226"/>
      <c r="T142" s="46"/>
      <c r="U142" s="46"/>
      <c r="V142" s="46"/>
      <c r="W142" s="46"/>
    </row>
    <row r="143" spans="1:23" ht="15.75">
      <c r="A143" s="7">
        <v>113</v>
      </c>
      <c r="B143" s="17" t="s">
        <v>594</v>
      </c>
      <c r="C143" s="80" t="s">
        <v>595</v>
      </c>
      <c r="D143" s="17" t="s">
        <v>536</v>
      </c>
      <c r="E143" s="17" t="s">
        <v>596</v>
      </c>
      <c r="F143" s="102">
        <f t="shared" si="6"/>
        <v>19787671</v>
      </c>
      <c r="G143" s="103">
        <v>18534544</v>
      </c>
      <c r="H143" s="103">
        <v>575740</v>
      </c>
      <c r="I143" s="103">
        <v>350000</v>
      </c>
      <c r="J143" s="103">
        <v>327387</v>
      </c>
      <c r="K143" s="36"/>
      <c r="L143" s="231" t="s">
        <v>2325</v>
      </c>
      <c r="M143" s="94"/>
      <c r="N143" s="222"/>
      <c r="O143" s="96"/>
      <c r="P143" s="46"/>
      <c r="Q143" s="77"/>
      <c r="R143" s="94"/>
      <c r="S143" s="226"/>
      <c r="T143" s="46"/>
      <c r="U143" s="46"/>
      <c r="V143" s="46"/>
      <c r="W143" s="46"/>
    </row>
    <row r="144" spans="1:23" ht="15.75">
      <c r="A144" s="7">
        <v>114</v>
      </c>
      <c r="B144" s="17" t="s">
        <v>597</v>
      </c>
      <c r="C144" s="80" t="s">
        <v>598</v>
      </c>
      <c r="D144" s="17" t="s">
        <v>536</v>
      </c>
      <c r="E144" s="17" t="s">
        <v>599</v>
      </c>
      <c r="F144" s="102">
        <f t="shared" si="6"/>
        <v>294259</v>
      </c>
      <c r="G144" s="103">
        <v>0</v>
      </c>
      <c r="H144" s="103">
        <v>294259</v>
      </c>
      <c r="I144" s="103">
        <v>0</v>
      </c>
      <c r="J144" s="103">
        <v>0</v>
      </c>
      <c r="K144" s="36"/>
      <c r="L144" s="231" t="s">
        <v>2324</v>
      </c>
      <c r="M144" s="94"/>
      <c r="N144" s="222"/>
      <c r="O144" s="77"/>
      <c r="P144" s="46"/>
      <c r="Q144" s="77"/>
      <c r="R144" s="94"/>
      <c r="S144" s="226"/>
      <c r="T144" s="96"/>
      <c r="U144" s="46"/>
      <c r="V144" s="46"/>
      <c r="W144" s="46"/>
    </row>
    <row r="145" spans="1:23" ht="15.75">
      <c r="A145" s="7">
        <v>115</v>
      </c>
      <c r="B145" s="17" t="s">
        <v>600</v>
      </c>
      <c r="C145" s="80" t="s">
        <v>601</v>
      </c>
      <c r="D145" s="17" t="s">
        <v>536</v>
      </c>
      <c r="E145" s="17" t="s">
        <v>602</v>
      </c>
      <c r="F145" s="102">
        <f t="shared" si="6"/>
        <v>1636267</v>
      </c>
      <c r="G145" s="103">
        <v>68170</v>
      </c>
      <c r="H145" s="103">
        <v>1345697</v>
      </c>
      <c r="I145" s="103">
        <v>0</v>
      </c>
      <c r="J145" s="103">
        <v>222400</v>
      </c>
      <c r="K145" s="36"/>
      <c r="L145" s="231" t="s">
        <v>2325</v>
      </c>
      <c r="M145" s="94"/>
      <c r="N145" s="222"/>
      <c r="O145" s="77"/>
      <c r="P145" s="46"/>
      <c r="Q145" s="77"/>
      <c r="R145" s="94"/>
      <c r="S145" s="226"/>
      <c r="T145" s="46"/>
      <c r="U145" s="46"/>
      <c r="V145" s="46"/>
      <c r="W145" s="46"/>
    </row>
    <row r="146" spans="1:23" ht="15.75">
      <c r="A146" s="7">
        <v>116</v>
      </c>
      <c r="B146" s="17" t="s">
        <v>603</v>
      </c>
      <c r="C146" s="80" t="s">
        <v>604</v>
      </c>
      <c r="D146" s="17" t="s">
        <v>536</v>
      </c>
      <c r="E146" s="17" t="s">
        <v>605</v>
      </c>
      <c r="F146" s="102">
        <f t="shared" si="6"/>
        <v>1282784</v>
      </c>
      <c r="G146" s="103">
        <v>290000</v>
      </c>
      <c r="H146" s="103">
        <v>693646</v>
      </c>
      <c r="I146" s="103">
        <v>22600</v>
      </c>
      <c r="J146" s="103">
        <v>276538</v>
      </c>
      <c r="K146" s="36"/>
      <c r="L146" s="231" t="s">
        <v>2325</v>
      </c>
      <c r="M146" s="94"/>
      <c r="N146" s="222"/>
      <c r="O146" s="77"/>
      <c r="P146" s="46"/>
      <c r="Q146" s="96"/>
      <c r="R146" s="94"/>
      <c r="S146" s="226"/>
      <c r="T146" s="46"/>
      <c r="U146" s="46"/>
      <c r="V146" s="46"/>
      <c r="W146" s="46"/>
    </row>
    <row r="147" spans="1:23" ht="15.75">
      <c r="A147" s="7">
        <v>117</v>
      </c>
      <c r="B147" s="17" t="s">
        <v>606</v>
      </c>
      <c r="C147" s="80" t="s">
        <v>607</v>
      </c>
      <c r="D147" s="17" t="s">
        <v>536</v>
      </c>
      <c r="E147" s="17" t="s">
        <v>608</v>
      </c>
      <c r="F147" s="102">
        <f t="shared" si="6"/>
        <v>17036502</v>
      </c>
      <c r="G147" s="103">
        <v>13529887</v>
      </c>
      <c r="H147" s="103">
        <v>1442617</v>
      </c>
      <c r="I147" s="103">
        <v>50000</v>
      </c>
      <c r="J147" s="103">
        <v>2013998</v>
      </c>
      <c r="K147" s="36"/>
      <c r="L147" s="231" t="s">
        <v>2325</v>
      </c>
      <c r="M147" s="94"/>
      <c r="N147" s="222"/>
      <c r="O147" s="77"/>
      <c r="P147" s="46"/>
      <c r="Q147" s="77"/>
      <c r="R147" s="94"/>
      <c r="S147" s="226"/>
      <c r="T147" s="46"/>
      <c r="U147" s="46"/>
      <c r="V147" s="46"/>
      <c r="W147" s="46"/>
    </row>
    <row r="148" spans="1:23" ht="15.75">
      <c r="A148" s="7">
        <v>118</v>
      </c>
      <c r="B148" s="17" t="s">
        <v>609</v>
      </c>
      <c r="C148" s="80" t="s">
        <v>610</v>
      </c>
      <c r="D148" s="17" t="s">
        <v>536</v>
      </c>
      <c r="E148" s="17" t="s">
        <v>611</v>
      </c>
      <c r="F148" s="102">
        <f t="shared" si="6"/>
        <v>49650</v>
      </c>
      <c r="G148" s="103">
        <v>0</v>
      </c>
      <c r="H148" s="103">
        <v>4600</v>
      </c>
      <c r="I148" s="103">
        <v>0</v>
      </c>
      <c r="J148" s="103">
        <v>45050</v>
      </c>
      <c r="K148" s="36"/>
      <c r="L148" s="231" t="s">
        <v>2324</v>
      </c>
      <c r="M148" s="94"/>
      <c r="N148" s="222"/>
      <c r="O148" s="77"/>
      <c r="P148" s="46"/>
      <c r="Q148" s="77"/>
      <c r="R148" s="94"/>
      <c r="S148" s="226"/>
      <c r="T148" s="46"/>
      <c r="U148" s="46"/>
      <c r="V148" s="46"/>
      <c r="W148" s="46"/>
    </row>
    <row r="149" spans="1:23" ht="15.75">
      <c r="A149" s="7">
        <v>119</v>
      </c>
      <c r="B149" s="17" t="s">
        <v>612</v>
      </c>
      <c r="C149" s="80" t="s">
        <v>613</v>
      </c>
      <c r="D149" s="17" t="s">
        <v>536</v>
      </c>
      <c r="E149" s="17" t="s">
        <v>614</v>
      </c>
      <c r="F149" s="102" t="s">
        <v>9</v>
      </c>
      <c r="G149" s="102" t="s">
        <v>9</v>
      </c>
      <c r="H149" s="102" t="s">
        <v>9</v>
      </c>
      <c r="I149" s="102" t="s">
        <v>9</v>
      </c>
      <c r="J149" s="102" t="s">
        <v>9</v>
      </c>
      <c r="K149" s="36"/>
      <c r="L149" s="231" t="s">
        <v>9</v>
      </c>
      <c r="M149" s="94"/>
      <c r="N149" s="222"/>
      <c r="O149" s="77"/>
      <c r="P149" s="46"/>
      <c r="Q149" s="77"/>
      <c r="R149" s="94"/>
      <c r="S149" s="226"/>
      <c r="T149" s="96"/>
      <c r="U149" s="46"/>
      <c r="V149" s="46"/>
      <c r="W149" s="46"/>
    </row>
    <row r="150" spans="1:23" ht="15.75">
      <c r="A150" s="7">
        <v>120</v>
      </c>
      <c r="B150" s="17" t="s">
        <v>615</v>
      </c>
      <c r="C150" s="80" t="s">
        <v>616</v>
      </c>
      <c r="D150" s="17" t="s">
        <v>536</v>
      </c>
      <c r="E150" s="17" t="s">
        <v>617</v>
      </c>
      <c r="F150" s="102">
        <f aca="true" t="shared" si="7" ref="F150:F162">G150+H150+I150+J150</f>
        <v>276375</v>
      </c>
      <c r="G150" s="103">
        <v>0</v>
      </c>
      <c r="H150" s="103">
        <v>265200</v>
      </c>
      <c r="I150" s="103">
        <v>0</v>
      </c>
      <c r="J150" s="103">
        <v>11175</v>
      </c>
      <c r="K150" s="36"/>
      <c r="L150" s="231" t="s">
        <v>2324</v>
      </c>
      <c r="M150" s="94"/>
      <c r="N150" s="222"/>
      <c r="O150" s="96"/>
      <c r="P150" s="46"/>
      <c r="Q150" s="77"/>
      <c r="R150" s="94"/>
      <c r="S150" s="226"/>
      <c r="T150" s="46"/>
      <c r="U150" s="46"/>
      <c r="V150" s="46"/>
      <c r="W150" s="46"/>
    </row>
    <row r="151" spans="1:23" ht="15.75">
      <c r="A151" s="7">
        <v>121</v>
      </c>
      <c r="B151" s="17" t="s">
        <v>618</v>
      </c>
      <c r="C151" s="80" t="s">
        <v>619</v>
      </c>
      <c r="D151" s="17" t="s">
        <v>536</v>
      </c>
      <c r="E151" s="17" t="s">
        <v>620</v>
      </c>
      <c r="F151" s="102">
        <f t="shared" si="7"/>
        <v>47792</v>
      </c>
      <c r="G151" s="103">
        <v>0</v>
      </c>
      <c r="H151" s="103">
        <v>30792</v>
      </c>
      <c r="I151" s="103">
        <v>0</v>
      </c>
      <c r="J151" s="103">
        <v>17000</v>
      </c>
      <c r="K151" s="36"/>
      <c r="L151" s="231" t="s">
        <v>2324</v>
      </c>
      <c r="M151" s="94"/>
      <c r="N151" s="222"/>
      <c r="O151" s="77"/>
      <c r="P151" s="46"/>
      <c r="Q151" s="77"/>
      <c r="R151" s="94"/>
      <c r="S151" s="226"/>
      <c r="T151" s="46"/>
      <c r="U151" s="46"/>
      <c r="V151" s="46"/>
      <c r="W151" s="46"/>
    </row>
    <row r="152" spans="1:23" ht="15.75">
      <c r="A152" s="7">
        <v>122</v>
      </c>
      <c r="B152" s="17" t="s">
        <v>621</v>
      </c>
      <c r="C152" s="80" t="s">
        <v>622</v>
      </c>
      <c r="D152" s="17" t="s">
        <v>536</v>
      </c>
      <c r="E152" s="17" t="s">
        <v>623</v>
      </c>
      <c r="F152" s="102">
        <f t="shared" si="7"/>
        <v>676654</v>
      </c>
      <c r="G152" s="103">
        <v>5500</v>
      </c>
      <c r="H152" s="103">
        <v>420558</v>
      </c>
      <c r="I152" s="103">
        <v>19500</v>
      </c>
      <c r="J152" s="103">
        <v>231096</v>
      </c>
      <c r="K152" s="36"/>
      <c r="L152" s="231" t="s">
        <v>2325</v>
      </c>
      <c r="M152" s="94"/>
      <c r="N152" s="222"/>
      <c r="O152" s="77"/>
      <c r="P152" s="46"/>
      <c r="Q152" s="96"/>
      <c r="R152" s="94"/>
      <c r="S152" s="226"/>
      <c r="T152" s="46"/>
      <c r="U152" s="46"/>
      <c r="V152" s="46"/>
      <c r="W152" s="46"/>
    </row>
    <row r="153" spans="1:23" ht="15.75">
      <c r="A153" s="7">
        <v>123</v>
      </c>
      <c r="B153" s="17" t="s">
        <v>624</v>
      </c>
      <c r="C153" s="80" t="s">
        <v>625</v>
      </c>
      <c r="D153" s="17" t="s">
        <v>536</v>
      </c>
      <c r="E153" s="17" t="s">
        <v>626</v>
      </c>
      <c r="F153" s="102">
        <f t="shared" si="7"/>
        <v>584907</v>
      </c>
      <c r="G153" s="103">
        <v>0</v>
      </c>
      <c r="H153" s="103">
        <v>391457</v>
      </c>
      <c r="I153" s="103">
        <v>0</v>
      </c>
      <c r="J153" s="103">
        <v>193450</v>
      </c>
      <c r="K153" s="36"/>
      <c r="L153" s="231" t="s">
        <v>2324</v>
      </c>
      <c r="M153" s="94"/>
      <c r="N153" s="222"/>
      <c r="O153" s="77"/>
      <c r="P153" s="46"/>
      <c r="Q153" s="77"/>
      <c r="R153" s="94"/>
      <c r="S153" s="226"/>
      <c r="T153" s="46"/>
      <c r="U153" s="46"/>
      <c r="V153" s="46"/>
      <c r="W153" s="46"/>
    </row>
    <row r="154" spans="1:23" ht="15.75">
      <c r="A154" s="7">
        <v>124</v>
      </c>
      <c r="B154" s="17" t="s">
        <v>627</v>
      </c>
      <c r="C154" s="80" t="s">
        <v>628</v>
      </c>
      <c r="D154" s="17" t="s">
        <v>536</v>
      </c>
      <c r="E154" s="17" t="s">
        <v>629</v>
      </c>
      <c r="F154" s="102">
        <f t="shared" si="7"/>
        <v>225640</v>
      </c>
      <c r="G154" s="103">
        <v>0</v>
      </c>
      <c r="H154" s="103">
        <v>176170</v>
      </c>
      <c r="I154" s="103">
        <v>0</v>
      </c>
      <c r="J154" s="103">
        <v>49470</v>
      </c>
      <c r="K154" s="36"/>
      <c r="L154" s="231" t="s">
        <v>2324</v>
      </c>
      <c r="M154" s="94"/>
      <c r="N154" s="222"/>
      <c r="O154" s="96"/>
      <c r="P154" s="46"/>
      <c r="Q154" s="77"/>
      <c r="R154" s="94"/>
      <c r="S154" s="226"/>
      <c r="T154" s="46"/>
      <c r="U154" s="46"/>
      <c r="V154" s="46"/>
      <c r="W154" s="46"/>
    </row>
    <row r="155" spans="1:23" ht="15.75">
      <c r="A155" s="7">
        <v>125</v>
      </c>
      <c r="B155" s="17" t="s">
        <v>630</v>
      </c>
      <c r="C155" s="80" t="s">
        <v>631</v>
      </c>
      <c r="D155" s="17" t="s">
        <v>536</v>
      </c>
      <c r="E155" s="17" t="s">
        <v>632</v>
      </c>
      <c r="F155" s="102">
        <f t="shared" si="7"/>
        <v>284260</v>
      </c>
      <c r="G155" s="103">
        <v>0</v>
      </c>
      <c r="H155" s="103">
        <v>272610</v>
      </c>
      <c r="I155" s="103">
        <v>0</v>
      </c>
      <c r="J155" s="103">
        <v>11650</v>
      </c>
      <c r="K155" s="36"/>
      <c r="L155" s="231" t="s">
        <v>2324</v>
      </c>
      <c r="M155" s="94"/>
      <c r="N155" s="222"/>
      <c r="O155" s="77"/>
      <c r="P155" s="46"/>
      <c r="Q155" s="96"/>
      <c r="R155" s="94"/>
      <c r="S155" s="226"/>
      <c r="T155" s="46"/>
      <c r="U155" s="46"/>
      <c r="V155" s="46"/>
      <c r="W155" s="46"/>
    </row>
    <row r="156" spans="1:23" ht="15.75">
      <c r="A156" s="7">
        <v>126</v>
      </c>
      <c r="B156" s="17" t="s">
        <v>633</v>
      </c>
      <c r="C156" s="80" t="s">
        <v>634</v>
      </c>
      <c r="D156" s="17" t="s">
        <v>536</v>
      </c>
      <c r="E156" s="17" t="s">
        <v>635</v>
      </c>
      <c r="F156" s="102">
        <f t="shared" si="7"/>
        <v>617518</v>
      </c>
      <c r="G156" s="103">
        <v>0</v>
      </c>
      <c r="H156" s="103">
        <v>508918</v>
      </c>
      <c r="I156" s="103">
        <v>85200</v>
      </c>
      <c r="J156" s="103">
        <v>23400</v>
      </c>
      <c r="K156" s="36"/>
      <c r="L156" s="231" t="s">
        <v>2324</v>
      </c>
      <c r="M156" s="94"/>
      <c r="N156" s="222"/>
      <c r="O156" s="77"/>
      <c r="P156" s="46"/>
      <c r="Q156" s="77"/>
      <c r="R156" s="94"/>
      <c r="S156" s="226"/>
      <c r="T156" s="46"/>
      <c r="U156" s="46"/>
      <c r="V156" s="46"/>
      <c r="W156" s="46"/>
    </row>
    <row r="157" spans="1:23" ht="15.75">
      <c r="A157" s="7">
        <v>127</v>
      </c>
      <c r="B157" s="17" t="s">
        <v>636</v>
      </c>
      <c r="C157" s="80" t="s">
        <v>637</v>
      </c>
      <c r="D157" s="17" t="s">
        <v>536</v>
      </c>
      <c r="E157" s="17" t="s">
        <v>638</v>
      </c>
      <c r="F157" s="102">
        <f t="shared" si="7"/>
        <v>1806996</v>
      </c>
      <c r="G157" s="103">
        <v>0</v>
      </c>
      <c r="H157" s="103">
        <v>241146</v>
      </c>
      <c r="I157" s="103">
        <v>1035000</v>
      </c>
      <c r="J157" s="103">
        <v>530850</v>
      </c>
      <c r="K157" s="36"/>
      <c r="L157" s="231" t="s">
        <v>2324</v>
      </c>
      <c r="M157" s="94"/>
      <c r="N157" s="222"/>
      <c r="O157" s="77"/>
      <c r="P157" s="46"/>
      <c r="Q157" s="96"/>
      <c r="R157" s="94"/>
      <c r="S157" s="226"/>
      <c r="T157" s="46"/>
      <c r="U157" s="46"/>
      <c r="V157" s="46"/>
      <c r="W157" s="46"/>
    </row>
    <row r="158" spans="1:23" ht="15.75">
      <c r="A158" s="7">
        <v>128</v>
      </c>
      <c r="B158" s="17" t="s">
        <v>639</v>
      </c>
      <c r="C158" s="80" t="s">
        <v>640</v>
      </c>
      <c r="D158" s="17" t="s">
        <v>536</v>
      </c>
      <c r="E158" s="17" t="s">
        <v>641</v>
      </c>
      <c r="F158" s="102">
        <f t="shared" si="7"/>
        <v>1062582</v>
      </c>
      <c r="G158" s="103">
        <v>754000</v>
      </c>
      <c r="H158" s="103">
        <v>201765</v>
      </c>
      <c r="I158" s="103">
        <v>0</v>
      </c>
      <c r="J158" s="103">
        <v>106817</v>
      </c>
      <c r="K158" s="36"/>
      <c r="L158" s="231" t="s">
        <v>2325</v>
      </c>
      <c r="M158" s="94"/>
      <c r="N158" s="222"/>
      <c r="O158" s="77"/>
      <c r="P158" s="46"/>
      <c r="Q158" s="96"/>
      <c r="R158" s="94"/>
      <c r="S158" s="226"/>
      <c r="T158" s="96"/>
      <c r="U158" s="46"/>
      <c r="V158" s="46"/>
      <c r="W158" s="46"/>
    </row>
    <row r="159" spans="1:23" ht="15.75">
      <c r="A159" s="7">
        <v>129</v>
      </c>
      <c r="B159" s="17" t="s">
        <v>642</v>
      </c>
      <c r="C159" s="80" t="s">
        <v>643</v>
      </c>
      <c r="D159" s="17" t="s">
        <v>536</v>
      </c>
      <c r="E159" s="17" t="s">
        <v>523</v>
      </c>
      <c r="F159" s="102">
        <f t="shared" si="7"/>
        <v>360200</v>
      </c>
      <c r="G159" s="103">
        <v>360200</v>
      </c>
      <c r="H159" s="103">
        <v>0</v>
      </c>
      <c r="I159" s="103">
        <v>0</v>
      </c>
      <c r="J159" s="103">
        <v>0</v>
      </c>
      <c r="K159" s="36"/>
      <c r="L159" s="231" t="s">
        <v>2324</v>
      </c>
      <c r="M159" s="94"/>
      <c r="N159" s="222"/>
      <c r="O159" s="96"/>
      <c r="P159" s="46"/>
      <c r="Q159" s="77"/>
      <c r="R159" s="94"/>
      <c r="S159" s="226"/>
      <c r="T159" s="96"/>
      <c r="U159" s="46"/>
      <c r="V159" s="46"/>
      <c r="W159" s="46"/>
    </row>
    <row r="160" spans="1:23" ht="15.75">
      <c r="A160" s="7">
        <v>130</v>
      </c>
      <c r="B160" s="17" t="s">
        <v>644</v>
      </c>
      <c r="C160" s="80" t="s">
        <v>645</v>
      </c>
      <c r="D160" s="17" t="s">
        <v>536</v>
      </c>
      <c r="E160" s="17" t="s">
        <v>646</v>
      </c>
      <c r="F160" s="102">
        <f t="shared" si="7"/>
        <v>1131265</v>
      </c>
      <c r="G160" s="103">
        <v>0</v>
      </c>
      <c r="H160" s="103">
        <v>249026</v>
      </c>
      <c r="I160" s="103">
        <v>841918</v>
      </c>
      <c r="J160" s="103">
        <v>40321</v>
      </c>
      <c r="K160" s="36"/>
      <c r="L160" s="231" t="s">
        <v>2324</v>
      </c>
      <c r="M160" s="94"/>
      <c r="N160" s="222"/>
      <c r="O160" s="96"/>
      <c r="P160" s="46"/>
      <c r="Q160" s="77"/>
      <c r="R160" s="94"/>
      <c r="S160" s="226"/>
      <c r="T160" s="46"/>
      <c r="U160" s="46"/>
      <c r="V160" s="46"/>
      <c r="W160" s="46"/>
    </row>
    <row r="161" spans="1:23" ht="15.75">
      <c r="A161" s="7">
        <v>131</v>
      </c>
      <c r="B161" s="17" t="s">
        <v>647</v>
      </c>
      <c r="C161" s="80" t="s">
        <v>648</v>
      </c>
      <c r="D161" s="17" t="s">
        <v>536</v>
      </c>
      <c r="E161" s="17" t="s">
        <v>649</v>
      </c>
      <c r="F161" s="102">
        <f t="shared" si="7"/>
        <v>1650862</v>
      </c>
      <c r="G161" s="103">
        <v>0</v>
      </c>
      <c r="H161" s="103">
        <v>1049918</v>
      </c>
      <c r="I161" s="103">
        <v>0</v>
      </c>
      <c r="J161" s="103">
        <v>600944</v>
      </c>
      <c r="K161" s="36"/>
      <c r="L161" s="231" t="s">
        <v>2324</v>
      </c>
      <c r="M161" s="94"/>
      <c r="N161" s="222"/>
      <c r="O161" s="96"/>
      <c r="P161" s="46"/>
      <c r="Q161" s="96"/>
      <c r="R161" s="94"/>
      <c r="S161" s="226"/>
      <c r="T161" s="46"/>
      <c r="U161" s="46"/>
      <c r="V161" s="46"/>
      <c r="W161" s="46"/>
    </row>
    <row r="162" spans="1:23" ht="15.75">
      <c r="A162" s="7">
        <v>132</v>
      </c>
      <c r="B162" s="17" t="s">
        <v>650</v>
      </c>
      <c r="C162" s="80" t="s">
        <v>651</v>
      </c>
      <c r="D162" s="17" t="s">
        <v>536</v>
      </c>
      <c r="E162" s="17" t="s">
        <v>652</v>
      </c>
      <c r="F162" s="102">
        <f t="shared" si="7"/>
        <v>57146</v>
      </c>
      <c r="G162" s="103">
        <v>0</v>
      </c>
      <c r="H162" s="103">
        <v>57146</v>
      </c>
      <c r="I162" s="103">
        <v>0</v>
      </c>
      <c r="J162" s="103">
        <v>0</v>
      </c>
      <c r="K162" s="36"/>
      <c r="L162" s="231" t="s">
        <v>2325</v>
      </c>
      <c r="M162" s="94"/>
      <c r="N162" s="222"/>
      <c r="O162" s="77"/>
      <c r="P162" s="46"/>
      <c r="Q162" s="96"/>
      <c r="R162" s="94"/>
      <c r="S162" s="226"/>
      <c r="T162" s="96"/>
      <c r="U162" s="46"/>
      <c r="V162" s="46"/>
      <c r="W162" s="46"/>
    </row>
    <row r="163" spans="1:23" ht="15.75">
      <c r="A163" s="7">
        <v>133</v>
      </c>
      <c r="B163" s="17" t="s">
        <v>653</v>
      </c>
      <c r="C163" s="80" t="s">
        <v>654</v>
      </c>
      <c r="D163" s="17" t="s">
        <v>536</v>
      </c>
      <c r="E163" s="17" t="s">
        <v>655</v>
      </c>
      <c r="F163" s="102" t="s">
        <v>9</v>
      </c>
      <c r="G163" s="102" t="s">
        <v>9</v>
      </c>
      <c r="H163" s="102" t="s">
        <v>9</v>
      </c>
      <c r="I163" s="102" t="s">
        <v>9</v>
      </c>
      <c r="J163" s="102" t="s">
        <v>9</v>
      </c>
      <c r="K163" s="36"/>
      <c r="L163" s="231" t="s">
        <v>9</v>
      </c>
      <c r="M163" s="94"/>
      <c r="N163" s="222"/>
      <c r="O163" s="77"/>
      <c r="P163" s="46"/>
      <c r="Q163" s="96"/>
      <c r="R163" s="94"/>
      <c r="S163" s="226"/>
      <c r="T163" s="96"/>
      <c r="U163" s="46"/>
      <c r="V163" s="46"/>
      <c r="W163" s="46"/>
    </row>
    <row r="164" spans="1:23" ht="15.75">
      <c r="A164" s="7">
        <v>134</v>
      </c>
      <c r="B164" s="17" t="s">
        <v>657</v>
      </c>
      <c r="C164" s="80" t="s">
        <v>658</v>
      </c>
      <c r="D164" s="17" t="s">
        <v>656</v>
      </c>
      <c r="E164" s="17" t="s">
        <v>659</v>
      </c>
      <c r="F164" s="102">
        <f>G164+H164+I164+J164</f>
        <v>793790</v>
      </c>
      <c r="G164" s="103">
        <v>0</v>
      </c>
      <c r="H164" s="103">
        <v>323452</v>
      </c>
      <c r="I164" s="103">
        <v>0</v>
      </c>
      <c r="J164" s="103">
        <v>470338</v>
      </c>
      <c r="K164" s="36"/>
      <c r="L164" s="231" t="s">
        <v>2324</v>
      </c>
      <c r="M164" s="94"/>
      <c r="N164" s="222"/>
      <c r="O164" s="77"/>
      <c r="P164" s="46"/>
      <c r="Q164" s="96"/>
      <c r="R164" s="94"/>
      <c r="S164" s="226"/>
      <c r="T164" s="96"/>
      <c r="U164" s="46"/>
      <c r="V164" s="46"/>
      <c r="W164" s="46"/>
    </row>
    <row r="165" spans="1:23" ht="15.75">
      <c r="A165" s="7">
        <v>135</v>
      </c>
      <c r="B165" s="17" t="s">
        <v>660</v>
      </c>
      <c r="C165" s="80" t="s">
        <v>661</v>
      </c>
      <c r="D165" s="17" t="s">
        <v>656</v>
      </c>
      <c r="E165" s="17" t="s">
        <v>662</v>
      </c>
      <c r="F165" s="102">
        <f>G165+H165+I165+J165</f>
        <v>31473</v>
      </c>
      <c r="G165" s="103">
        <v>0</v>
      </c>
      <c r="H165" s="103">
        <v>31473</v>
      </c>
      <c r="I165" s="103">
        <v>0</v>
      </c>
      <c r="J165" s="103">
        <v>0</v>
      </c>
      <c r="K165" s="36"/>
      <c r="L165" s="231" t="s">
        <v>2324</v>
      </c>
      <c r="M165" s="94"/>
      <c r="N165" s="222"/>
      <c r="O165" s="77"/>
      <c r="P165" s="46"/>
      <c r="Q165" s="77"/>
      <c r="R165" s="94"/>
      <c r="S165" s="226"/>
      <c r="T165" s="46"/>
      <c r="U165" s="46"/>
      <c r="V165" s="46"/>
      <c r="W165" s="46"/>
    </row>
    <row r="166" spans="1:23" ht="15.75">
      <c r="A166" s="7">
        <v>136</v>
      </c>
      <c r="B166" s="17" t="s">
        <v>663</v>
      </c>
      <c r="C166" s="80" t="s">
        <v>664</v>
      </c>
      <c r="D166" s="17" t="s">
        <v>656</v>
      </c>
      <c r="E166" s="17" t="s">
        <v>665</v>
      </c>
      <c r="F166" s="102">
        <f>G166+H166+I166+J166</f>
        <v>120335</v>
      </c>
      <c r="G166" s="103">
        <v>0</v>
      </c>
      <c r="H166" s="103">
        <v>120235</v>
      </c>
      <c r="I166" s="103">
        <v>0</v>
      </c>
      <c r="J166" s="103">
        <v>100</v>
      </c>
      <c r="K166" s="36"/>
      <c r="L166" s="231" t="s">
        <v>2325</v>
      </c>
      <c r="M166" s="94"/>
      <c r="N166" s="222"/>
      <c r="O166" s="77"/>
      <c r="P166" s="46"/>
      <c r="Q166" s="96"/>
      <c r="R166" s="94"/>
      <c r="S166" s="226"/>
      <c r="T166" s="96"/>
      <c r="U166" s="46"/>
      <c r="V166" s="46"/>
      <c r="W166" s="46"/>
    </row>
    <row r="167" spans="1:23" ht="15.75">
      <c r="A167" s="7">
        <v>137</v>
      </c>
      <c r="B167" s="17" t="s">
        <v>666</v>
      </c>
      <c r="C167" s="80" t="s">
        <v>667</v>
      </c>
      <c r="D167" s="17" t="s">
        <v>656</v>
      </c>
      <c r="E167" s="17" t="s">
        <v>668</v>
      </c>
      <c r="F167" s="102" t="s">
        <v>9</v>
      </c>
      <c r="G167" s="102" t="s">
        <v>9</v>
      </c>
      <c r="H167" s="102" t="s">
        <v>9</v>
      </c>
      <c r="I167" s="102" t="s">
        <v>9</v>
      </c>
      <c r="J167" s="102" t="s">
        <v>9</v>
      </c>
      <c r="K167" s="36"/>
      <c r="L167" s="231" t="s">
        <v>9</v>
      </c>
      <c r="M167" s="94"/>
      <c r="N167" s="222"/>
      <c r="O167" s="96"/>
      <c r="P167" s="46"/>
      <c r="Q167" s="77"/>
      <c r="R167" s="94"/>
      <c r="S167" s="226"/>
      <c r="T167" s="46"/>
      <c r="U167" s="46"/>
      <c r="V167" s="46"/>
      <c r="W167" s="46"/>
    </row>
    <row r="168" spans="1:23" s="5" customFormat="1" ht="15.75">
      <c r="A168" s="7">
        <v>138</v>
      </c>
      <c r="B168" s="17" t="s">
        <v>669</v>
      </c>
      <c r="C168" s="80" t="s">
        <v>670</v>
      </c>
      <c r="D168" s="17" t="s">
        <v>656</v>
      </c>
      <c r="E168" s="17" t="s">
        <v>671</v>
      </c>
      <c r="F168" s="102">
        <f aca="true" t="shared" si="8" ref="F168:F181">G168+H168+I168+J168</f>
        <v>411581</v>
      </c>
      <c r="G168" s="103">
        <v>0</v>
      </c>
      <c r="H168" s="103">
        <v>334456</v>
      </c>
      <c r="I168" s="103">
        <v>0</v>
      </c>
      <c r="J168" s="103">
        <v>77125</v>
      </c>
      <c r="K168" s="36"/>
      <c r="L168" s="231" t="s">
        <v>2324</v>
      </c>
      <c r="M168" s="94"/>
      <c r="N168" s="222"/>
      <c r="O168" s="96"/>
      <c r="P168" s="46"/>
      <c r="Q168" s="77"/>
      <c r="R168" s="94"/>
      <c r="S168" s="226"/>
      <c r="T168" s="46"/>
      <c r="U168" s="46"/>
      <c r="V168" s="46"/>
      <c r="W168" s="46"/>
    </row>
    <row r="169" spans="1:23" ht="15.75">
      <c r="A169" s="7">
        <v>139</v>
      </c>
      <c r="B169" s="17" t="s">
        <v>672</v>
      </c>
      <c r="C169" s="80" t="s">
        <v>673</v>
      </c>
      <c r="D169" s="17" t="s">
        <v>656</v>
      </c>
      <c r="E169" s="17" t="s">
        <v>674</v>
      </c>
      <c r="F169" s="102">
        <f t="shared" si="8"/>
        <v>715046</v>
      </c>
      <c r="G169" s="103">
        <v>0</v>
      </c>
      <c r="H169" s="103">
        <v>196581</v>
      </c>
      <c r="I169" s="103">
        <v>0</v>
      </c>
      <c r="J169" s="103">
        <v>518465</v>
      </c>
      <c r="K169" s="36"/>
      <c r="L169" s="231" t="s">
        <v>2324</v>
      </c>
      <c r="M169" s="94"/>
      <c r="N169" s="222"/>
      <c r="O169" s="96"/>
      <c r="P169" s="46"/>
      <c r="Q169" s="77"/>
      <c r="R169" s="94"/>
      <c r="S169" s="226"/>
      <c r="T169" s="96"/>
      <c r="U169" s="46"/>
      <c r="V169" s="46"/>
      <c r="W169" s="46"/>
    </row>
    <row r="170" spans="1:23" ht="15.75">
      <c r="A170" s="7">
        <v>140</v>
      </c>
      <c r="B170" s="17" t="s">
        <v>675</v>
      </c>
      <c r="C170" s="80" t="s">
        <v>676</v>
      </c>
      <c r="D170" s="17" t="s">
        <v>656</v>
      </c>
      <c r="E170" s="17" t="s">
        <v>677</v>
      </c>
      <c r="F170" s="102">
        <f t="shared" si="8"/>
        <v>162230</v>
      </c>
      <c r="G170" s="103">
        <v>0</v>
      </c>
      <c r="H170" s="103">
        <v>162230</v>
      </c>
      <c r="I170" s="103">
        <v>0</v>
      </c>
      <c r="J170" s="103">
        <v>0</v>
      </c>
      <c r="K170" s="36"/>
      <c r="L170" s="231" t="s">
        <v>2324</v>
      </c>
      <c r="M170" s="94"/>
      <c r="N170" s="222"/>
      <c r="O170" s="96"/>
      <c r="P170" s="46"/>
      <c r="Q170" s="77"/>
      <c r="R170" s="94"/>
      <c r="S170" s="226"/>
      <c r="T170" s="46"/>
      <c r="U170" s="46"/>
      <c r="V170" s="46"/>
      <c r="W170" s="46"/>
    </row>
    <row r="171" spans="1:23" ht="15.75">
      <c r="A171" s="7">
        <v>141</v>
      </c>
      <c r="B171" s="17" t="s">
        <v>678</v>
      </c>
      <c r="C171" s="80" t="s">
        <v>679</v>
      </c>
      <c r="D171" s="17" t="s">
        <v>656</v>
      </c>
      <c r="E171" s="17" t="s">
        <v>680</v>
      </c>
      <c r="F171" s="102">
        <f t="shared" si="8"/>
        <v>51077</v>
      </c>
      <c r="G171" s="103">
        <v>0</v>
      </c>
      <c r="H171" s="103">
        <v>40287</v>
      </c>
      <c r="I171" s="103">
        <v>0</v>
      </c>
      <c r="J171" s="103">
        <v>10790</v>
      </c>
      <c r="K171" s="36"/>
      <c r="L171" s="231" t="s">
        <v>2325</v>
      </c>
      <c r="M171" s="94"/>
      <c r="N171" s="222"/>
      <c r="O171" s="77"/>
      <c r="P171" s="46"/>
      <c r="Q171" s="77"/>
      <c r="R171" s="94"/>
      <c r="S171" s="226"/>
      <c r="T171" s="46"/>
      <c r="U171" s="46"/>
      <c r="V171" s="46"/>
      <c r="W171" s="46"/>
    </row>
    <row r="172" spans="1:23" ht="15.75">
      <c r="A172" s="7">
        <v>142</v>
      </c>
      <c r="B172" s="17" t="s">
        <v>681</v>
      </c>
      <c r="C172" s="80" t="s">
        <v>682</v>
      </c>
      <c r="D172" s="17" t="s">
        <v>656</v>
      </c>
      <c r="E172" s="17" t="s">
        <v>683</v>
      </c>
      <c r="F172" s="102">
        <f t="shared" si="8"/>
        <v>11403582</v>
      </c>
      <c r="G172" s="103">
        <v>406200</v>
      </c>
      <c r="H172" s="103">
        <v>1755502</v>
      </c>
      <c r="I172" s="103">
        <v>946750</v>
      </c>
      <c r="J172" s="103">
        <v>8295130</v>
      </c>
      <c r="K172" s="36"/>
      <c r="L172" s="231" t="s">
        <v>2325</v>
      </c>
      <c r="M172" s="94"/>
      <c r="N172" s="222"/>
      <c r="O172" s="96"/>
      <c r="P172" s="46"/>
      <c r="Q172" s="77"/>
      <c r="R172" s="94"/>
      <c r="S172" s="226"/>
      <c r="T172" s="46"/>
      <c r="U172" s="46"/>
      <c r="V172" s="46"/>
      <c r="W172" s="46"/>
    </row>
    <row r="173" spans="1:23" ht="15.75">
      <c r="A173" s="7">
        <v>143</v>
      </c>
      <c r="B173" s="17" t="s">
        <v>684</v>
      </c>
      <c r="C173" s="80" t="s">
        <v>685</v>
      </c>
      <c r="D173" s="17" t="s">
        <v>656</v>
      </c>
      <c r="E173" s="17" t="s">
        <v>686</v>
      </c>
      <c r="F173" s="102">
        <f t="shared" si="8"/>
        <v>21744</v>
      </c>
      <c r="G173" s="103">
        <v>0</v>
      </c>
      <c r="H173" s="103">
        <v>6600</v>
      </c>
      <c r="I173" s="103">
        <v>15144</v>
      </c>
      <c r="J173" s="103">
        <v>0</v>
      </c>
      <c r="K173" s="36"/>
      <c r="L173" s="231" t="s">
        <v>2325</v>
      </c>
      <c r="M173" s="94"/>
      <c r="N173" s="222"/>
      <c r="O173" s="77"/>
      <c r="P173" s="46"/>
      <c r="Q173" s="77"/>
      <c r="R173" s="94"/>
      <c r="S173" s="226"/>
      <c r="T173" s="96"/>
      <c r="U173" s="46"/>
      <c r="V173" s="46"/>
      <c r="W173" s="46"/>
    </row>
    <row r="174" spans="1:23" ht="15.75">
      <c r="A174" s="7">
        <v>144</v>
      </c>
      <c r="B174" s="17" t="s">
        <v>687</v>
      </c>
      <c r="C174" s="80" t="s">
        <v>688</v>
      </c>
      <c r="D174" s="17" t="s">
        <v>656</v>
      </c>
      <c r="E174" s="17" t="s">
        <v>689</v>
      </c>
      <c r="F174" s="102">
        <f t="shared" si="8"/>
        <v>141419</v>
      </c>
      <c r="G174" s="103">
        <v>0</v>
      </c>
      <c r="H174" s="103">
        <v>123408</v>
      </c>
      <c r="I174" s="103">
        <v>26</v>
      </c>
      <c r="J174" s="103">
        <v>17985</v>
      </c>
      <c r="K174" s="36"/>
      <c r="L174" s="231" t="s">
        <v>2325</v>
      </c>
      <c r="M174" s="94"/>
      <c r="N174" s="222"/>
      <c r="O174" s="96"/>
      <c r="P174" s="46"/>
      <c r="Q174" s="77"/>
      <c r="R174" s="94"/>
      <c r="S174" s="226"/>
      <c r="T174" s="46"/>
      <c r="U174" s="46"/>
      <c r="V174" s="46"/>
      <c r="W174" s="46"/>
    </row>
    <row r="175" spans="1:23" ht="15.75">
      <c r="A175" s="7">
        <v>145</v>
      </c>
      <c r="B175" s="17" t="s">
        <v>690</v>
      </c>
      <c r="C175" s="80" t="s">
        <v>691</v>
      </c>
      <c r="D175" s="17" t="s">
        <v>656</v>
      </c>
      <c r="E175" s="17" t="s">
        <v>692</v>
      </c>
      <c r="F175" s="102">
        <f t="shared" si="8"/>
        <v>649848</v>
      </c>
      <c r="G175" s="103">
        <v>0</v>
      </c>
      <c r="H175" s="103">
        <v>636042</v>
      </c>
      <c r="I175" s="103">
        <v>0</v>
      </c>
      <c r="J175" s="103">
        <v>13806</v>
      </c>
      <c r="K175" s="36"/>
      <c r="L175" s="231" t="s">
        <v>2324</v>
      </c>
      <c r="M175" s="94"/>
      <c r="N175" s="222"/>
      <c r="O175" s="96"/>
      <c r="P175" s="46"/>
      <c r="Q175" s="96"/>
      <c r="R175" s="94"/>
      <c r="S175" s="226"/>
      <c r="T175" s="46"/>
      <c r="U175" s="46"/>
      <c r="V175" s="46"/>
      <c r="W175" s="46"/>
    </row>
    <row r="176" spans="1:23" ht="15.75">
      <c r="A176" s="7">
        <v>146</v>
      </c>
      <c r="B176" s="17" t="s">
        <v>693</v>
      </c>
      <c r="C176" s="80" t="s">
        <v>694</v>
      </c>
      <c r="D176" s="17" t="s">
        <v>656</v>
      </c>
      <c r="E176" s="17" t="s">
        <v>695</v>
      </c>
      <c r="F176" s="102">
        <f t="shared" si="8"/>
        <v>1590746</v>
      </c>
      <c r="G176" s="103">
        <v>0</v>
      </c>
      <c r="H176" s="103">
        <v>39310</v>
      </c>
      <c r="I176" s="103">
        <v>878001</v>
      </c>
      <c r="J176" s="103">
        <v>673435</v>
      </c>
      <c r="K176" s="36"/>
      <c r="L176" s="231" t="s">
        <v>2325</v>
      </c>
      <c r="M176" s="94"/>
      <c r="N176" s="222"/>
      <c r="O176" s="96"/>
      <c r="P176" s="46"/>
      <c r="Q176" s="77"/>
      <c r="R176" s="94"/>
      <c r="S176" s="226"/>
      <c r="T176" s="46"/>
      <c r="U176" s="46"/>
      <c r="V176" s="46"/>
      <c r="W176" s="46"/>
    </row>
    <row r="177" spans="1:23" ht="15.75">
      <c r="A177" s="7">
        <v>147</v>
      </c>
      <c r="B177" s="17" t="s">
        <v>696</v>
      </c>
      <c r="C177" s="80" t="s">
        <v>697</v>
      </c>
      <c r="D177" s="17" t="s">
        <v>656</v>
      </c>
      <c r="E177" s="17" t="s">
        <v>698</v>
      </c>
      <c r="F177" s="102">
        <f t="shared" si="8"/>
        <v>260568</v>
      </c>
      <c r="G177" s="103">
        <v>0</v>
      </c>
      <c r="H177" s="103">
        <v>243718</v>
      </c>
      <c r="I177" s="103">
        <v>0</v>
      </c>
      <c r="J177" s="103">
        <v>16850</v>
      </c>
      <c r="K177" s="36"/>
      <c r="L177" s="231" t="s">
        <v>2325</v>
      </c>
      <c r="M177" s="94"/>
      <c r="N177" s="222"/>
      <c r="O177" s="96"/>
      <c r="P177" s="46"/>
      <c r="Q177" s="96"/>
      <c r="R177" s="94"/>
      <c r="S177" s="226"/>
      <c r="T177" s="96"/>
      <c r="U177" s="46"/>
      <c r="V177" s="46"/>
      <c r="W177" s="46"/>
    </row>
    <row r="178" spans="1:23" ht="15.75">
      <c r="A178" s="7">
        <v>148</v>
      </c>
      <c r="B178" s="17" t="s">
        <v>699</v>
      </c>
      <c r="C178" s="80" t="s">
        <v>700</v>
      </c>
      <c r="D178" s="17" t="s">
        <v>656</v>
      </c>
      <c r="E178" s="17" t="s">
        <v>701</v>
      </c>
      <c r="F178" s="102">
        <f t="shared" si="8"/>
        <v>2254587</v>
      </c>
      <c r="G178" s="103">
        <v>0</v>
      </c>
      <c r="H178" s="103">
        <v>1891212</v>
      </c>
      <c r="I178" s="103">
        <v>17500</v>
      </c>
      <c r="J178" s="103">
        <v>345875</v>
      </c>
      <c r="K178" s="36"/>
      <c r="L178" s="231" t="s">
        <v>2325</v>
      </c>
      <c r="M178" s="94"/>
      <c r="N178" s="222"/>
      <c r="O178" s="77"/>
      <c r="P178" s="46"/>
      <c r="Q178" s="96"/>
      <c r="R178" s="94"/>
      <c r="S178" s="226"/>
      <c r="T178" s="46"/>
      <c r="U178" s="46"/>
      <c r="V178" s="46"/>
      <c r="W178" s="46"/>
    </row>
    <row r="179" spans="1:23" ht="15.75">
      <c r="A179" s="7">
        <v>149</v>
      </c>
      <c r="B179" s="17" t="s">
        <v>702</v>
      </c>
      <c r="C179" s="80" t="s">
        <v>703</v>
      </c>
      <c r="D179" s="17" t="s">
        <v>656</v>
      </c>
      <c r="E179" s="17" t="s">
        <v>704</v>
      </c>
      <c r="F179" s="102">
        <f t="shared" si="8"/>
        <v>877705</v>
      </c>
      <c r="G179" s="103">
        <v>0</v>
      </c>
      <c r="H179" s="103">
        <v>591025</v>
      </c>
      <c r="I179" s="103">
        <v>0</v>
      </c>
      <c r="J179" s="103">
        <v>286680</v>
      </c>
      <c r="K179" s="36"/>
      <c r="L179" s="231" t="s">
        <v>2324</v>
      </c>
      <c r="M179" s="94"/>
      <c r="N179" s="222"/>
      <c r="O179" s="96"/>
      <c r="P179" s="46"/>
      <c r="Q179" s="77"/>
      <c r="R179" s="94"/>
      <c r="S179" s="226"/>
      <c r="T179" s="96"/>
      <c r="U179" s="46"/>
      <c r="V179" s="46"/>
      <c r="W179" s="46"/>
    </row>
    <row r="180" spans="1:23" ht="15.75">
      <c r="A180" s="7">
        <v>150</v>
      </c>
      <c r="B180" s="17" t="s">
        <v>705</v>
      </c>
      <c r="C180" s="80" t="s">
        <v>706</v>
      </c>
      <c r="D180" s="17" t="s">
        <v>656</v>
      </c>
      <c r="E180" s="17" t="s">
        <v>707</v>
      </c>
      <c r="F180" s="102">
        <f t="shared" si="8"/>
        <v>1177091</v>
      </c>
      <c r="G180" s="103">
        <v>0</v>
      </c>
      <c r="H180" s="103">
        <v>1145091</v>
      </c>
      <c r="I180" s="103">
        <v>0</v>
      </c>
      <c r="J180" s="103">
        <v>32000</v>
      </c>
      <c r="K180" s="36"/>
      <c r="L180" s="231" t="s">
        <v>2324</v>
      </c>
      <c r="M180" s="94"/>
      <c r="N180" s="222"/>
      <c r="O180" s="96"/>
      <c r="P180" s="46"/>
      <c r="Q180" s="96"/>
      <c r="R180" s="94"/>
      <c r="S180" s="226"/>
      <c r="T180" s="46"/>
      <c r="U180" s="46"/>
      <c r="V180" s="46"/>
      <c r="W180" s="46"/>
    </row>
    <row r="181" spans="1:23" ht="15.75">
      <c r="A181" s="7">
        <v>151</v>
      </c>
      <c r="B181" s="17" t="s">
        <v>708</v>
      </c>
      <c r="C181" s="80" t="s">
        <v>709</v>
      </c>
      <c r="D181" s="17" t="s">
        <v>656</v>
      </c>
      <c r="E181" s="17" t="s">
        <v>710</v>
      </c>
      <c r="F181" s="102">
        <f t="shared" si="8"/>
        <v>909269</v>
      </c>
      <c r="G181" s="103">
        <v>0</v>
      </c>
      <c r="H181" s="103">
        <v>840843</v>
      </c>
      <c r="I181" s="103">
        <v>0</v>
      </c>
      <c r="J181" s="103">
        <v>68426</v>
      </c>
      <c r="K181" s="36"/>
      <c r="L181" s="231" t="s">
        <v>2324</v>
      </c>
      <c r="M181" s="94"/>
      <c r="N181" s="222"/>
      <c r="O181" s="96"/>
      <c r="P181" s="46"/>
      <c r="Q181" s="96"/>
      <c r="R181" s="94"/>
      <c r="S181" s="226"/>
      <c r="T181" s="96"/>
      <c r="U181" s="46"/>
      <c r="V181" s="46"/>
      <c r="W181" s="46"/>
    </row>
    <row r="182" spans="1:23" ht="15.75">
      <c r="A182" s="7">
        <v>152</v>
      </c>
      <c r="B182" s="17" t="s">
        <v>711</v>
      </c>
      <c r="C182" s="80" t="s">
        <v>712</v>
      </c>
      <c r="D182" s="17" t="s">
        <v>656</v>
      </c>
      <c r="E182" s="17" t="s">
        <v>713</v>
      </c>
      <c r="F182" s="102" t="s">
        <v>9</v>
      </c>
      <c r="G182" s="102" t="s">
        <v>9</v>
      </c>
      <c r="H182" s="102" t="s">
        <v>9</v>
      </c>
      <c r="I182" s="102" t="s">
        <v>9</v>
      </c>
      <c r="J182" s="102" t="s">
        <v>9</v>
      </c>
      <c r="K182" s="36"/>
      <c r="L182" s="231" t="s">
        <v>9</v>
      </c>
      <c r="M182" s="94"/>
      <c r="N182" s="222"/>
      <c r="O182" s="96"/>
      <c r="P182" s="46"/>
      <c r="Q182" s="96"/>
      <c r="R182" s="94"/>
      <c r="S182" s="226"/>
      <c r="T182" s="46"/>
      <c r="U182" s="46"/>
      <c r="V182" s="46"/>
      <c r="W182" s="46"/>
    </row>
    <row r="183" spans="1:23" ht="15.75">
      <c r="A183" s="7">
        <v>153</v>
      </c>
      <c r="B183" s="17" t="s">
        <v>714</v>
      </c>
      <c r="C183" s="80" t="s">
        <v>715</v>
      </c>
      <c r="D183" s="17" t="s">
        <v>656</v>
      </c>
      <c r="E183" s="17" t="s">
        <v>716</v>
      </c>
      <c r="F183" s="102">
        <f>G183+H183+I183+J183</f>
        <v>992801</v>
      </c>
      <c r="G183" s="103">
        <v>0</v>
      </c>
      <c r="H183" s="103">
        <v>35301</v>
      </c>
      <c r="I183" s="103">
        <v>0</v>
      </c>
      <c r="J183" s="103">
        <v>957500</v>
      </c>
      <c r="K183" s="36"/>
      <c r="L183" s="231" t="s">
        <v>2324</v>
      </c>
      <c r="M183" s="94"/>
      <c r="N183" s="222"/>
      <c r="O183" s="96"/>
      <c r="P183" s="46"/>
      <c r="Q183" s="77"/>
      <c r="R183" s="94"/>
      <c r="S183" s="226"/>
      <c r="T183" s="96"/>
      <c r="U183" s="46"/>
      <c r="V183" s="46"/>
      <c r="W183" s="46"/>
    </row>
    <row r="184" spans="1:23" ht="15.75">
      <c r="A184" s="7">
        <v>154</v>
      </c>
      <c r="B184" s="17" t="s">
        <v>717</v>
      </c>
      <c r="C184" s="80" t="s">
        <v>718</v>
      </c>
      <c r="D184" s="17" t="s">
        <v>656</v>
      </c>
      <c r="E184" s="17" t="s">
        <v>719</v>
      </c>
      <c r="F184" s="102">
        <f>G184+H184+I184+J184</f>
        <v>248525</v>
      </c>
      <c r="G184" s="103">
        <v>0</v>
      </c>
      <c r="H184" s="103">
        <v>23650</v>
      </c>
      <c r="I184" s="103">
        <v>0</v>
      </c>
      <c r="J184" s="103">
        <v>224875</v>
      </c>
      <c r="K184" s="36"/>
      <c r="L184" s="231" t="s">
        <v>2325</v>
      </c>
      <c r="M184" s="94"/>
      <c r="N184" s="222"/>
      <c r="O184" s="96"/>
      <c r="P184" s="46"/>
      <c r="Q184" s="77"/>
      <c r="R184" s="94"/>
      <c r="S184" s="226"/>
      <c r="T184" s="96"/>
      <c r="U184" s="46"/>
      <c r="V184" s="46"/>
      <c r="W184" s="46"/>
    </row>
    <row r="185" spans="1:23" s="5" customFormat="1" ht="15.75">
      <c r="A185" s="7">
        <v>155</v>
      </c>
      <c r="B185" s="17" t="s">
        <v>720</v>
      </c>
      <c r="C185" s="80" t="s">
        <v>721</v>
      </c>
      <c r="D185" s="17" t="s">
        <v>656</v>
      </c>
      <c r="E185" s="17" t="s">
        <v>722</v>
      </c>
      <c r="F185" s="102">
        <f>G185+H185+I185+J185</f>
        <v>1106778</v>
      </c>
      <c r="G185" s="103">
        <v>0</v>
      </c>
      <c r="H185" s="103">
        <v>382510</v>
      </c>
      <c r="I185" s="103">
        <v>0</v>
      </c>
      <c r="J185" s="103">
        <v>724268</v>
      </c>
      <c r="K185" s="36"/>
      <c r="L185" s="231" t="s">
        <v>2324</v>
      </c>
      <c r="M185" s="94"/>
      <c r="N185" s="222"/>
      <c r="O185" s="96"/>
      <c r="P185" s="46"/>
      <c r="Q185" s="96"/>
      <c r="R185" s="94"/>
      <c r="S185" s="226"/>
      <c r="T185" s="96"/>
      <c r="U185" s="46"/>
      <c r="V185" s="46"/>
      <c r="W185" s="46"/>
    </row>
    <row r="186" spans="1:23" ht="15.75">
      <c r="A186" s="7">
        <v>156</v>
      </c>
      <c r="B186" s="17" t="s">
        <v>723</v>
      </c>
      <c r="C186" s="80" t="s">
        <v>724</v>
      </c>
      <c r="D186" s="17" t="s">
        <v>656</v>
      </c>
      <c r="E186" s="17" t="s">
        <v>725</v>
      </c>
      <c r="F186" s="102">
        <f>G186+H186+I186+J186</f>
        <v>217407</v>
      </c>
      <c r="G186" s="103">
        <v>0</v>
      </c>
      <c r="H186" s="103">
        <v>155491</v>
      </c>
      <c r="I186" s="103">
        <v>0</v>
      </c>
      <c r="J186" s="103">
        <v>61916</v>
      </c>
      <c r="K186" s="36"/>
      <c r="L186" s="231" t="s">
        <v>2324</v>
      </c>
      <c r="M186" s="94"/>
      <c r="N186" s="222"/>
      <c r="O186" s="77"/>
      <c r="P186" s="46"/>
      <c r="Q186" s="96"/>
      <c r="R186" s="94"/>
      <c r="S186" s="226"/>
      <c r="T186" s="96"/>
      <c r="U186" s="46"/>
      <c r="V186" s="46"/>
      <c r="W186" s="46"/>
    </row>
    <row r="187" spans="1:23" ht="15.75">
      <c r="A187" s="7">
        <v>157</v>
      </c>
      <c r="B187" s="17" t="s">
        <v>726</v>
      </c>
      <c r="C187" s="80" t="s">
        <v>727</v>
      </c>
      <c r="D187" s="17" t="s">
        <v>656</v>
      </c>
      <c r="E187" s="17" t="s">
        <v>728</v>
      </c>
      <c r="F187" s="102">
        <f>G187+H187+I187+J187</f>
        <v>168810</v>
      </c>
      <c r="G187" s="103">
        <v>0</v>
      </c>
      <c r="H187" s="103">
        <v>134850</v>
      </c>
      <c r="I187" s="103">
        <v>25960</v>
      </c>
      <c r="J187" s="103">
        <v>8000</v>
      </c>
      <c r="K187" s="36"/>
      <c r="L187" s="231" t="s">
        <v>2324</v>
      </c>
      <c r="M187" s="94"/>
      <c r="N187" s="222"/>
      <c r="O187" s="77"/>
      <c r="P187" s="46"/>
      <c r="Q187" s="96"/>
      <c r="R187" s="94"/>
      <c r="S187" s="226"/>
      <c r="T187" s="46"/>
      <c r="U187" s="46"/>
      <c r="V187" s="46"/>
      <c r="W187" s="46"/>
    </row>
    <row r="188" spans="1:23" ht="15.75">
      <c r="A188" s="7">
        <v>158</v>
      </c>
      <c r="B188" s="17" t="s">
        <v>729</v>
      </c>
      <c r="C188" s="80" t="s">
        <v>730</v>
      </c>
      <c r="D188" s="17" t="s">
        <v>656</v>
      </c>
      <c r="E188" s="17" t="s">
        <v>731</v>
      </c>
      <c r="F188" s="102" t="s">
        <v>9</v>
      </c>
      <c r="G188" s="102" t="s">
        <v>9</v>
      </c>
      <c r="H188" s="102" t="s">
        <v>9</v>
      </c>
      <c r="I188" s="102" t="s">
        <v>9</v>
      </c>
      <c r="J188" s="102" t="s">
        <v>9</v>
      </c>
      <c r="K188" s="36"/>
      <c r="L188" s="231" t="s">
        <v>9</v>
      </c>
      <c r="M188" s="94"/>
      <c r="N188" s="222"/>
      <c r="O188" s="96"/>
      <c r="P188" s="46"/>
      <c r="Q188" s="96"/>
      <c r="R188" s="94"/>
      <c r="S188" s="226"/>
      <c r="T188" s="46"/>
      <c r="U188" s="46"/>
      <c r="V188" s="46"/>
      <c r="W188" s="46"/>
    </row>
    <row r="189" spans="1:23" ht="15.75">
      <c r="A189" s="7">
        <v>159</v>
      </c>
      <c r="B189" s="17" t="s">
        <v>732</v>
      </c>
      <c r="C189" s="80" t="s">
        <v>733</v>
      </c>
      <c r="D189" s="17" t="s">
        <v>656</v>
      </c>
      <c r="E189" s="17" t="s">
        <v>734</v>
      </c>
      <c r="F189" s="102">
        <f>G189+H189+I189+J189</f>
        <v>217778</v>
      </c>
      <c r="G189" s="103">
        <v>0</v>
      </c>
      <c r="H189" s="103">
        <v>203578</v>
      </c>
      <c r="I189" s="103">
        <v>0</v>
      </c>
      <c r="J189" s="103">
        <v>14200</v>
      </c>
      <c r="K189" s="36"/>
      <c r="L189" s="231" t="s">
        <v>2325</v>
      </c>
      <c r="M189" s="94"/>
      <c r="N189" s="222"/>
      <c r="O189" s="96"/>
      <c r="P189" s="46"/>
      <c r="Q189" s="96"/>
      <c r="R189" s="94"/>
      <c r="S189" s="226"/>
      <c r="T189" s="46"/>
      <c r="U189" s="46"/>
      <c r="V189" s="46"/>
      <c r="W189" s="46"/>
    </row>
    <row r="190" spans="1:23" ht="15.75">
      <c r="A190" s="7">
        <v>160</v>
      </c>
      <c r="B190" s="17" t="s">
        <v>735</v>
      </c>
      <c r="C190" s="80" t="s">
        <v>736</v>
      </c>
      <c r="D190" s="17" t="s">
        <v>656</v>
      </c>
      <c r="E190" s="17" t="s">
        <v>737</v>
      </c>
      <c r="F190" s="102" t="s">
        <v>9</v>
      </c>
      <c r="G190" s="102" t="s">
        <v>9</v>
      </c>
      <c r="H190" s="102" t="s">
        <v>9</v>
      </c>
      <c r="I190" s="102" t="s">
        <v>9</v>
      </c>
      <c r="J190" s="102" t="s">
        <v>9</v>
      </c>
      <c r="K190" s="36"/>
      <c r="L190" s="231" t="s">
        <v>9</v>
      </c>
      <c r="M190" s="94"/>
      <c r="N190" s="222"/>
      <c r="O190" s="77"/>
      <c r="P190" s="46"/>
      <c r="Q190" s="77"/>
      <c r="R190" s="94"/>
      <c r="S190" s="226"/>
      <c r="T190" s="46"/>
      <c r="U190" s="46"/>
      <c r="V190" s="46"/>
      <c r="W190" s="46"/>
    </row>
    <row r="191" spans="1:23" ht="15.75">
      <c r="A191" s="7">
        <v>161</v>
      </c>
      <c r="B191" s="17" t="s">
        <v>738</v>
      </c>
      <c r="C191" s="80" t="s">
        <v>739</v>
      </c>
      <c r="D191" s="17" t="s">
        <v>656</v>
      </c>
      <c r="E191" s="17" t="s">
        <v>740</v>
      </c>
      <c r="F191" s="102">
        <f>G191+H191+I191+J191</f>
        <v>263255</v>
      </c>
      <c r="G191" s="103">
        <v>0</v>
      </c>
      <c r="H191" s="103">
        <v>209750</v>
      </c>
      <c r="I191" s="103">
        <v>4725</v>
      </c>
      <c r="J191" s="103">
        <v>48780</v>
      </c>
      <c r="K191" s="36"/>
      <c r="L191" s="231" t="s">
        <v>2324</v>
      </c>
      <c r="M191" s="94"/>
      <c r="N191" s="222"/>
      <c r="O191" s="96"/>
      <c r="P191" s="46"/>
      <c r="Q191" s="96"/>
      <c r="R191" s="94"/>
      <c r="S191" s="226"/>
      <c r="T191" s="46"/>
      <c r="U191" s="46"/>
      <c r="V191" s="46"/>
      <c r="W191" s="46"/>
    </row>
    <row r="192" spans="1:23" ht="15.75">
      <c r="A192" s="7">
        <v>162</v>
      </c>
      <c r="B192" s="17" t="s">
        <v>741</v>
      </c>
      <c r="C192" s="80" t="s">
        <v>742</v>
      </c>
      <c r="D192" s="17" t="s">
        <v>656</v>
      </c>
      <c r="E192" s="17" t="s">
        <v>743</v>
      </c>
      <c r="F192" s="102" t="s">
        <v>9</v>
      </c>
      <c r="G192" s="102" t="s">
        <v>9</v>
      </c>
      <c r="H192" s="102" t="s">
        <v>9</v>
      </c>
      <c r="I192" s="102" t="s">
        <v>9</v>
      </c>
      <c r="J192" s="102" t="s">
        <v>9</v>
      </c>
      <c r="K192" s="36"/>
      <c r="L192" s="231" t="s">
        <v>9</v>
      </c>
      <c r="M192" s="94"/>
      <c r="N192" s="222"/>
      <c r="O192" s="77"/>
      <c r="P192" s="46"/>
      <c r="Q192" s="96"/>
      <c r="R192" s="94"/>
      <c r="S192" s="226"/>
      <c r="T192" s="46"/>
      <c r="U192" s="46"/>
      <c r="V192" s="46"/>
      <c r="W192" s="46"/>
    </row>
    <row r="193" spans="1:23" ht="15.75">
      <c r="A193" s="7">
        <v>163</v>
      </c>
      <c r="B193" s="17" t="s">
        <v>744</v>
      </c>
      <c r="C193" s="80" t="s">
        <v>745</v>
      </c>
      <c r="D193" s="17" t="s">
        <v>656</v>
      </c>
      <c r="E193" s="17" t="s">
        <v>746</v>
      </c>
      <c r="F193" s="102">
        <f>G193+H193+I193+J193</f>
        <v>41909</v>
      </c>
      <c r="G193" s="103">
        <v>0</v>
      </c>
      <c r="H193" s="103">
        <v>39409</v>
      </c>
      <c r="I193" s="103">
        <v>0</v>
      </c>
      <c r="J193" s="103">
        <v>2500</v>
      </c>
      <c r="K193" s="36"/>
      <c r="L193" s="231" t="s">
        <v>2325</v>
      </c>
      <c r="M193" s="94"/>
      <c r="N193" s="222"/>
      <c r="O193" s="77"/>
      <c r="P193" s="46"/>
      <c r="Q193" s="77"/>
      <c r="R193" s="94"/>
      <c r="S193" s="226"/>
      <c r="T193" s="46"/>
      <c r="U193" s="46"/>
      <c r="V193" s="46"/>
      <c r="W193" s="46"/>
    </row>
    <row r="194" spans="1:23" ht="15.75">
      <c r="A194" s="7">
        <v>164</v>
      </c>
      <c r="B194" s="17" t="s">
        <v>747</v>
      </c>
      <c r="C194" s="80" t="s">
        <v>748</v>
      </c>
      <c r="D194" s="17" t="s">
        <v>656</v>
      </c>
      <c r="E194" s="17" t="s">
        <v>749</v>
      </c>
      <c r="F194" s="102">
        <f>G194+H194+I194+J194</f>
        <v>181195</v>
      </c>
      <c r="G194" s="103">
        <v>0</v>
      </c>
      <c r="H194" s="103">
        <v>100365</v>
      </c>
      <c r="I194" s="103">
        <v>6000</v>
      </c>
      <c r="J194" s="103">
        <v>74830</v>
      </c>
      <c r="K194" s="36"/>
      <c r="L194" s="231" t="s">
        <v>2324</v>
      </c>
      <c r="M194" s="94"/>
      <c r="N194" s="222"/>
      <c r="O194" s="77"/>
      <c r="P194" s="46"/>
      <c r="Q194" s="77"/>
      <c r="R194" s="94"/>
      <c r="S194" s="226"/>
      <c r="T194" s="46"/>
      <c r="U194" s="46"/>
      <c r="V194" s="46"/>
      <c r="W194" s="46"/>
    </row>
    <row r="195" spans="1:23" ht="15.75">
      <c r="A195" s="7">
        <v>165</v>
      </c>
      <c r="B195" s="17" t="s">
        <v>750</v>
      </c>
      <c r="C195" s="80" t="s">
        <v>751</v>
      </c>
      <c r="D195" s="17" t="s">
        <v>656</v>
      </c>
      <c r="E195" s="17" t="s">
        <v>752</v>
      </c>
      <c r="F195" s="102">
        <f>G195+H195+I195+J195</f>
        <v>238672</v>
      </c>
      <c r="G195" s="103">
        <v>0</v>
      </c>
      <c r="H195" s="103">
        <v>238672</v>
      </c>
      <c r="I195" s="103">
        <v>0</v>
      </c>
      <c r="J195" s="103">
        <v>0</v>
      </c>
      <c r="K195" s="36"/>
      <c r="L195" s="231" t="s">
        <v>2325</v>
      </c>
      <c r="M195" s="94"/>
      <c r="N195" s="222"/>
      <c r="O195" s="77"/>
      <c r="P195" s="46"/>
      <c r="Q195" s="96"/>
      <c r="R195" s="94"/>
      <c r="S195" s="226"/>
      <c r="T195" s="46"/>
      <c r="U195" s="46"/>
      <c r="V195" s="46"/>
      <c r="W195" s="46"/>
    </row>
    <row r="196" spans="1:23" ht="15.75">
      <c r="A196" s="7">
        <v>166</v>
      </c>
      <c r="B196" s="17" t="s">
        <v>753</v>
      </c>
      <c r="C196" s="80" t="s">
        <v>754</v>
      </c>
      <c r="D196" s="17" t="s">
        <v>656</v>
      </c>
      <c r="E196" s="17" t="s">
        <v>755</v>
      </c>
      <c r="F196" s="102" t="s">
        <v>9</v>
      </c>
      <c r="G196" s="102" t="s">
        <v>9</v>
      </c>
      <c r="H196" s="102" t="s">
        <v>9</v>
      </c>
      <c r="I196" s="102" t="s">
        <v>9</v>
      </c>
      <c r="J196" s="102" t="s">
        <v>9</v>
      </c>
      <c r="K196" s="36"/>
      <c r="L196" s="231" t="s">
        <v>9</v>
      </c>
      <c r="M196" s="94"/>
      <c r="N196" s="222"/>
      <c r="O196" s="77"/>
      <c r="P196" s="46"/>
      <c r="Q196" s="77"/>
      <c r="R196" s="94"/>
      <c r="S196" s="226"/>
      <c r="T196" s="46"/>
      <c r="U196" s="46"/>
      <c r="V196" s="46"/>
      <c r="W196" s="46"/>
    </row>
    <row r="197" spans="1:23" ht="15.75">
      <c r="A197" s="7">
        <v>167</v>
      </c>
      <c r="B197" s="17" t="s">
        <v>756</v>
      </c>
      <c r="C197" s="80" t="s">
        <v>757</v>
      </c>
      <c r="D197" s="17" t="s">
        <v>656</v>
      </c>
      <c r="E197" s="17" t="s">
        <v>758</v>
      </c>
      <c r="F197" s="102" t="s">
        <v>9</v>
      </c>
      <c r="G197" s="102" t="s">
        <v>9</v>
      </c>
      <c r="H197" s="102" t="s">
        <v>9</v>
      </c>
      <c r="I197" s="102" t="s">
        <v>9</v>
      </c>
      <c r="J197" s="102" t="s">
        <v>9</v>
      </c>
      <c r="K197" s="36"/>
      <c r="L197" s="231" t="s">
        <v>9</v>
      </c>
      <c r="M197" s="94"/>
      <c r="N197" s="222"/>
      <c r="O197" s="77"/>
      <c r="P197" s="46"/>
      <c r="Q197" s="77"/>
      <c r="R197" s="94"/>
      <c r="S197" s="226"/>
      <c r="T197" s="96"/>
      <c r="U197" s="46"/>
      <c r="V197" s="46"/>
      <c r="W197" s="46"/>
    </row>
    <row r="198" spans="1:23" ht="15.75">
      <c r="A198" s="7">
        <v>168</v>
      </c>
      <c r="B198" s="17" t="s">
        <v>759</v>
      </c>
      <c r="C198" s="80" t="s">
        <v>760</v>
      </c>
      <c r="D198" s="17" t="s">
        <v>656</v>
      </c>
      <c r="E198" s="17" t="s">
        <v>761</v>
      </c>
      <c r="F198" s="102">
        <f>G198+H198+I198+J198</f>
        <v>343955</v>
      </c>
      <c r="G198" s="103">
        <v>97100</v>
      </c>
      <c r="H198" s="103">
        <v>246155</v>
      </c>
      <c r="I198" s="103">
        <v>0</v>
      </c>
      <c r="J198" s="103">
        <v>700</v>
      </c>
      <c r="K198" s="36"/>
      <c r="L198" s="231" t="s">
        <v>2325</v>
      </c>
      <c r="M198" s="94"/>
      <c r="N198" s="222"/>
      <c r="O198" s="77"/>
      <c r="P198" s="46"/>
      <c r="Q198" s="77"/>
      <c r="R198" s="94"/>
      <c r="S198" s="226"/>
      <c r="T198" s="96"/>
      <c r="U198" s="46"/>
      <c r="V198" s="46"/>
      <c r="W198" s="46"/>
    </row>
    <row r="199" spans="1:23" ht="15.75">
      <c r="A199" s="7">
        <v>169</v>
      </c>
      <c r="B199" s="17" t="s">
        <v>762</v>
      </c>
      <c r="C199" s="80" t="s">
        <v>763</v>
      </c>
      <c r="D199" s="17" t="s">
        <v>656</v>
      </c>
      <c r="E199" s="17" t="s">
        <v>764</v>
      </c>
      <c r="F199" s="102">
        <f>G199+H199+I199+J199</f>
        <v>1503294</v>
      </c>
      <c r="G199" s="103">
        <v>28000</v>
      </c>
      <c r="H199" s="103">
        <v>1223219</v>
      </c>
      <c r="I199" s="103">
        <v>193500</v>
      </c>
      <c r="J199" s="103">
        <v>58575</v>
      </c>
      <c r="K199" s="36"/>
      <c r="L199" s="231" t="s">
        <v>2324</v>
      </c>
      <c r="M199" s="94"/>
      <c r="N199" s="222"/>
      <c r="O199" s="77"/>
      <c r="P199" s="46"/>
      <c r="Q199" s="77"/>
      <c r="R199" s="94"/>
      <c r="S199" s="226"/>
      <c r="T199" s="46"/>
      <c r="U199" s="46"/>
      <c r="V199" s="46"/>
      <c r="W199" s="46"/>
    </row>
    <row r="200" spans="1:23" ht="15.75">
      <c r="A200" s="7">
        <v>170</v>
      </c>
      <c r="B200" s="17" t="s">
        <v>765</v>
      </c>
      <c r="C200" s="80" t="s">
        <v>766</v>
      </c>
      <c r="D200" s="17" t="s">
        <v>656</v>
      </c>
      <c r="E200" s="17" t="s">
        <v>767</v>
      </c>
      <c r="F200" s="102" t="s">
        <v>9</v>
      </c>
      <c r="G200" s="102" t="s">
        <v>9</v>
      </c>
      <c r="H200" s="102" t="s">
        <v>9</v>
      </c>
      <c r="I200" s="102" t="s">
        <v>9</v>
      </c>
      <c r="J200" s="102" t="s">
        <v>9</v>
      </c>
      <c r="K200" s="36"/>
      <c r="L200" s="231" t="s">
        <v>9</v>
      </c>
      <c r="M200" s="94"/>
      <c r="N200" s="222"/>
      <c r="O200" s="96"/>
      <c r="P200" s="46"/>
      <c r="Q200" s="96"/>
      <c r="R200" s="94"/>
      <c r="S200" s="226"/>
      <c r="T200" s="46"/>
      <c r="U200" s="46"/>
      <c r="V200" s="46"/>
      <c r="W200" s="46"/>
    </row>
    <row r="201" spans="1:23" ht="15.75">
      <c r="A201" s="7">
        <v>171</v>
      </c>
      <c r="B201" s="17" t="s">
        <v>769</v>
      </c>
      <c r="C201" s="80" t="s">
        <v>770</v>
      </c>
      <c r="D201" s="17" t="s">
        <v>768</v>
      </c>
      <c r="E201" s="17" t="s">
        <v>771</v>
      </c>
      <c r="F201" s="102">
        <f aca="true" t="shared" si="9" ref="F201:F217">G201+H201+I201+J201</f>
        <v>2586182</v>
      </c>
      <c r="G201" s="103">
        <v>1812800</v>
      </c>
      <c r="H201" s="103">
        <v>419538</v>
      </c>
      <c r="I201" s="103">
        <v>65000</v>
      </c>
      <c r="J201" s="103">
        <v>288844</v>
      </c>
      <c r="K201" s="36"/>
      <c r="L201" s="231" t="s">
        <v>2324</v>
      </c>
      <c r="M201" s="94"/>
      <c r="N201" s="222"/>
      <c r="O201" s="96"/>
      <c r="P201" s="46"/>
      <c r="Q201" s="77"/>
      <c r="R201" s="94"/>
      <c r="S201" s="226"/>
      <c r="T201" s="46"/>
      <c r="U201" s="46"/>
      <c r="V201" s="46"/>
      <c r="W201" s="46"/>
    </row>
    <row r="202" spans="1:23" ht="15.75">
      <c r="A202" s="7">
        <v>172</v>
      </c>
      <c r="B202" s="17" t="s">
        <v>772</v>
      </c>
      <c r="C202" s="80" t="s">
        <v>773</v>
      </c>
      <c r="D202" s="17" t="s">
        <v>768</v>
      </c>
      <c r="E202" s="17" t="s">
        <v>774</v>
      </c>
      <c r="F202" s="102">
        <f t="shared" si="9"/>
        <v>1943841</v>
      </c>
      <c r="G202" s="103">
        <v>532380</v>
      </c>
      <c r="H202" s="103">
        <v>1074267</v>
      </c>
      <c r="I202" s="103">
        <v>0</v>
      </c>
      <c r="J202" s="103">
        <v>337194</v>
      </c>
      <c r="K202" s="36"/>
      <c r="L202" s="231" t="s">
        <v>2324</v>
      </c>
      <c r="M202" s="94"/>
      <c r="N202" s="222"/>
      <c r="O202" s="77"/>
      <c r="P202" s="46"/>
      <c r="Q202" s="77"/>
      <c r="R202" s="94"/>
      <c r="S202" s="226"/>
      <c r="T202" s="46"/>
      <c r="U202" s="46"/>
      <c r="V202" s="46"/>
      <c r="W202" s="46"/>
    </row>
    <row r="203" spans="1:23" ht="15.75">
      <c r="A203" s="7">
        <v>173</v>
      </c>
      <c r="B203" s="17" t="s">
        <v>775</v>
      </c>
      <c r="C203" s="80" t="s">
        <v>776</v>
      </c>
      <c r="D203" s="17" t="s">
        <v>768</v>
      </c>
      <c r="E203" s="17" t="s">
        <v>777</v>
      </c>
      <c r="F203" s="102">
        <f t="shared" si="9"/>
        <v>372761</v>
      </c>
      <c r="G203" s="103">
        <v>192200</v>
      </c>
      <c r="H203" s="103">
        <v>134861</v>
      </c>
      <c r="I203" s="103">
        <v>0</v>
      </c>
      <c r="J203" s="103">
        <v>45700</v>
      </c>
      <c r="K203" s="36"/>
      <c r="L203" s="231" t="s">
        <v>2324</v>
      </c>
      <c r="M203" s="94"/>
      <c r="N203" s="222"/>
      <c r="O203" s="77"/>
      <c r="P203" s="46"/>
      <c r="Q203" s="77"/>
      <c r="R203" s="94"/>
      <c r="S203" s="226"/>
      <c r="T203" s="46"/>
      <c r="U203" s="46"/>
      <c r="V203" s="46"/>
      <c r="W203" s="46"/>
    </row>
    <row r="204" spans="1:23" ht="15.75">
      <c r="A204" s="7">
        <v>174</v>
      </c>
      <c r="B204" s="17" t="s">
        <v>778</v>
      </c>
      <c r="C204" s="80" t="s">
        <v>779</v>
      </c>
      <c r="D204" s="17" t="s">
        <v>768</v>
      </c>
      <c r="E204" s="17" t="s">
        <v>780</v>
      </c>
      <c r="F204" s="102">
        <f t="shared" si="9"/>
        <v>322407</v>
      </c>
      <c r="G204" s="103">
        <v>0</v>
      </c>
      <c r="H204" s="103">
        <v>246907</v>
      </c>
      <c r="I204" s="103">
        <v>0</v>
      </c>
      <c r="J204" s="103">
        <v>75500</v>
      </c>
      <c r="K204" s="36"/>
      <c r="L204" s="231" t="s">
        <v>2324</v>
      </c>
      <c r="M204" s="94"/>
      <c r="N204" s="222"/>
      <c r="O204" s="96"/>
      <c r="P204" s="46"/>
      <c r="Q204" s="77"/>
      <c r="R204" s="94"/>
      <c r="S204" s="226"/>
      <c r="T204" s="46"/>
      <c r="U204" s="46"/>
      <c r="V204" s="46"/>
      <c r="W204" s="46"/>
    </row>
    <row r="205" spans="1:23" ht="15.75">
      <c r="A205" s="7">
        <v>175</v>
      </c>
      <c r="B205" s="17" t="s">
        <v>781</v>
      </c>
      <c r="C205" s="80" t="s">
        <v>782</v>
      </c>
      <c r="D205" s="17" t="s">
        <v>768</v>
      </c>
      <c r="E205" s="17" t="s">
        <v>783</v>
      </c>
      <c r="F205" s="102">
        <f t="shared" si="9"/>
        <v>1495860</v>
      </c>
      <c r="G205" s="103">
        <v>404178</v>
      </c>
      <c r="H205" s="103">
        <v>858346</v>
      </c>
      <c r="I205" s="103">
        <v>171400</v>
      </c>
      <c r="J205" s="103">
        <v>61936</v>
      </c>
      <c r="K205" s="36"/>
      <c r="L205" s="231" t="s">
        <v>2324</v>
      </c>
      <c r="M205" s="94"/>
      <c r="N205" s="222"/>
      <c r="O205" s="96"/>
      <c r="P205" s="46"/>
      <c r="Q205" s="96"/>
      <c r="R205" s="94"/>
      <c r="S205" s="226"/>
      <c r="T205" s="46"/>
      <c r="U205" s="46"/>
      <c r="V205" s="46"/>
      <c r="W205" s="46"/>
    </row>
    <row r="206" spans="1:23" ht="15.75">
      <c r="A206" s="7">
        <v>176</v>
      </c>
      <c r="B206" s="17" t="s">
        <v>784</v>
      </c>
      <c r="C206" s="80" t="s">
        <v>785</v>
      </c>
      <c r="D206" s="17" t="s">
        <v>768</v>
      </c>
      <c r="E206" s="17" t="s">
        <v>786</v>
      </c>
      <c r="F206" s="102">
        <f t="shared" si="9"/>
        <v>3449360</v>
      </c>
      <c r="G206" s="103">
        <v>1100800</v>
      </c>
      <c r="H206" s="103">
        <v>674710</v>
      </c>
      <c r="I206" s="103">
        <v>1388950</v>
      </c>
      <c r="J206" s="103">
        <v>284900</v>
      </c>
      <c r="K206" s="36"/>
      <c r="L206" s="231" t="s">
        <v>2324</v>
      </c>
      <c r="M206" s="94"/>
      <c r="N206" s="222"/>
      <c r="O206" s="77"/>
      <c r="P206" s="46"/>
      <c r="Q206" s="77"/>
      <c r="R206" s="94"/>
      <c r="S206" s="226"/>
      <c r="T206" s="96"/>
      <c r="U206" s="46"/>
      <c r="V206" s="46"/>
      <c r="W206" s="46"/>
    </row>
    <row r="207" spans="1:23" ht="15.75">
      <c r="A207" s="7">
        <v>177</v>
      </c>
      <c r="B207" s="17" t="s">
        <v>787</v>
      </c>
      <c r="C207" s="80" t="s">
        <v>788</v>
      </c>
      <c r="D207" s="17" t="s">
        <v>768</v>
      </c>
      <c r="E207" s="17" t="s">
        <v>789</v>
      </c>
      <c r="F207" s="102">
        <f t="shared" si="9"/>
        <v>2440887</v>
      </c>
      <c r="G207" s="103">
        <v>1352453</v>
      </c>
      <c r="H207" s="103">
        <v>523399</v>
      </c>
      <c r="I207" s="103">
        <v>386000</v>
      </c>
      <c r="J207" s="103">
        <v>179035</v>
      </c>
      <c r="K207" s="36"/>
      <c r="L207" s="231" t="s">
        <v>2324</v>
      </c>
      <c r="M207" s="94"/>
      <c r="N207" s="222"/>
      <c r="O207" s="77"/>
      <c r="P207" s="46"/>
      <c r="Q207" s="77"/>
      <c r="R207" s="94"/>
      <c r="S207" s="226"/>
      <c r="T207" s="96"/>
      <c r="U207" s="46"/>
      <c r="V207" s="46"/>
      <c r="W207" s="46"/>
    </row>
    <row r="208" spans="1:23" ht="15.75">
      <c r="A208" s="7">
        <v>178</v>
      </c>
      <c r="B208" s="17" t="s">
        <v>790</v>
      </c>
      <c r="C208" s="80" t="s">
        <v>791</v>
      </c>
      <c r="D208" s="17" t="s">
        <v>768</v>
      </c>
      <c r="E208" s="17" t="s">
        <v>792</v>
      </c>
      <c r="F208" s="102">
        <f t="shared" si="9"/>
        <v>8092013</v>
      </c>
      <c r="G208" s="103">
        <v>5558350</v>
      </c>
      <c r="H208" s="103">
        <v>1091181</v>
      </c>
      <c r="I208" s="103">
        <v>1028469</v>
      </c>
      <c r="J208" s="103">
        <v>414013</v>
      </c>
      <c r="K208" s="36"/>
      <c r="L208" s="231" t="s">
        <v>2324</v>
      </c>
      <c r="M208" s="94"/>
      <c r="N208" s="222"/>
      <c r="O208" s="77"/>
      <c r="P208" s="46"/>
      <c r="Q208" s="77"/>
      <c r="R208" s="94"/>
      <c r="S208" s="226"/>
      <c r="T208" s="96"/>
      <c r="U208" s="46"/>
      <c r="V208" s="46"/>
      <c r="W208" s="46"/>
    </row>
    <row r="209" spans="1:23" ht="15.75">
      <c r="A209" s="7">
        <v>179</v>
      </c>
      <c r="B209" s="17" t="s">
        <v>793</v>
      </c>
      <c r="C209" s="80" t="s">
        <v>794</v>
      </c>
      <c r="D209" s="17" t="s">
        <v>768</v>
      </c>
      <c r="E209" s="17" t="s">
        <v>795</v>
      </c>
      <c r="F209" s="102">
        <f t="shared" si="9"/>
        <v>2758131</v>
      </c>
      <c r="G209" s="103">
        <v>1360319</v>
      </c>
      <c r="H209" s="103">
        <v>459565</v>
      </c>
      <c r="I209" s="103">
        <v>665600</v>
      </c>
      <c r="J209" s="103">
        <v>272647</v>
      </c>
      <c r="K209" s="36"/>
      <c r="L209" s="231" t="s">
        <v>2324</v>
      </c>
      <c r="M209" s="94"/>
      <c r="N209" s="222"/>
      <c r="O209" s="96"/>
      <c r="P209" s="46"/>
      <c r="Q209" s="96"/>
      <c r="R209" s="94"/>
      <c r="S209" s="226"/>
      <c r="T209" s="96"/>
      <c r="U209" s="46"/>
      <c r="V209" s="46"/>
      <c r="W209" s="46"/>
    </row>
    <row r="210" spans="1:23" s="5" customFormat="1" ht="15.75">
      <c r="A210" s="7">
        <v>180</v>
      </c>
      <c r="B210" s="17" t="s">
        <v>796</v>
      </c>
      <c r="C210" s="80" t="s">
        <v>797</v>
      </c>
      <c r="D210" s="17" t="s">
        <v>768</v>
      </c>
      <c r="E210" s="17" t="s">
        <v>798</v>
      </c>
      <c r="F210" s="102">
        <f t="shared" si="9"/>
        <v>4336221</v>
      </c>
      <c r="G210" s="103">
        <v>3643225</v>
      </c>
      <c r="H210" s="103">
        <v>389596</v>
      </c>
      <c r="I210" s="103">
        <v>0</v>
      </c>
      <c r="J210" s="103">
        <v>303400</v>
      </c>
      <c r="K210" s="36"/>
      <c r="L210" s="231" t="s">
        <v>2324</v>
      </c>
      <c r="M210" s="94"/>
      <c r="N210" s="222"/>
      <c r="O210" s="77"/>
      <c r="P210" s="46"/>
      <c r="Q210" s="77"/>
      <c r="R210" s="94"/>
      <c r="S210" s="226"/>
      <c r="T210" s="96"/>
      <c r="U210" s="46"/>
      <c r="V210" s="46"/>
      <c r="W210" s="46"/>
    </row>
    <row r="211" spans="1:23" ht="15.75">
      <c r="A211" s="7">
        <v>181</v>
      </c>
      <c r="B211" s="17" t="s">
        <v>799</v>
      </c>
      <c r="C211" s="80" t="s">
        <v>800</v>
      </c>
      <c r="D211" s="17" t="s">
        <v>768</v>
      </c>
      <c r="E211" s="17" t="s">
        <v>801</v>
      </c>
      <c r="F211" s="102">
        <f t="shared" si="9"/>
        <v>3021006</v>
      </c>
      <c r="G211" s="103">
        <v>19616</v>
      </c>
      <c r="H211" s="103">
        <v>394077</v>
      </c>
      <c r="I211" s="103">
        <v>0</v>
      </c>
      <c r="J211" s="103">
        <v>2607313</v>
      </c>
      <c r="K211" s="36"/>
      <c r="L211" s="231" t="s">
        <v>2324</v>
      </c>
      <c r="M211" s="94"/>
      <c r="N211" s="222"/>
      <c r="O211" s="96"/>
      <c r="P211" s="46"/>
      <c r="Q211" s="96"/>
      <c r="R211" s="94"/>
      <c r="S211" s="226"/>
      <c r="T211" s="96"/>
      <c r="U211" s="46"/>
      <c r="V211" s="46"/>
      <c r="W211" s="46"/>
    </row>
    <row r="212" spans="1:23" ht="15.75">
      <c r="A212" s="7">
        <v>182</v>
      </c>
      <c r="B212" s="17" t="s">
        <v>802</v>
      </c>
      <c r="C212" s="80" t="s">
        <v>803</v>
      </c>
      <c r="D212" s="17" t="s">
        <v>768</v>
      </c>
      <c r="E212" s="17" t="s">
        <v>804</v>
      </c>
      <c r="F212" s="102">
        <f t="shared" si="9"/>
        <v>3428300</v>
      </c>
      <c r="G212" s="103">
        <v>2948399</v>
      </c>
      <c r="H212" s="103">
        <v>329901</v>
      </c>
      <c r="I212" s="103">
        <v>0</v>
      </c>
      <c r="J212" s="103">
        <v>150000</v>
      </c>
      <c r="K212" s="36"/>
      <c r="L212" s="231" t="s">
        <v>2324</v>
      </c>
      <c r="M212" s="94"/>
      <c r="N212" s="222"/>
      <c r="O212" s="96"/>
      <c r="P212" s="46"/>
      <c r="Q212" s="77"/>
      <c r="R212" s="94"/>
      <c r="S212" s="226"/>
      <c r="T212" s="96"/>
      <c r="U212" s="46"/>
      <c r="V212" s="46"/>
      <c r="W212" s="46"/>
    </row>
    <row r="213" spans="1:23" ht="15.75">
      <c r="A213" s="7">
        <v>183</v>
      </c>
      <c r="B213" s="17" t="s">
        <v>805</v>
      </c>
      <c r="C213" s="80" t="s">
        <v>806</v>
      </c>
      <c r="D213" s="17" t="s">
        <v>768</v>
      </c>
      <c r="E213" s="17" t="s">
        <v>807</v>
      </c>
      <c r="F213" s="102">
        <f t="shared" si="9"/>
        <v>235239</v>
      </c>
      <c r="G213" s="103">
        <v>146500</v>
      </c>
      <c r="H213" s="103">
        <v>88739</v>
      </c>
      <c r="I213" s="103">
        <v>0</v>
      </c>
      <c r="J213" s="103">
        <v>0</v>
      </c>
      <c r="K213" s="36"/>
      <c r="L213" s="231" t="s">
        <v>2324</v>
      </c>
      <c r="M213" s="94"/>
      <c r="N213" s="222"/>
      <c r="O213" s="96"/>
      <c r="P213" s="46"/>
      <c r="Q213" s="96"/>
      <c r="R213" s="94"/>
      <c r="S213" s="226"/>
      <c r="T213" s="96"/>
      <c r="U213" s="46"/>
      <c r="V213" s="46"/>
      <c r="W213" s="46"/>
    </row>
    <row r="214" spans="1:23" ht="15.75">
      <c r="A214" s="7">
        <v>184</v>
      </c>
      <c r="B214" s="17" t="s">
        <v>808</v>
      </c>
      <c r="C214" s="80" t="s">
        <v>809</v>
      </c>
      <c r="D214" s="17" t="s">
        <v>768</v>
      </c>
      <c r="E214" s="17" t="s">
        <v>810</v>
      </c>
      <c r="F214" s="102">
        <f t="shared" si="9"/>
        <v>899425</v>
      </c>
      <c r="G214" s="103">
        <v>575485</v>
      </c>
      <c r="H214" s="103">
        <v>177096</v>
      </c>
      <c r="I214" s="103">
        <v>0</v>
      </c>
      <c r="J214" s="103">
        <v>146844</v>
      </c>
      <c r="K214" s="36"/>
      <c r="L214" s="231" t="s">
        <v>2324</v>
      </c>
      <c r="M214" s="94"/>
      <c r="N214" s="222"/>
      <c r="O214" s="96"/>
      <c r="P214" s="46"/>
      <c r="Q214" s="77"/>
      <c r="R214" s="94"/>
      <c r="S214" s="226"/>
      <c r="T214" s="46"/>
      <c r="U214" s="46"/>
      <c r="V214" s="46"/>
      <c r="W214" s="46"/>
    </row>
    <row r="215" spans="1:23" ht="15.75">
      <c r="A215" s="7">
        <v>185</v>
      </c>
      <c r="B215" s="17" t="s">
        <v>811</v>
      </c>
      <c r="C215" s="80" t="s">
        <v>812</v>
      </c>
      <c r="D215" s="17" t="s">
        <v>768</v>
      </c>
      <c r="E215" s="17" t="s">
        <v>813</v>
      </c>
      <c r="F215" s="102">
        <f t="shared" si="9"/>
        <v>793896</v>
      </c>
      <c r="G215" s="103">
        <v>280500</v>
      </c>
      <c r="H215" s="103">
        <v>443596</v>
      </c>
      <c r="I215" s="103">
        <v>0</v>
      </c>
      <c r="J215" s="103">
        <v>69800</v>
      </c>
      <c r="K215" s="36"/>
      <c r="L215" s="231" t="s">
        <v>2324</v>
      </c>
      <c r="M215" s="94"/>
      <c r="N215" s="222"/>
      <c r="O215" s="77"/>
      <c r="P215" s="46"/>
      <c r="Q215" s="96"/>
      <c r="R215" s="94"/>
      <c r="S215" s="226"/>
      <c r="T215" s="96"/>
      <c r="U215" s="46"/>
      <c r="V215" s="46"/>
      <c r="W215" s="46"/>
    </row>
    <row r="216" spans="1:23" ht="15.75">
      <c r="A216" s="7">
        <v>186</v>
      </c>
      <c r="B216" s="17" t="s">
        <v>814</v>
      </c>
      <c r="C216" s="80" t="s">
        <v>815</v>
      </c>
      <c r="D216" s="17" t="s">
        <v>768</v>
      </c>
      <c r="E216" s="17" t="s">
        <v>816</v>
      </c>
      <c r="F216" s="102">
        <f t="shared" si="9"/>
        <v>298900</v>
      </c>
      <c r="G216" s="103">
        <v>500</v>
      </c>
      <c r="H216" s="103">
        <v>11200</v>
      </c>
      <c r="I216" s="103">
        <v>0</v>
      </c>
      <c r="J216" s="103">
        <v>287200</v>
      </c>
      <c r="K216" s="36"/>
      <c r="L216" s="231" t="s">
        <v>2324</v>
      </c>
      <c r="M216" s="94"/>
      <c r="N216" s="222"/>
      <c r="O216" s="96"/>
      <c r="P216" s="46"/>
      <c r="Q216" s="77"/>
      <c r="R216" s="94"/>
      <c r="S216" s="226"/>
      <c r="T216" s="96"/>
      <c r="U216" s="46"/>
      <c r="V216" s="46"/>
      <c r="W216" s="46"/>
    </row>
    <row r="217" spans="1:23" ht="15.75">
      <c r="A217" s="7">
        <v>187</v>
      </c>
      <c r="B217" s="17" t="s">
        <v>818</v>
      </c>
      <c r="C217" s="80" t="s">
        <v>819</v>
      </c>
      <c r="D217" s="17" t="s">
        <v>817</v>
      </c>
      <c r="E217" s="17" t="s">
        <v>820</v>
      </c>
      <c r="F217" s="102">
        <f t="shared" si="9"/>
        <v>115187</v>
      </c>
      <c r="G217" s="103">
        <v>0</v>
      </c>
      <c r="H217" s="103">
        <v>98592</v>
      </c>
      <c r="I217" s="103">
        <v>0</v>
      </c>
      <c r="J217" s="103">
        <v>16595</v>
      </c>
      <c r="K217" s="36"/>
      <c r="L217" s="231" t="s">
        <v>2325</v>
      </c>
      <c r="M217" s="94"/>
      <c r="N217" s="222"/>
      <c r="O217" s="77"/>
      <c r="P217" s="46"/>
      <c r="Q217" s="96"/>
      <c r="R217" s="94"/>
      <c r="S217" s="226"/>
      <c r="T217" s="46"/>
      <c r="U217" s="46"/>
      <c r="V217" s="46"/>
      <c r="W217" s="46"/>
    </row>
    <row r="218" spans="1:23" ht="15.75">
      <c r="A218" s="7">
        <v>188</v>
      </c>
      <c r="B218" s="17" t="s">
        <v>821</v>
      </c>
      <c r="C218" s="80" t="s">
        <v>822</v>
      </c>
      <c r="D218" s="17" t="s">
        <v>817</v>
      </c>
      <c r="E218" s="17" t="s">
        <v>823</v>
      </c>
      <c r="F218" s="102" t="s">
        <v>9</v>
      </c>
      <c r="G218" s="102" t="s">
        <v>9</v>
      </c>
      <c r="H218" s="102" t="s">
        <v>9</v>
      </c>
      <c r="I218" s="102" t="s">
        <v>9</v>
      </c>
      <c r="J218" s="102" t="s">
        <v>9</v>
      </c>
      <c r="K218" s="36"/>
      <c r="L218" s="231" t="s">
        <v>9</v>
      </c>
      <c r="M218" s="94"/>
      <c r="N218" s="222"/>
      <c r="O218" s="96"/>
      <c r="P218" s="46"/>
      <c r="Q218" s="96"/>
      <c r="R218" s="94"/>
      <c r="S218" s="226"/>
      <c r="T218" s="96"/>
      <c r="U218" s="46"/>
      <c r="V218" s="46"/>
      <c r="W218" s="46"/>
    </row>
    <row r="219" spans="1:23" ht="15.75">
      <c r="A219" s="7">
        <v>189</v>
      </c>
      <c r="B219" s="17" t="s">
        <v>824</v>
      </c>
      <c r="C219" s="80" t="s">
        <v>825</v>
      </c>
      <c r="D219" s="17" t="s">
        <v>817</v>
      </c>
      <c r="E219" s="17" t="s">
        <v>826</v>
      </c>
      <c r="F219" s="102">
        <f aca="true" t="shared" si="10" ref="F219:F238">G219+H219+I219+J219</f>
        <v>85441</v>
      </c>
      <c r="G219" s="103">
        <v>0</v>
      </c>
      <c r="H219" s="103">
        <v>69241</v>
      </c>
      <c r="I219" s="103">
        <v>10400</v>
      </c>
      <c r="J219" s="103">
        <v>5800</v>
      </c>
      <c r="K219" s="36"/>
      <c r="L219" s="231" t="s">
        <v>2325</v>
      </c>
      <c r="M219" s="94"/>
      <c r="N219" s="222"/>
      <c r="O219" s="96"/>
      <c r="P219" s="46"/>
      <c r="Q219" s="77"/>
      <c r="R219" s="94"/>
      <c r="S219" s="226"/>
      <c r="T219" s="46"/>
      <c r="U219" s="46"/>
      <c r="V219" s="46"/>
      <c r="W219" s="46"/>
    </row>
    <row r="220" spans="1:23" ht="15.75">
      <c r="A220" s="7">
        <v>190</v>
      </c>
      <c r="B220" s="17" t="s">
        <v>827</v>
      </c>
      <c r="C220" s="80" t="s">
        <v>828</v>
      </c>
      <c r="D220" s="17" t="s">
        <v>817</v>
      </c>
      <c r="E220" s="17" t="s">
        <v>829</v>
      </c>
      <c r="F220" s="102">
        <f t="shared" si="10"/>
        <v>24350</v>
      </c>
      <c r="G220" s="103">
        <v>0</v>
      </c>
      <c r="H220" s="103">
        <v>24350</v>
      </c>
      <c r="I220" s="103">
        <v>0</v>
      </c>
      <c r="J220" s="103">
        <v>0</v>
      </c>
      <c r="K220" s="36"/>
      <c r="L220" s="231" t="s">
        <v>2325</v>
      </c>
      <c r="M220" s="94"/>
      <c r="N220" s="222"/>
      <c r="O220" s="96"/>
      <c r="P220" s="46"/>
      <c r="Q220" s="96"/>
      <c r="R220" s="94"/>
      <c r="S220" s="226"/>
      <c r="T220" s="96"/>
      <c r="U220" s="46"/>
      <c r="V220" s="46"/>
      <c r="W220" s="46"/>
    </row>
    <row r="221" spans="1:23" ht="15.75">
      <c r="A221" s="7">
        <v>191</v>
      </c>
      <c r="B221" s="17" t="s">
        <v>830</v>
      </c>
      <c r="C221" s="80" t="s">
        <v>831</v>
      </c>
      <c r="D221" s="17" t="s">
        <v>817</v>
      </c>
      <c r="E221" s="17" t="s">
        <v>832</v>
      </c>
      <c r="F221" s="102">
        <f t="shared" si="10"/>
        <v>222083</v>
      </c>
      <c r="G221" s="103">
        <v>0</v>
      </c>
      <c r="H221" s="103">
        <v>113213</v>
      </c>
      <c r="I221" s="103">
        <v>24520</v>
      </c>
      <c r="J221" s="103">
        <v>84350</v>
      </c>
      <c r="K221" s="36"/>
      <c r="L221" s="231" t="s">
        <v>2325</v>
      </c>
      <c r="M221" s="94"/>
      <c r="N221" s="222"/>
      <c r="O221" s="96"/>
      <c r="P221" s="46"/>
      <c r="Q221" s="96"/>
      <c r="R221" s="94"/>
      <c r="S221" s="226"/>
      <c r="T221" s="46"/>
      <c r="U221" s="46"/>
      <c r="V221" s="46"/>
      <c r="W221" s="46"/>
    </row>
    <row r="222" spans="1:23" ht="15.75">
      <c r="A222" s="7">
        <v>192</v>
      </c>
      <c r="B222" s="17" t="s">
        <v>833</v>
      </c>
      <c r="C222" s="80" t="s">
        <v>834</v>
      </c>
      <c r="D222" s="17" t="s">
        <v>817</v>
      </c>
      <c r="E222" s="17" t="s">
        <v>835</v>
      </c>
      <c r="F222" s="102">
        <f t="shared" si="10"/>
        <v>145674</v>
      </c>
      <c r="G222" s="103">
        <v>0</v>
      </c>
      <c r="H222" s="103">
        <v>36285</v>
      </c>
      <c r="I222" s="103">
        <v>61439</v>
      </c>
      <c r="J222" s="103">
        <v>47950</v>
      </c>
      <c r="K222" s="36"/>
      <c r="L222" s="231" t="s">
        <v>2325</v>
      </c>
      <c r="M222" s="94"/>
      <c r="N222" s="222"/>
      <c r="O222" s="96"/>
      <c r="P222" s="46"/>
      <c r="Q222" s="96"/>
      <c r="R222" s="94"/>
      <c r="S222" s="226"/>
      <c r="T222" s="46"/>
      <c r="U222" s="46"/>
      <c r="V222" s="46"/>
      <c r="W222" s="46"/>
    </row>
    <row r="223" spans="1:23" ht="15.75">
      <c r="A223" s="7">
        <v>193</v>
      </c>
      <c r="B223" s="17" t="s">
        <v>836</v>
      </c>
      <c r="C223" s="80" t="s">
        <v>837</v>
      </c>
      <c r="D223" s="17" t="s">
        <v>817</v>
      </c>
      <c r="E223" s="17" t="s">
        <v>838</v>
      </c>
      <c r="F223" s="102">
        <f t="shared" si="10"/>
        <v>153699</v>
      </c>
      <c r="G223" s="103">
        <v>0</v>
      </c>
      <c r="H223" s="103">
        <v>56051</v>
      </c>
      <c r="I223" s="103">
        <v>53000</v>
      </c>
      <c r="J223" s="103">
        <v>44648</v>
      </c>
      <c r="K223" s="36"/>
      <c r="L223" s="231" t="s">
        <v>2325</v>
      </c>
      <c r="M223" s="94"/>
      <c r="N223" s="222"/>
      <c r="O223" s="96"/>
      <c r="P223" s="46"/>
      <c r="Q223" s="96"/>
      <c r="R223" s="94"/>
      <c r="S223" s="226"/>
      <c r="T223" s="46"/>
      <c r="U223" s="46"/>
      <c r="V223" s="46"/>
      <c r="W223" s="46"/>
    </row>
    <row r="224" spans="1:23" ht="15.75">
      <c r="A224" s="7">
        <v>194</v>
      </c>
      <c r="B224" s="17" t="s">
        <v>839</v>
      </c>
      <c r="C224" s="80" t="s">
        <v>840</v>
      </c>
      <c r="D224" s="17" t="s">
        <v>817</v>
      </c>
      <c r="E224" s="17" t="s">
        <v>841</v>
      </c>
      <c r="F224" s="102">
        <f t="shared" si="10"/>
        <v>162455</v>
      </c>
      <c r="G224" s="103">
        <v>0</v>
      </c>
      <c r="H224" s="103">
        <v>124086</v>
      </c>
      <c r="I224" s="103">
        <v>38369</v>
      </c>
      <c r="J224" s="103">
        <v>0</v>
      </c>
      <c r="K224" s="36"/>
      <c r="L224" s="231" t="s">
        <v>2324</v>
      </c>
      <c r="M224" s="94"/>
      <c r="N224" s="222"/>
      <c r="O224" s="96"/>
      <c r="P224" s="46"/>
      <c r="Q224" s="96"/>
      <c r="R224" s="94"/>
      <c r="S224" s="226"/>
      <c r="T224" s="96"/>
      <c r="U224" s="46"/>
      <c r="V224" s="46"/>
      <c r="W224" s="46"/>
    </row>
    <row r="225" spans="1:23" ht="15.75">
      <c r="A225" s="7">
        <v>195</v>
      </c>
      <c r="B225" s="17" t="s">
        <v>842</v>
      </c>
      <c r="C225" s="80" t="s">
        <v>843</v>
      </c>
      <c r="D225" s="17" t="s">
        <v>817</v>
      </c>
      <c r="E225" s="17" t="s">
        <v>844</v>
      </c>
      <c r="F225" s="102">
        <f t="shared" si="10"/>
        <v>149621</v>
      </c>
      <c r="G225" s="103">
        <v>0</v>
      </c>
      <c r="H225" s="103">
        <v>114621</v>
      </c>
      <c r="I225" s="103">
        <v>0</v>
      </c>
      <c r="J225" s="103">
        <v>35000</v>
      </c>
      <c r="K225" s="36"/>
      <c r="L225" s="231" t="s">
        <v>2324</v>
      </c>
      <c r="M225" s="94"/>
      <c r="N225" s="222"/>
      <c r="O225" s="96"/>
      <c r="P225" s="46"/>
      <c r="Q225" s="96"/>
      <c r="R225" s="94"/>
      <c r="S225" s="226"/>
      <c r="T225" s="46"/>
      <c r="U225" s="46"/>
      <c r="V225" s="46"/>
      <c r="W225" s="46"/>
    </row>
    <row r="226" spans="1:23" ht="15.75">
      <c r="A226" s="7">
        <v>196</v>
      </c>
      <c r="B226" s="17" t="s">
        <v>845</v>
      </c>
      <c r="C226" s="80" t="s">
        <v>846</v>
      </c>
      <c r="D226" s="17" t="s">
        <v>817</v>
      </c>
      <c r="E226" s="17" t="s">
        <v>847</v>
      </c>
      <c r="F226" s="102">
        <f t="shared" si="10"/>
        <v>2320317</v>
      </c>
      <c r="G226" s="103">
        <v>577000</v>
      </c>
      <c r="H226" s="103">
        <v>520012</v>
      </c>
      <c r="I226" s="103">
        <v>1078800</v>
      </c>
      <c r="J226" s="103">
        <v>144505</v>
      </c>
      <c r="K226" s="36"/>
      <c r="L226" s="231" t="s">
        <v>2324</v>
      </c>
      <c r="M226" s="94"/>
      <c r="N226" s="222"/>
      <c r="O226" s="77"/>
      <c r="P226" s="46"/>
      <c r="Q226" s="96"/>
      <c r="R226" s="94"/>
      <c r="S226" s="226"/>
      <c r="T226" s="46"/>
      <c r="U226" s="46"/>
      <c r="V226" s="46"/>
      <c r="W226" s="46"/>
    </row>
    <row r="227" spans="1:23" ht="15.75">
      <c r="A227" s="7">
        <v>197</v>
      </c>
      <c r="B227" s="17" t="s">
        <v>848</v>
      </c>
      <c r="C227" s="80" t="s">
        <v>849</v>
      </c>
      <c r="D227" s="17" t="s">
        <v>817</v>
      </c>
      <c r="E227" s="17" t="s">
        <v>850</v>
      </c>
      <c r="F227" s="102">
        <f t="shared" si="10"/>
        <v>23750</v>
      </c>
      <c r="G227" s="103">
        <v>0</v>
      </c>
      <c r="H227" s="103">
        <v>9350</v>
      </c>
      <c r="I227" s="103">
        <v>0</v>
      </c>
      <c r="J227" s="103">
        <v>14400</v>
      </c>
      <c r="K227" s="36"/>
      <c r="L227" s="231" t="s">
        <v>2325</v>
      </c>
      <c r="M227" s="94"/>
      <c r="N227" s="222"/>
      <c r="O227" s="96"/>
      <c r="P227" s="46"/>
      <c r="Q227" s="96"/>
      <c r="R227" s="94"/>
      <c r="S227" s="226"/>
      <c r="T227" s="46"/>
      <c r="U227" s="46"/>
      <c r="V227" s="46"/>
      <c r="W227" s="46"/>
    </row>
    <row r="228" spans="1:23" ht="15.75">
      <c r="A228" s="7">
        <v>198</v>
      </c>
      <c r="B228" s="17" t="s">
        <v>851</v>
      </c>
      <c r="C228" s="80" t="s">
        <v>852</v>
      </c>
      <c r="D228" s="17" t="s">
        <v>817</v>
      </c>
      <c r="E228" s="17" t="s">
        <v>853</v>
      </c>
      <c r="F228" s="102">
        <f t="shared" si="10"/>
        <v>228180</v>
      </c>
      <c r="G228" s="103">
        <v>0</v>
      </c>
      <c r="H228" s="103">
        <v>157000</v>
      </c>
      <c r="I228" s="103">
        <v>0</v>
      </c>
      <c r="J228" s="103">
        <v>71180</v>
      </c>
      <c r="K228" s="36"/>
      <c r="L228" s="231" t="s">
        <v>2325</v>
      </c>
      <c r="M228" s="94"/>
      <c r="N228" s="222"/>
      <c r="O228" s="96"/>
      <c r="P228" s="46"/>
      <c r="Q228" s="77"/>
      <c r="R228" s="94"/>
      <c r="S228" s="226"/>
      <c r="T228" s="46"/>
      <c r="U228" s="46"/>
      <c r="V228" s="46"/>
      <c r="W228" s="46"/>
    </row>
    <row r="229" spans="1:23" ht="15.75">
      <c r="A229" s="7">
        <v>199</v>
      </c>
      <c r="B229" s="17" t="s">
        <v>854</v>
      </c>
      <c r="C229" s="80" t="s">
        <v>855</v>
      </c>
      <c r="D229" s="17" t="s">
        <v>817</v>
      </c>
      <c r="E229" s="17" t="s">
        <v>856</v>
      </c>
      <c r="F229" s="102">
        <f t="shared" si="10"/>
        <v>513364</v>
      </c>
      <c r="G229" s="103">
        <v>0</v>
      </c>
      <c r="H229" s="103">
        <v>100389</v>
      </c>
      <c r="I229" s="103">
        <v>31335</v>
      </c>
      <c r="J229" s="103">
        <v>381640</v>
      </c>
      <c r="K229" s="36"/>
      <c r="L229" s="231" t="s">
        <v>2325</v>
      </c>
      <c r="M229" s="94"/>
      <c r="N229" s="222"/>
      <c r="O229" s="77"/>
      <c r="P229" s="46"/>
      <c r="Q229" s="96"/>
      <c r="R229" s="94"/>
      <c r="S229" s="226"/>
      <c r="T229" s="46"/>
      <c r="U229" s="46"/>
      <c r="V229" s="46"/>
      <c r="W229" s="46"/>
    </row>
    <row r="230" spans="1:23" ht="15.75">
      <c r="A230" s="7">
        <v>200</v>
      </c>
      <c r="B230" s="17" t="s">
        <v>857</v>
      </c>
      <c r="C230" s="80" t="s">
        <v>858</v>
      </c>
      <c r="D230" s="17" t="s">
        <v>817</v>
      </c>
      <c r="E230" s="17" t="s">
        <v>859</v>
      </c>
      <c r="F230" s="102">
        <f t="shared" si="10"/>
        <v>18184817</v>
      </c>
      <c r="G230" s="103">
        <v>347783</v>
      </c>
      <c r="H230" s="103">
        <v>656735</v>
      </c>
      <c r="I230" s="103">
        <v>15206208</v>
      </c>
      <c r="J230" s="103">
        <v>1974091</v>
      </c>
      <c r="K230" s="36"/>
      <c r="L230" s="231" t="s">
        <v>2324</v>
      </c>
      <c r="M230" s="94"/>
      <c r="N230" s="222"/>
      <c r="O230" s="77"/>
      <c r="P230" s="46"/>
      <c r="Q230" s="96"/>
      <c r="R230" s="94"/>
      <c r="S230" s="226"/>
      <c r="T230" s="96"/>
      <c r="U230" s="46"/>
      <c r="V230" s="46"/>
      <c r="W230" s="46"/>
    </row>
    <row r="231" spans="1:23" ht="15.75">
      <c r="A231" s="7">
        <v>201</v>
      </c>
      <c r="B231" s="17" t="s">
        <v>861</v>
      </c>
      <c r="C231" s="80" t="s">
        <v>862</v>
      </c>
      <c r="D231" s="17" t="s">
        <v>860</v>
      </c>
      <c r="E231" s="17" t="s">
        <v>1730</v>
      </c>
      <c r="F231" s="102">
        <f t="shared" si="10"/>
        <v>1498607</v>
      </c>
      <c r="G231" s="103">
        <v>0</v>
      </c>
      <c r="H231" s="103">
        <v>1487207</v>
      </c>
      <c r="I231" s="103">
        <v>0</v>
      </c>
      <c r="J231" s="103">
        <v>11400</v>
      </c>
      <c r="K231" s="36"/>
      <c r="L231" s="231" t="s">
        <v>2324</v>
      </c>
      <c r="M231" s="94"/>
      <c r="N231" s="222"/>
      <c r="O231" s="96"/>
      <c r="P231" s="46"/>
      <c r="Q231" s="96"/>
      <c r="R231" s="94"/>
      <c r="S231" s="226"/>
      <c r="T231" s="46"/>
      <c r="U231" s="46"/>
      <c r="V231" s="46"/>
      <c r="W231" s="46"/>
    </row>
    <row r="232" spans="1:23" ht="15.75">
      <c r="A232" s="7">
        <v>202</v>
      </c>
      <c r="B232" s="17" t="s">
        <v>864</v>
      </c>
      <c r="C232" s="80" t="s">
        <v>865</v>
      </c>
      <c r="D232" s="17" t="s">
        <v>860</v>
      </c>
      <c r="E232" s="17" t="s">
        <v>866</v>
      </c>
      <c r="F232" s="102">
        <f t="shared" si="10"/>
        <v>2826281</v>
      </c>
      <c r="G232" s="103">
        <v>844000</v>
      </c>
      <c r="H232" s="103">
        <v>874579</v>
      </c>
      <c r="I232" s="103">
        <v>0</v>
      </c>
      <c r="J232" s="103">
        <v>1107702</v>
      </c>
      <c r="K232" s="36"/>
      <c r="L232" s="231" t="s">
        <v>2324</v>
      </c>
      <c r="M232" s="94"/>
      <c r="N232" s="222"/>
      <c r="O232" s="77"/>
      <c r="P232" s="46"/>
      <c r="Q232" s="77"/>
      <c r="R232" s="94"/>
      <c r="S232" s="226"/>
      <c r="T232" s="46"/>
      <c r="U232" s="46"/>
      <c r="V232" s="46"/>
      <c r="W232" s="46"/>
    </row>
    <row r="233" spans="1:23" ht="15.75">
      <c r="A233" s="7">
        <v>203</v>
      </c>
      <c r="B233" s="17" t="s">
        <v>867</v>
      </c>
      <c r="C233" s="80" t="s">
        <v>868</v>
      </c>
      <c r="D233" s="17" t="s">
        <v>860</v>
      </c>
      <c r="E233" s="17" t="s">
        <v>1731</v>
      </c>
      <c r="F233" s="102">
        <f t="shared" si="10"/>
        <v>295625</v>
      </c>
      <c r="G233" s="103">
        <v>0</v>
      </c>
      <c r="H233" s="103">
        <v>278635</v>
      </c>
      <c r="I233" s="103">
        <v>0</v>
      </c>
      <c r="J233" s="103">
        <v>16990</v>
      </c>
      <c r="K233" s="36"/>
      <c r="L233" s="231" t="s">
        <v>2324</v>
      </c>
      <c r="M233" s="94"/>
      <c r="N233" s="222"/>
      <c r="O233" s="96"/>
      <c r="P233" s="46"/>
      <c r="Q233" s="96"/>
      <c r="R233" s="94"/>
      <c r="S233" s="226"/>
      <c r="T233" s="46"/>
      <c r="U233" s="46"/>
      <c r="V233" s="46"/>
      <c r="W233" s="46"/>
    </row>
    <row r="234" spans="1:23" ht="15.75">
      <c r="A234" s="7">
        <v>204</v>
      </c>
      <c r="B234" s="17" t="s">
        <v>870</v>
      </c>
      <c r="C234" s="80" t="s">
        <v>871</v>
      </c>
      <c r="D234" s="17" t="s">
        <v>860</v>
      </c>
      <c r="E234" s="17" t="s">
        <v>872</v>
      </c>
      <c r="F234" s="102">
        <f t="shared" si="10"/>
        <v>1411460</v>
      </c>
      <c r="G234" s="103">
        <v>0</v>
      </c>
      <c r="H234" s="103">
        <v>1398889</v>
      </c>
      <c r="I234" s="103">
        <v>0</v>
      </c>
      <c r="J234" s="103">
        <v>12571</v>
      </c>
      <c r="K234" s="36"/>
      <c r="L234" s="231" t="s">
        <v>2324</v>
      </c>
      <c r="M234" s="94"/>
      <c r="N234" s="222"/>
      <c r="O234" s="96"/>
      <c r="P234" s="46"/>
      <c r="Q234" s="96"/>
      <c r="R234" s="94"/>
      <c r="S234" s="226"/>
      <c r="T234" s="96"/>
      <c r="U234" s="46"/>
      <c r="V234" s="46"/>
      <c r="W234" s="46"/>
    </row>
    <row r="235" spans="1:23" ht="15.75">
      <c r="A235" s="7">
        <v>205</v>
      </c>
      <c r="B235" s="17" t="s">
        <v>873</v>
      </c>
      <c r="C235" s="80" t="s">
        <v>874</v>
      </c>
      <c r="D235" s="17" t="s">
        <v>860</v>
      </c>
      <c r="E235" s="17" t="s">
        <v>875</v>
      </c>
      <c r="F235" s="102">
        <f t="shared" si="10"/>
        <v>1304336</v>
      </c>
      <c r="G235" s="103">
        <v>0</v>
      </c>
      <c r="H235" s="103">
        <v>1292540</v>
      </c>
      <c r="I235" s="103">
        <v>0</v>
      </c>
      <c r="J235" s="103">
        <v>11796</v>
      </c>
      <c r="K235" s="36"/>
      <c r="L235" s="231" t="s">
        <v>2325</v>
      </c>
      <c r="M235" s="94"/>
      <c r="N235" s="222"/>
      <c r="O235" s="77"/>
      <c r="P235" s="46"/>
      <c r="Q235" s="96"/>
      <c r="R235" s="94"/>
      <c r="S235" s="226"/>
      <c r="T235" s="46"/>
      <c r="U235" s="46"/>
      <c r="V235" s="46"/>
      <c r="W235" s="46"/>
    </row>
    <row r="236" spans="1:23" ht="15.75">
      <c r="A236" s="7">
        <v>206</v>
      </c>
      <c r="B236" s="17" t="s">
        <v>876</v>
      </c>
      <c r="C236" s="80" t="s">
        <v>877</v>
      </c>
      <c r="D236" s="17" t="s">
        <v>860</v>
      </c>
      <c r="E236" s="17" t="s">
        <v>1732</v>
      </c>
      <c r="F236" s="102">
        <f t="shared" si="10"/>
        <v>424079</v>
      </c>
      <c r="G236" s="103">
        <v>0</v>
      </c>
      <c r="H236" s="103">
        <v>424079</v>
      </c>
      <c r="I236" s="103">
        <v>0</v>
      </c>
      <c r="J236" s="103">
        <v>0</v>
      </c>
      <c r="K236" s="36"/>
      <c r="L236" s="231" t="s">
        <v>2325</v>
      </c>
      <c r="M236" s="94"/>
      <c r="N236" s="222"/>
      <c r="O236" s="77"/>
      <c r="P236" s="46"/>
      <c r="Q236" s="77"/>
      <c r="R236" s="94"/>
      <c r="S236" s="226"/>
      <c r="T236" s="46"/>
      <c r="U236" s="46"/>
      <c r="V236" s="46"/>
      <c r="W236" s="46"/>
    </row>
    <row r="237" spans="1:23" s="5" customFormat="1" ht="15.75">
      <c r="A237" s="7">
        <v>207</v>
      </c>
      <c r="B237" s="17" t="s">
        <v>879</v>
      </c>
      <c r="C237" s="80" t="s">
        <v>880</v>
      </c>
      <c r="D237" s="17" t="s">
        <v>860</v>
      </c>
      <c r="E237" s="17" t="s">
        <v>832</v>
      </c>
      <c r="F237" s="102">
        <f t="shared" si="10"/>
        <v>939559</v>
      </c>
      <c r="G237" s="103">
        <v>0</v>
      </c>
      <c r="H237" s="103">
        <v>411289</v>
      </c>
      <c r="I237" s="103">
        <v>0</v>
      </c>
      <c r="J237" s="103">
        <v>528270</v>
      </c>
      <c r="K237" s="36"/>
      <c r="L237" s="231" t="s">
        <v>2324</v>
      </c>
      <c r="M237" s="94"/>
      <c r="N237" s="222"/>
      <c r="O237" s="96"/>
      <c r="P237" s="46"/>
      <c r="Q237" s="77"/>
      <c r="R237" s="94"/>
      <c r="S237" s="226"/>
      <c r="T237" s="46"/>
      <c r="U237" s="46"/>
      <c r="V237" s="46"/>
      <c r="W237" s="46"/>
    </row>
    <row r="238" spans="1:23" ht="15.75">
      <c r="A238" s="7">
        <v>208</v>
      </c>
      <c r="B238" s="17" t="s">
        <v>881</v>
      </c>
      <c r="C238" s="80" t="s">
        <v>882</v>
      </c>
      <c r="D238" s="17" t="s">
        <v>860</v>
      </c>
      <c r="E238" s="17" t="s">
        <v>883</v>
      </c>
      <c r="F238" s="102">
        <f t="shared" si="10"/>
        <v>854684</v>
      </c>
      <c r="G238" s="103">
        <v>95900</v>
      </c>
      <c r="H238" s="103">
        <v>745890</v>
      </c>
      <c r="I238" s="103">
        <v>0</v>
      </c>
      <c r="J238" s="103">
        <v>12894</v>
      </c>
      <c r="K238" s="36"/>
      <c r="L238" s="231" t="s">
        <v>2325</v>
      </c>
      <c r="M238" s="94"/>
      <c r="N238" s="222"/>
      <c r="O238" s="77"/>
      <c r="P238" s="46"/>
      <c r="Q238" s="77"/>
      <c r="R238" s="94"/>
      <c r="S238" s="226"/>
      <c r="T238" s="96"/>
      <c r="U238" s="46"/>
      <c r="V238" s="46"/>
      <c r="W238" s="46"/>
    </row>
    <row r="239" spans="1:23" ht="15.75">
      <c r="A239" s="7">
        <v>209</v>
      </c>
      <c r="B239" s="17" t="s">
        <v>884</v>
      </c>
      <c r="C239" s="80" t="s">
        <v>885</v>
      </c>
      <c r="D239" s="17" t="s">
        <v>860</v>
      </c>
      <c r="E239" s="17" t="s">
        <v>886</v>
      </c>
      <c r="F239" s="102" t="s">
        <v>9</v>
      </c>
      <c r="G239" s="102" t="s">
        <v>9</v>
      </c>
      <c r="H239" s="102" t="s">
        <v>9</v>
      </c>
      <c r="I239" s="102" t="s">
        <v>9</v>
      </c>
      <c r="J239" s="102" t="s">
        <v>9</v>
      </c>
      <c r="K239" s="36"/>
      <c r="L239" s="231" t="s">
        <v>9</v>
      </c>
      <c r="M239" s="94"/>
      <c r="N239" s="222"/>
      <c r="O239" s="96"/>
      <c r="P239" s="46"/>
      <c r="Q239" s="77"/>
      <c r="R239" s="94"/>
      <c r="S239" s="226"/>
      <c r="T239" s="46"/>
      <c r="U239" s="46"/>
      <c r="V239" s="46"/>
      <c r="W239" s="46"/>
    </row>
    <row r="240" spans="1:23" ht="15.75">
      <c r="A240" s="7">
        <v>210</v>
      </c>
      <c r="B240" s="17" t="s">
        <v>887</v>
      </c>
      <c r="C240" s="80" t="s">
        <v>888</v>
      </c>
      <c r="D240" s="17" t="s">
        <v>860</v>
      </c>
      <c r="E240" s="17" t="s">
        <v>889</v>
      </c>
      <c r="F240" s="102">
        <f aca="true" t="shared" si="11" ref="F240:F246">G240+H240+I240+J240</f>
        <v>6422144</v>
      </c>
      <c r="G240" s="103">
        <v>3111300</v>
      </c>
      <c r="H240" s="103">
        <v>3155574</v>
      </c>
      <c r="I240" s="103">
        <v>0</v>
      </c>
      <c r="J240" s="103">
        <v>155270</v>
      </c>
      <c r="K240" s="36"/>
      <c r="L240" s="231" t="s">
        <v>2325</v>
      </c>
      <c r="M240" s="94"/>
      <c r="N240" s="222"/>
      <c r="O240" s="96"/>
      <c r="P240" s="46"/>
      <c r="Q240" s="77"/>
      <c r="R240" s="94"/>
      <c r="S240" s="226"/>
      <c r="T240" s="46"/>
      <c r="U240" s="46"/>
      <c r="V240" s="46"/>
      <c r="W240" s="46"/>
    </row>
    <row r="241" spans="1:23" ht="15.75">
      <c r="A241" s="7">
        <v>211</v>
      </c>
      <c r="B241" s="17" t="s">
        <v>890</v>
      </c>
      <c r="C241" s="80" t="s">
        <v>891</v>
      </c>
      <c r="D241" s="17" t="s">
        <v>860</v>
      </c>
      <c r="E241" s="17" t="s">
        <v>892</v>
      </c>
      <c r="F241" s="102">
        <f t="shared" si="11"/>
        <v>3348895</v>
      </c>
      <c r="G241" s="103">
        <v>0</v>
      </c>
      <c r="H241" s="103">
        <v>3199880</v>
      </c>
      <c r="I241" s="103">
        <v>149013</v>
      </c>
      <c r="J241" s="103">
        <v>2</v>
      </c>
      <c r="K241" s="36"/>
      <c r="L241" s="231" t="s">
        <v>2325</v>
      </c>
      <c r="M241" s="94"/>
      <c r="N241" s="222"/>
      <c r="O241" s="77"/>
      <c r="P241" s="46"/>
      <c r="Q241" s="96"/>
      <c r="R241" s="94"/>
      <c r="S241" s="226"/>
      <c r="T241" s="96"/>
      <c r="U241" s="46"/>
      <c r="V241" s="46"/>
      <c r="W241" s="46"/>
    </row>
    <row r="242" spans="1:23" ht="15.75">
      <c r="A242" s="7">
        <v>212</v>
      </c>
      <c r="B242" s="17" t="s">
        <v>893</v>
      </c>
      <c r="C242" s="80" t="s">
        <v>894</v>
      </c>
      <c r="D242" s="17" t="s">
        <v>860</v>
      </c>
      <c r="E242" s="17" t="s">
        <v>895</v>
      </c>
      <c r="F242" s="102">
        <f t="shared" si="11"/>
        <v>7864447</v>
      </c>
      <c r="G242" s="103">
        <v>988000</v>
      </c>
      <c r="H242" s="103">
        <v>1628879</v>
      </c>
      <c r="I242" s="103">
        <v>0</v>
      </c>
      <c r="J242" s="103">
        <v>5247568</v>
      </c>
      <c r="K242" s="36"/>
      <c r="L242" s="231" t="s">
        <v>2324</v>
      </c>
      <c r="M242" s="94"/>
      <c r="N242" s="222"/>
      <c r="O242" s="96"/>
      <c r="P242" s="46"/>
      <c r="Q242" s="77"/>
      <c r="R242" s="94"/>
      <c r="S242" s="226"/>
      <c r="T242" s="96"/>
      <c r="U242" s="46"/>
      <c r="V242" s="46"/>
      <c r="W242" s="46"/>
    </row>
    <row r="243" spans="1:23" ht="15.75">
      <c r="A243" s="7">
        <v>213</v>
      </c>
      <c r="B243" s="17" t="s">
        <v>896</v>
      </c>
      <c r="C243" s="80" t="s">
        <v>897</v>
      </c>
      <c r="D243" s="17" t="s">
        <v>860</v>
      </c>
      <c r="E243" s="17" t="s">
        <v>898</v>
      </c>
      <c r="F243" s="102">
        <f t="shared" si="11"/>
        <v>6020099</v>
      </c>
      <c r="G243" s="103">
        <v>818000</v>
      </c>
      <c r="H243" s="103">
        <v>3851728</v>
      </c>
      <c r="I243" s="103">
        <v>186360</v>
      </c>
      <c r="J243" s="103">
        <v>1164011</v>
      </c>
      <c r="K243" s="36"/>
      <c r="L243" s="231" t="s">
        <v>2325</v>
      </c>
      <c r="M243" s="94"/>
      <c r="N243" s="222"/>
      <c r="O243" s="96"/>
      <c r="P243" s="46"/>
      <c r="Q243" s="96"/>
      <c r="R243" s="94"/>
      <c r="S243" s="226"/>
      <c r="T243" s="96"/>
      <c r="U243" s="46"/>
      <c r="V243" s="46"/>
      <c r="W243" s="46"/>
    </row>
    <row r="244" spans="1:23" ht="15.75">
      <c r="A244" s="7">
        <v>214</v>
      </c>
      <c r="B244" s="17" t="s">
        <v>899</v>
      </c>
      <c r="C244" s="80" t="s">
        <v>900</v>
      </c>
      <c r="D244" s="17" t="s">
        <v>860</v>
      </c>
      <c r="E244" s="17" t="s">
        <v>901</v>
      </c>
      <c r="F244" s="102">
        <f t="shared" si="11"/>
        <v>61575247</v>
      </c>
      <c r="G244" s="103">
        <v>11231608</v>
      </c>
      <c r="H244" s="103">
        <v>13663353</v>
      </c>
      <c r="I244" s="103">
        <v>957802</v>
      </c>
      <c r="J244" s="103">
        <v>35722484</v>
      </c>
      <c r="K244" s="36"/>
      <c r="L244" s="231" t="s">
        <v>2324</v>
      </c>
      <c r="M244" s="94"/>
      <c r="N244" s="222"/>
      <c r="O244" s="96"/>
      <c r="P244" s="46"/>
      <c r="Q244" s="77"/>
      <c r="R244" s="94"/>
      <c r="S244" s="226"/>
      <c r="T244" s="46"/>
      <c r="U244" s="46"/>
      <c r="V244" s="46"/>
      <c r="W244" s="46"/>
    </row>
    <row r="245" spans="1:23" ht="15.75">
      <c r="A245" s="7">
        <v>215</v>
      </c>
      <c r="B245" s="17" t="s">
        <v>902</v>
      </c>
      <c r="C245" s="80" t="s">
        <v>903</v>
      </c>
      <c r="D245" s="17" t="s">
        <v>860</v>
      </c>
      <c r="E245" s="17" t="s">
        <v>904</v>
      </c>
      <c r="F245" s="102">
        <f t="shared" si="11"/>
        <v>905885</v>
      </c>
      <c r="G245" s="103">
        <v>0</v>
      </c>
      <c r="H245" s="103">
        <v>905883</v>
      </c>
      <c r="I245" s="103">
        <v>0</v>
      </c>
      <c r="J245" s="103">
        <v>2</v>
      </c>
      <c r="K245" s="36"/>
      <c r="L245" s="231" t="s">
        <v>2324</v>
      </c>
      <c r="M245" s="94"/>
      <c r="N245" s="222"/>
      <c r="O245" s="77"/>
      <c r="P245" s="46"/>
      <c r="Q245" s="96"/>
      <c r="R245" s="94"/>
      <c r="S245" s="226"/>
      <c r="T245" s="46"/>
      <c r="U245" s="46"/>
      <c r="V245" s="46"/>
      <c r="W245" s="46"/>
    </row>
    <row r="246" spans="1:23" ht="15.75">
      <c r="A246" s="7">
        <v>216</v>
      </c>
      <c r="B246" s="17" t="s">
        <v>905</v>
      </c>
      <c r="C246" s="80" t="s">
        <v>906</v>
      </c>
      <c r="D246" s="17" t="s">
        <v>860</v>
      </c>
      <c r="E246" s="17" t="s">
        <v>907</v>
      </c>
      <c r="F246" s="102">
        <f t="shared" si="11"/>
        <v>1128049</v>
      </c>
      <c r="G246" s="103">
        <v>0</v>
      </c>
      <c r="H246" s="103">
        <v>1015499</v>
      </c>
      <c r="I246" s="103">
        <v>19000</v>
      </c>
      <c r="J246" s="103">
        <v>93550</v>
      </c>
      <c r="K246" s="36"/>
      <c r="L246" s="231" t="s">
        <v>2325</v>
      </c>
      <c r="M246" s="94"/>
      <c r="N246" s="222"/>
      <c r="O246" s="96"/>
      <c r="P246" s="46"/>
      <c r="Q246" s="96"/>
      <c r="R246" s="94"/>
      <c r="S246" s="226"/>
      <c r="T246" s="96"/>
      <c r="U246" s="46"/>
      <c r="V246" s="46"/>
      <c r="W246" s="46"/>
    </row>
    <row r="247" spans="1:23" ht="15.75">
      <c r="A247" s="7">
        <v>217</v>
      </c>
      <c r="B247" s="19" t="s">
        <v>451</v>
      </c>
      <c r="C247" s="80" t="s">
        <v>908</v>
      </c>
      <c r="D247" s="17" t="s">
        <v>860</v>
      </c>
      <c r="E247" s="17" t="s">
        <v>909</v>
      </c>
      <c r="F247" s="102" t="s">
        <v>9</v>
      </c>
      <c r="G247" s="102" t="s">
        <v>9</v>
      </c>
      <c r="H247" s="102" t="s">
        <v>9</v>
      </c>
      <c r="I247" s="102" t="s">
        <v>9</v>
      </c>
      <c r="J247" s="102" t="s">
        <v>9</v>
      </c>
      <c r="K247" s="36"/>
      <c r="L247" s="231" t="s">
        <v>9</v>
      </c>
      <c r="M247" s="94"/>
      <c r="N247" s="222"/>
      <c r="O247" s="96"/>
      <c r="P247" s="46"/>
      <c r="Q247" s="77"/>
      <c r="R247" s="94"/>
      <c r="S247" s="226"/>
      <c r="T247" s="96"/>
      <c r="U247" s="46"/>
      <c r="V247" s="46"/>
      <c r="W247" s="46"/>
    </row>
    <row r="248" spans="1:23" ht="15.75">
      <c r="A248" s="7">
        <v>218</v>
      </c>
      <c r="B248" s="17" t="s">
        <v>910</v>
      </c>
      <c r="C248" s="80" t="s">
        <v>911</v>
      </c>
      <c r="D248" s="17" t="s">
        <v>860</v>
      </c>
      <c r="E248" s="17" t="s">
        <v>912</v>
      </c>
      <c r="F248" s="102">
        <f>G248+H248+I248+J248</f>
        <v>0</v>
      </c>
      <c r="G248" s="103">
        <v>0</v>
      </c>
      <c r="H248" s="103">
        <v>0</v>
      </c>
      <c r="I248" s="103">
        <v>0</v>
      </c>
      <c r="J248" s="103">
        <v>0</v>
      </c>
      <c r="K248" s="225"/>
      <c r="L248" s="231" t="s">
        <v>2324</v>
      </c>
      <c r="M248" s="94"/>
      <c r="N248" s="222"/>
      <c r="O248" s="96"/>
      <c r="P248" s="46"/>
      <c r="Q248" s="77"/>
      <c r="R248" s="94"/>
      <c r="S248" s="226"/>
      <c r="T248" s="96"/>
      <c r="U248" s="46"/>
      <c r="V248" s="46"/>
      <c r="W248" s="46"/>
    </row>
    <row r="249" spans="1:23" ht="15.75">
      <c r="A249" s="7">
        <v>219</v>
      </c>
      <c r="B249" s="17" t="s">
        <v>913</v>
      </c>
      <c r="C249" s="80" t="s">
        <v>914</v>
      </c>
      <c r="D249" s="17" t="s">
        <v>860</v>
      </c>
      <c r="E249" s="17" t="s">
        <v>915</v>
      </c>
      <c r="F249" s="102">
        <f>G249+H249+I249+J249</f>
        <v>26206792</v>
      </c>
      <c r="G249" s="103">
        <v>24200000</v>
      </c>
      <c r="H249" s="103">
        <v>1235767</v>
      </c>
      <c r="I249" s="103">
        <v>0</v>
      </c>
      <c r="J249" s="103">
        <v>771025</v>
      </c>
      <c r="K249" s="36"/>
      <c r="L249" s="231" t="s">
        <v>2324</v>
      </c>
      <c r="M249" s="94"/>
      <c r="N249" s="222"/>
      <c r="O249" s="77"/>
      <c r="P249" s="46"/>
      <c r="Q249" s="77"/>
      <c r="R249" s="94"/>
      <c r="S249" s="226"/>
      <c r="T249" s="46"/>
      <c r="U249" s="46"/>
      <c r="V249" s="46"/>
      <c r="W249" s="46"/>
    </row>
    <row r="250" spans="1:23" ht="15.75">
      <c r="A250" s="7">
        <v>220</v>
      </c>
      <c r="B250" s="17" t="s">
        <v>916</v>
      </c>
      <c r="C250" s="80" t="s">
        <v>917</v>
      </c>
      <c r="D250" s="17" t="s">
        <v>860</v>
      </c>
      <c r="E250" s="17" t="s">
        <v>918</v>
      </c>
      <c r="F250" s="102">
        <f>G250+H250+I250+J250</f>
        <v>1522352</v>
      </c>
      <c r="G250" s="103">
        <v>0</v>
      </c>
      <c r="H250" s="103">
        <v>1506202</v>
      </c>
      <c r="I250" s="103">
        <v>0</v>
      </c>
      <c r="J250" s="103">
        <v>16150</v>
      </c>
      <c r="K250" s="36"/>
      <c r="L250" s="231" t="s">
        <v>2324</v>
      </c>
      <c r="M250" s="94"/>
      <c r="N250" s="222"/>
      <c r="O250" s="77"/>
      <c r="P250" s="46"/>
      <c r="Q250" s="96"/>
      <c r="R250" s="94"/>
      <c r="S250" s="226"/>
      <c r="T250" s="96"/>
      <c r="U250" s="46"/>
      <c r="V250" s="46"/>
      <c r="W250" s="46"/>
    </row>
    <row r="251" spans="1:23" ht="15.75">
      <c r="A251" s="7">
        <v>221</v>
      </c>
      <c r="B251" s="17" t="s">
        <v>919</v>
      </c>
      <c r="C251" s="80" t="s">
        <v>920</v>
      </c>
      <c r="D251" s="17" t="s">
        <v>860</v>
      </c>
      <c r="E251" s="17" t="s">
        <v>921</v>
      </c>
      <c r="F251" s="102">
        <f>G251+H251+I251+J251</f>
        <v>1502913</v>
      </c>
      <c r="G251" s="103">
        <v>0</v>
      </c>
      <c r="H251" s="103">
        <v>461913</v>
      </c>
      <c r="I251" s="103">
        <v>0</v>
      </c>
      <c r="J251" s="103">
        <v>1041000</v>
      </c>
      <c r="K251" s="36"/>
      <c r="L251" s="231" t="s">
        <v>2324</v>
      </c>
      <c r="M251" s="94"/>
      <c r="N251" s="222"/>
      <c r="O251" s="77"/>
      <c r="P251" s="46"/>
      <c r="Q251" s="96"/>
      <c r="R251" s="94"/>
      <c r="S251" s="226"/>
      <c r="T251" s="96"/>
      <c r="U251" s="46"/>
      <c r="V251" s="46"/>
      <c r="W251" s="46"/>
    </row>
    <row r="252" spans="1:23" s="5" customFormat="1" ht="15.75">
      <c r="A252" s="7">
        <v>222</v>
      </c>
      <c r="B252" s="17" t="s">
        <v>922</v>
      </c>
      <c r="C252" s="80" t="s">
        <v>923</v>
      </c>
      <c r="D252" s="17" t="s">
        <v>860</v>
      </c>
      <c r="E252" s="17" t="s">
        <v>924</v>
      </c>
      <c r="F252" s="102">
        <f>G252+H252+I252+J252</f>
        <v>4247685</v>
      </c>
      <c r="G252" s="103">
        <v>4000</v>
      </c>
      <c r="H252" s="103">
        <v>1598268</v>
      </c>
      <c r="I252" s="103">
        <v>1603200</v>
      </c>
      <c r="J252" s="103">
        <v>1042217</v>
      </c>
      <c r="K252" s="36"/>
      <c r="L252" s="231" t="s">
        <v>2324</v>
      </c>
      <c r="M252" s="94"/>
      <c r="N252" s="222"/>
      <c r="O252" s="77"/>
      <c r="P252" s="46"/>
      <c r="Q252" s="77"/>
      <c r="R252" s="94"/>
      <c r="S252" s="226"/>
      <c r="T252" s="96"/>
      <c r="U252" s="46"/>
      <c r="V252" s="46"/>
      <c r="W252" s="46"/>
    </row>
    <row r="253" spans="1:23" ht="15.75">
      <c r="A253" s="7">
        <v>223</v>
      </c>
      <c r="B253" s="17" t="s">
        <v>926</v>
      </c>
      <c r="C253" s="80" t="s">
        <v>927</v>
      </c>
      <c r="D253" s="17" t="s">
        <v>925</v>
      </c>
      <c r="E253" s="17" t="s">
        <v>928</v>
      </c>
      <c r="F253" s="102" t="s">
        <v>9</v>
      </c>
      <c r="G253" s="102" t="s">
        <v>9</v>
      </c>
      <c r="H253" s="102" t="s">
        <v>9</v>
      </c>
      <c r="I253" s="102" t="s">
        <v>9</v>
      </c>
      <c r="J253" s="102" t="s">
        <v>9</v>
      </c>
      <c r="K253" s="36"/>
      <c r="L253" s="231" t="s">
        <v>9</v>
      </c>
      <c r="M253" s="94"/>
      <c r="N253" s="222"/>
      <c r="O253" s="96"/>
      <c r="P253" s="46"/>
      <c r="Q253" s="96"/>
      <c r="R253" s="94"/>
      <c r="S253" s="226"/>
      <c r="T253" s="96"/>
      <c r="U253" s="46"/>
      <c r="V253" s="46"/>
      <c r="W253" s="46"/>
    </row>
    <row r="254" spans="1:23" ht="15.75">
      <c r="A254" s="7">
        <v>224</v>
      </c>
      <c r="B254" s="17" t="s">
        <v>929</v>
      </c>
      <c r="C254" s="80" t="s">
        <v>930</v>
      </c>
      <c r="D254" s="17" t="s">
        <v>925</v>
      </c>
      <c r="E254" s="17" t="s">
        <v>931</v>
      </c>
      <c r="F254" s="102">
        <f aca="true" t="shared" si="12" ref="F254:F259">G254+H254+I254+J254</f>
        <v>1743350</v>
      </c>
      <c r="G254" s="103">
        <v>267042</v>
      </c>
      <c r="H254" s="103">
        <v>621815</v>
      </c>
      <c r="I254" s="103">
        <v>12201</v>
      </c>
      <c r="J254" s="103">
        <v>842292</v>
      </c>
      <c r="K254" s="36"/>
      <c r="L254" s="231" t="s">
        <v>2324</v>
      </c>
      <c r="M254" s="94"/>
      <c r="N254" s="222"/>
      <c r="O254" s="96"/>
      <c r="P254" s="46"/>
      <c r="Q254" s="77"/>
      <c r="R254" s="94"/>
      <c r="S254" s="226"/>
      <c r="T254" s="46"/>
      <c r="U254" s="46"/>
      <c r="V254" s="46"/>
      <c r="W254" s="46"/>
    </row>
    <row r="255" spans="1:23" ht="15.75">
      <c r="A255" s="7">
        <v>225</v>
      </c>
      <c r="B255" s="17" t="s">
        <v>932</v>
      </c>
      <c r="C255" s="80" t="s">
        <v>933</v>
      </c>
      <c r="D255" s="17" t="s">
        <v>925</v>
      </c>
      <c r="E255" s="17" t="s">
        <v>934</v>
      </c>
      <c r="F255" s="102">
        <f t="shared" si="12"/>
        <v>2092552</v>
      </c>
      <c r="G255" s="103">
        <v>988200</v>
      </c>
      <c r="H255" s="103">
        <v>705956</v>
      </c>
      <c r="I255" s="103">
        <v>0</v>
      </c>
      <c r="J255" s="103">
        <v>398396</v>
      </c>
      <c r="K255" s="36"/>
      <c r="L255" s="231" t="s">
        <v>2324</v>
      </c>
      <c r="M255" s="94"/>
      <c r="N255" s="222"/>
      <c r="O255" s="77"/>
      <c r="P255" s="46"/>
      <c r="Q255" s="96"/>
      <c r="R255" s="94"/>
      <c r="S255" s="226"/>
      <c r="T255" s="46"/>
      <c r="U255" s="46"/>
      <c r="V255" s="46"/>
      <c r="W255" s="46"/>
    </row>
    <row r="256" spans="1:23" ht="15.75">
      <c r="A256" s="7">
        <v>226</v>
      </c>
      <c r="B256" s="17" t="s">
        <v>935</v>
      </c>
      <c r="C256" s="80" t="s">
        <v>936</v>
      </c>
      <c r="D256" s="17" t="s">
        <v>925</v>
      </c>
      <c r="E256" s="17" t="s">
        <v>937</v>
      </c>
      <c r="F256" s="102">
        <f t="shared" si="12"/>
        <v>520906</v>
      </c>
      <c r="G256" s="103">
        <v>270500</v>
      </c>
      <c r="H256" s="103">
        <v>0</v>
      </c>
      <c r="I256" s="103">
        <v>0</v>
      </c>
      <c r="J256" s="103">
        <v>250406</v>
      </c>
      <c r="K256" s="36"/>
      <c r="L256" s="231" t="s">
        <v>2324</v>
      </c>
      <c r="M256" s="94"/>
      <c r="N256" s="222"/>
      <c r="O256" s="77"/>
      <c r="P256" s="46"/>
      <c r="Q256" s="96"/>
      <c r="R256" s="94"/>
      <c r="S256" s="226"/>
      <c r="T256" s="46"/>
      <c r="U256" s="46"/>
      <c r="V256" s="46"/>
      <c r="W256" s="46"/>
    </row>
    <row r="257" spans="1:23" ht="15.75">
      <c r="A257" s="7">
        <v>227</v>
      </c>
      <c r="B257" s="17" t="s">
        <v>938</v>
      </c>
      <c r="C257" s="80" t="s">
        <v>939</v>
      </c>
      <c r="D257" s="17" t="s">
        <v>925</v>
      </c>
      <c r="E257" s="17" t="s">
        <v>940</v>
      </c>
      <c r="F257" s="102">
        <f t="shared" si="12"/>
        <v>687643</v>
      </c>
      <c r="G257" s="103">
        <v>263464</v>
      </c>
      <c r="H257" s="103">
        <v>385879</v>
      </c>
      <c r="I257" s="103">
        <v>34600</v>
      </c>
      <c r="J257" s="103">
        <v>3700</v>
      </c>
      <c r="K257" s="36"/>
      <c r="L257" s="231" t="s">
        <v>2324</v>
      </c>
      <c r="M257" s="94"/>
      <c r="N257" s="222"/>
      <c r="O257" s="96"/>
      <c r="P257" s="46"/>
      <c r="Q257" s="77"/>
      <c r="R257" s="94"/>
      <c r="S257" s="226"/>
      <c r="T257" s="46"/>
      <c r="U257" s="46"/>
      <c r="V257" s="46"/>
      <c r="W257" s="46"/>
    </row>
    <row r="258" spans="1:23" ht="15.75">
      <c r="A258" s="7">
        <v>228</v>
      </c>
      <c r="B258" s="17" t="s">
        <v>941</v>
      </c>
      <c r="C258" s="80" t="s">
        <v>942</v>
      </c>
      <c r="D258" s="17" t="s">
        <v>925</v>
      </c>
      <c r="E258" s="17" t="s">
        <v>943</v>
      </c>
      <c r="F258" s="102">
        <f t="shared" si="12"/>
        <v>2006370</v>
      </c>
      <c r="G258" s="103">
        <v>379200</v>
      </c>
      <c r="H258" s="103">
        <v>302330</v>
      </c>
      <c r="I258" s="103">
        <v>0</v>
      </c>
      <c r="J258" s="103">
        <v>1324840</v>
      </c>
      <c r="K258" s="36"/>
      <c r="L258" s="231" t="s">
        <v>2325</v>
      </c>
      <c r="M258" s="94"/>
      <c r="N258" s="222"/>
      <c r="O258" s="77"/>
      <c r="P258" s="46"/>
      <c r="Q258" s="77"/>
      <c r="R258" s="94"/>
      <c r="S258" s="226"/>
      <c r="T258" s="46"/>
      <c r="U258" s="46"/>
      <c r="V258" s="46"/>
      <c r="W258" s="46"/>
    </row>
    <row r="259" spans="1:23" ht="15.75">
      <c r="A259" s="7">
        <v>229</v>
      </c>
      <c r="B259" s="17" t="s">
        <v>944</v>
      </c>
      <c r="C259" s="80" t="s">
        <v>945</v>
      </c>
      <c r="D259" s="17" t="s">
        <v>925</v>
      </c>
      <c r="E259" s="17" t="s">
        <v>835</v>
      </c>
      <c r="F259" s="102">
        <f t="shared" si="12"/>
        <v>116079</v>
      </c>
      <c r="G259" s="103">
        <v>0</v>
      </c>
      <c r="H259" s="103">
        <v>54484</v>
      </c>
      <c r="I259" s="103">
        <v>0</v>
      </c>
      <c r="J259" s="103">
        <v>61595</v>
      </c>
      <c r="K259" s="36"/>
      <c r="L259" s="231" t="s">
        <v>2324</v>
      </c>
      <c r="M259" s="94"/>
      <c r="N259" s="222"/>
      <c r="O259" s="77"/>
      <c r="P259" s="46"/>
      <c r="Q259" s="77"/>
      <c r="R259" s="94"/>
      <c r="S259" s="226"/>
      <c r="T259" s="96"/>
      <c r="U259" s="46"/>
      <c r="V259" s="46"/>
      <c r="W259" s="46"/>
    </row>
    <row r="260" spans="1:23" ht="15.75">
      <c r="A260" s="7">
        <v>230</v>
      </c>
      <c r="B260" s="17" t="s">
        <v>946</v>
      </c>
      <c r="C260" s="80" t="s">
        <v>947</v>
      </c>
      <c r="D260" s="17" t="s">
        <v>925</v>
      </c>
      <c r="E260" s="17" t="s">
        <v>948</v>
      </c>
      <c r="F260" s="102" t="s">
        <v>9</v>
      </c>
      <c r="G260" s="102" t="s">
        <v>9</v>
      </c>
      <c r="H260" s="102" t="s">
        <v>9</v>
      </c>
      <c r="I260" s="102" t="s">
        <v>9</v>
      </c>
      <c r="J260" s="102" t="s">
        <v>9</v>
      </c>
      <c r="K260" s="36"/>
      <c r="L260" s="231" t="s">
        <v>9</v>
      </c>
      <c r="M260" s="94"/>
      <c r="N260" s="222"/>
      <c r="O260" s="77"/>
      <c r="P260" s="46"/>
      <c r="Q260" s="96"/>
      <c r="R260" s="94"/>
      <c r="S260" s="226"/>
      <c r="T260" s="46"/>
      <c r="U260" s="46"/>
      <c r="V260" s="46"/>
      <c r="W260" s="46"/>
    </row>
    <row r="261" spans="1:23" ht="15.75">
      <c r="A261" s="7">
        <v>231</v>
      </c>
      <c r="B261" s="17" t="s">
        <v>949</v>
      </c>
      <c r="C261" s="80" t="s">
        <v>950</v>
      </c>
      <c r="D261" s="17" t="s">
        <v>925</v>
      </c>
      <c r="E261" s="17" t="s">
        <v>951</v>
      </c>
      <c r="F261" s="102">
        <f>G261+H261+I261+J261</f>
        <v>22088783</v>
      </c>
      <c r="G261" s="103">
        <v>140375</v>
      </c>
      <c r="H261" s="103">
        <v>99350</v>
      </c>
      <c r="I261" s="103">
        <v>390235</v>
      </c>
      <c r="J261" s="103">
        <v>21458823</v>
      </c>
      <c r="K261" s="36"/>
      <c r="L261" s="231" t="s">
        <v>2325</v>
      </c>
      <c r="M261" s="94"/>
      <c r="N261" s="222"/>
      <c r="O261" s="96"/>
      <c r="P261" s="46"/>
      <c r="Q261" s="96"/>
      <c r="R261" s="94"/>
      <c r="S261" s="226"/>
      <c r="T261" s="46"/>
      <c r="U261" s="46"/>
      <c r="V261" s="46"/>
      <c r="W261" s="46"/>
    </row>
    <row r="262" spans="1:23" ht="15.75">
      <c r="A262" s="7">
        <v>232</v>
      </c>
      <c r="B262" s="17" t="s">
        <v>952</v>
      </c>
      <c r="C262" s="80" t="s">
        <v>953</v>
      </c>
      <c r="D262" s="17" t="s">
        <v>925</v>
      </c>
      <c r="E262" s="17" t="s">
        <v>954</v>
      </c>
      <c r="F262" s="102">
        <f>G262+H262+I262+J262</f>
        <v>2001949</v>
      </c>
      <c r="G262" s="103">
        <v>1335369</v>
      </c>
      <c r="H262" s="103">
        <v>619280</v>
      </c>
      <c r="I262" s="103">
        <v>0</v>
      </c>
      <c r="J262" s="103">
        <v>47300</v>
      </c>
      <c r="K262" s="36"/>
      <c r="L262" s="231" t="s">
        <v>2324</v>
      </c>
      <c r="M262" s="94"/>
      <c r="N262" s="222"/>
      <c r="O262" s="96"/>
      <c r="P262" s="46"/>
      <c r="Q262" s="96"/>
      <c r="R262" s="94"/>
      <c r="S262" s="226"/>
      <c r="T262" s="96"/>
      <c r="U262" s="46"/>
      <c r="V262" s="46"/>
      <c r="W262" s="46"/>
    </row>
    <row r="263" spans="1:23" ht="15.75">
      <c r="A263" s="7">
        <v>233</v>
      </c>
      <c r="B263" s="17" t="s">
        <v>955</v>
      </c>
      <c r="C263" s="80" t="s">
        <v>956</v>
      </c>
      <c r="D263" s="17" t="s">
        <v>925</v>
      </c>
      <c r="E263" s="17" t="s">
        <v>957</v>
      </c>
      <c r="F263" s="102">
        <f>G263+H263+I263+J263</f>
        <v>3449344</v>
      </c>
      <c r="G263" s="103">
        <v>1868476</v>
      </c>
      <c r="H263" s="103">
        <v>847480</v>
      </c>
      <c r="I263" s="103">
        <v>115600</v>
      </c>
      <c r="J263" s="103">
        <v>617788</v>
      </c>
      <c r="K263" s="36"/>
      <c r="L263" s="231" t="s">
        <v>2324</v>
      </c>
      <c r="M263" s="94"/>
      <c r="N263" s="222"/>
      <c r="O263" s="77"/>
      <c r="P263" s="46"/>
      <c r="Q263" s="77"/>
      <c r="R263" s="94"/>
      <c r="S263" s="226"/>
      <c r="T263" s="96"/>
      <c r="U263" s="46"/>
      <c r="V263" s="46"/>
      <c r="W263" s="46"/>
    </row>
    <row r="264" spans="1:23" ht="15.75">
      <c r="A264" s="7">
        <v>234</v>
      </c>
      <c r="B264" s="17" t="s">
        <v>958</v>
      </c>
      <c r="C264" s="80" t="s">
        <v>959</v>
      </c>
      <c r="D264" s="17" t="s">
        <v>925</v>
      </c>
      <c r="E264" s="17" t="s">
        <v>960</v>
      </c>
      <c r="F264" s="102">
        <f>G264+H264+I264+J264</f>
        <v>317704</v>
      </c>
      <c r="G264" s="103">
        <v>250000</v>
      </c>
      <c r="H264" s="103">
        <v>67704</v>
      </c>
      <c r="I264" s="103">
        <v>0</v>
      </c>
      <c r="J264" s="103">
        <v>0</v>
      </c>
      <c r="K264" s="36"/>
      <c r="L264" s="231" t="s">
        <v>2324</v>
      </c>
      <c r="M264" s="94"/>
      <c r="N264" s="222"/>
      <c r="O264" s="96"/>
      <c r="P264" s="46"/>
      <c r="Q264" s="96"/>
      <c r="R264" s="94"/>
      <c r="S264" s="226"/>
      <c r="T264" s="96"/>
      <c r="U264" s="46"/>
      <c r="V264" s="46"/>
      <c r="W264" s="46"/>
    </row>
    <row r="265" spans="1:23" ht="15.75">
      <c r="A265" s="7">
        <v>235</v>
      </c>
      <c r="B265" s="17" t="s">
        <v>961</v>
      </c>
      <c r="C265" s="80" t="s">
        <v>962</v>
      </c>
      <c r="D265" s="17" t="s">
        <v>925</v>
      </c>
      <c r="E265" s="17" t="s">
        <v>963</v>
      </c>
      <c r="F265" s="102" t="s">
        <v>9</v>
      </c>
      <c r="G265" s="102" t="s">
        <v>9</v>
      </c>
      <c r="H265" s="102" t="s">
        <v>9</v>
      </c>
      <c r="I265" s="102" t="s">
        <v>9</v>
      </c>
      <c r="J265" s="102" t="s">
        <v>9</v>
      </c>
      <c r="K265" s="36"/>
      <c r="L265" s="231" t="s">
        <v>9</v>
      </c>
      <c r="M265" s="94"/>
      <c r="N265" s="222"/>
      <c r="O265" s="77"/>
      <c r="P265" s="46"/>
      <c r="Q265" s="96"/>
      <c r="R265" s="94"/>
      <c r="S265" s="226"/>
      <c r="T265" s="46"/>
      <c r="U265" s="46"/>
      <c r="V265" s="46"/>
      <c r="W265" s="46"/>
    </row>
    <row r="266" spans="1:23" ht="15.75">
      <c r="A266" s="7">
        <v>236</v>
      </c>
      <c r="B266" s="17" t="s">
        <v>964</v>
      </c>
      <c r="C266" s="80" t="s">
        <v>965</v>
      </c>
      <c r="D266" s="17" t="s">
        <v>925</v>
      </c>
      <c r="E266" s="17" t="s">
        <v>966</v>
      </c>
      <c r="F266" s="102">
        <f aca="true" t="shared" si="13" ref="F266:F277">G266+H266+I266+J266</f>
        <v>3852144</v>
      </c>
      <c r="G266" s="103">
        <v>5500</v>
      </c>
      <c r="H266" s="103">
        <v>152544</v>
      </c>
      <c r="I266" s="103">
        <v>3000000</v>
      </c>
      <c r="J266" s="103">
        <v>694100</v>
      </c>
      <c r="K266" s="36"/>
      <c r="L266" s="231" t="s">
        <v>2324</v>
      </c>
      <c r="M266" s="94"/>
      <c r="N266" s="222"/>
      <c r="O266" s="96"/>
      <c r="P266" s="46"/>
      <c r="Q266" s="77"/>
      <c r="R266" s="94"/>
      <c r="S266" s="226"/>
      <c r="T266" s="46"/>
      <c r="U266" s="46"/>
      <c r="V266" s="46"/>
      <c r="W266" s="46"/>
    </row>
    <row r="267" spans="1:23" ht="15.75">
      <c r="A267" s="7">
        <v>237</v>
      </c>
      <c r="B267" s="17" t="s">
        <v>967</v>
      </c>
      <c r="C267" s="80" t="s">
        <v>968</v>
      </c>
      <c r="D267" s="17" t="s">
        <v>925</v>
      </c>
      <c r="E267" s="17" t="s">
        <v>969</v>
      </c>
      <c r="F267" s="102">
        <f t="shared" si="13"/>
        <v>607557</v>
      </c>
      <c r="G267" s="103">
        <v>0</v>
      </c>
      <c r="H267" s="103">
        <v>475017</v>
      </c>
      <c r="I267" s="103">
        <v>0</v>
      </c>
      <c r="J267" s="103">
        <v>132540</v>
      </c>
      <c r="K267" s="36"/>
      <c r="L267" s="231" t="s">
        <v>2325</v>
      </c>
      <c r="M267" s="94"/>
      <c r="N267" s="222"/>
      <c r="O267" s="77"/>
      <c r="P267" s="46"/>
      <c r="Q267" s="96"/>
      <c r="R267" s="94"/>
      <c r="S267" s="226"/>
      <c r="T267" s="96"/>
      <c r="U267" s="46"/>
      <c r="V267" s="46"/>
      <c r="W267" s="46"/>
    </row>
    <row r="268" spans="1:23" ht="15.75">
      <c r="A268" s="7">
        <v>238</v>
      </c>
      <c r="B268" s="17" t="s">
        <v>970</v>
      </c>
      <c r="C268" s="80" t="s">
        <v>971</v>
      </c>
      <c r="D268" s="17" t="s">
        <v>925</v>
      </c>
      <c r="E268" s="17" t="s">
        <v>972</v>
      </c>
      <c r="F268" s="102">
        <f t="shared" si="13"/>
        <v>423077</v>
      </c>
      <c r="G268" s="103">
        <v>272000</v>
      </c>
      <c r="H268" s="103">
        <v>139172</v>
      </c>
      <c r="I268" s="103">
        <v>0</v>
      </c>
      <c r="J268" s="103">
        <v>11905</v>
      </c>
      <c r="K268" s="36"/>
      <c r="L268" s="231" t="s">
        <v>2324</v>
      </c>
      <c r="M268" s="94"/>
      <c r="N268" s="222"/>
      <c r="O268" s="96"/>
      <c r="P268" s="46"/>
      <c r="Q268" s="96"/>
      <c r="R268" s="94"/>
      <c r="S268" s="226"/>
      <c r="T268" s="96"/>
      <c r="U268" s="46"/>
      <c r="V268" s="46"/>
      <c r="W268" s="46"/>
    </row>
    <row r="269" spans="1:23" ht="15.75">
      <c r="A269" s="7">
        <v>239</v>
      </c>
      <c r="B269" s="17" t="s">
        <v>973</v>
      </c>
      <c r="C269" s="80" t="s">
        <v>974</v>
      </c>
      <c r="D269" s="17" t="s">
        <v>925</v>
      </c>
      <c r="E269" s="17" t="s">
        <v>1733</v>
      </c>
      <c r="F269" s="102">
        <f t="shared" si="13"/>
        <v>89793</v>
      </c>
      <c r="G269" s="103">
        <v>0</v>
      </c>
      <c r="H269" s="103">
        <v>77243</v>
      </c>
      <c r="I269" s="103">
        <v>0</v>
      </c>
      <c r="J269" s="103">
        <v>12550</v>
      </c>
      <c r="K269" s="36"/>
      <c r="L269" s="231" t="s">
        <v>2324</v>
      </c>
      <c r="M269" s="94"/>
      <c r="N269" s="222"/>
      <c r="O269" s="77"/>
      <c r="P269" s="46"/>
      <c r="Q269" s="96"/>
      <c r="R269" s="94"/>
      <c r="S269" s="226"/>
      <c r="T269" s="46"/>
      <c r="U269" s="46"/>
      <c r="V269" s="46"/>
      <c r="W269" s="46"/>
    </row>
    <row r="270" spans="1:23" ht="15.75">
      <c r="A270" s="7">
        <v>240</v>
      </c>
      <c r="B270" s="17" t="s">
        <v>976</v>
      </c>
      <c r="C270" s="80" t="s">
        <v>977</v>
      </c>
      <c r="D270" s="17" t="s">
        <v>925</v>
      </c>
      <c r="E270" s="17" t="s">
        <v>523</v>
      </c>
      <c r="F270" s="102">
        <f t="shared" si="13"/>
        <v>2408575</v>
      </c>
      <c r="G270" s="103">
        <v>0</v>
      </c>
      <c r="H270" s="103">
        <v>1030542</v>
      </c>
      <c r="I270" s="103">
        <v>36090</v>
      </c>
      <c r="J270" s="103">
        <v>1341943</v>
      </c>
      <c r="K270" s="36"/>
      <c r="L270" s="231" t="s">
        <v>2324</v>
      </c>
      <c r="M270" s="94"/>
      <c r="N270" s="222"/>
      <c r="O270" s="77"/>
      <c r="P270" s="46"/>
      <c r="Q270" s="77"/>
      <c r="R270" s="94"/>
      <c r="S270" s="226"/>
      <c r="T270" s="46"/>
      <c r="U270" s="46"/>
      <c r="V270" s="46"/>
      <c r="W270" s="46"/>
    </row>
    <row r="271" spans="1:23" ht="15.75">
      <c r="A271" s="7">
        <v>241</v>
      </c>
      <c r="B271" s="17" t="s">
        <v>978</v>
      </c>
      <c r="C271" s="80" t="s">
        <v>979</v>
      </c>
      <c r="D271" s="17" t="s">
        <v>925</v>
      </c>
      <c r="E271" s="17" t="s">
        <v>980</v>
      </c>
      <c r="F271" s="102">
        <f t="shared" si="13"/>
        <v>103179</v>
      </c>
      <c r="G271" s="103">
        <v>0</v>
      </c>
      <c r="H271" s="103">
        <v>103179</v>
      </c>
      <c r="I271" s="103">
        <v>0</v>
      </c>
      <c r="J271" s="103">
        <v>0</v>
      </c>
      <c r="K271" s="36"/>
      <c r="L271" s="231" t="s">
        <v>2324</v>
      </c>
      <c r="M271" s="94"/>
      <c r="N271" s="222"/>
      <c r="O271" s="77"/>
      <c r="P271" s="46"/>
      <c r="Q271" s="96"/>
      <c r="R271" s="94"/>
      <c r="S271" s="226"/>
      <c r="T271" s="96"/>
      <c r="U271" s="46"/>
      <c r="V271" s="46"/>
      <c r="W271" s="46"/>
    </row>
    <row r="272" spans="1:23" ht="15.75">
      <c r="A272" s="7">
        <v>242</v>
      </c>
      <c r="B272" s="17" t="s">
        <v>981</v>
      </c>
      <c r="C272" s="80" t="s">
        <v>982</v>
      </c>
      <c r="D272" s="17" t="s">
        <v>925</v>
      </c>
      <c r="E272" s="17" t="s">
        <v>983</v>
      </c>
      <c r="F272" s="102">
        <f t="shared" si="13"/>
        <v>2121596</v>
      </c>
      <c r="G272" s="103">
        <v>571600</v>
      </c>
      <c r="H272" s="103">
        <v>1190921</v>
      </c>
      <c r="I272" s="103">
        <v>0</v>
      </c>
      <c r="J272" s="103">
        <v>359075</v>
      </c>
      <c r="K272" s="36"/>
      <c r="L272" s="231" t="s">
        <v>2324</v>
      </c>
      <c r="M272" s="94"/>
      <c r="N272" s="222"/>
      <c r="O272" s="96"/>
      <c r="P272" s="46"/>
      <c r="Q272" s="77"/>
      <c r="R272" s="94"/>
      <c r="S272" s="226"/>
      <c r="T272" s="46"/>
      <c r="U272" s="46"/>
      <c r="V272" s="46"/>
      <c r="W272" s="46"/>
    </row>
    <row r="273" spans="1:23" ht="15.75">
      <c r="A273" s="7">
        <v>243</v>
      </c>
      <c r="B273" s="17" t="s">
        <v>984</v>
      </c>
      <c r="C273" s="80" t="s">
        <v>985</v>
      </c>
      <c r="D273" s="17" t="s">
        <v>925</v>
      </c>
      <c r="E273" s="17" t="s">
        <v>986</v>
      </c>
      <c r="F273" s="102">
        <f t="shared" si="13"/>
        <v>129475</v>
      </c>
      <c r="G273" s="103">
        <v>11725</v>
      </c>
      <c r="H273" s="103">
        <v>117750</v>
      </c>
      <c r="I273" s="103">
        <v>0</v>
      </c>
      <c r="J273" s="103">
        <v>0</v>
      </c>
      <c r="K273" s="36"/>
      <c r="L273" s="231" t="s">
        <v>2324</v>
      </c>
      <c r="M273" s="94"/>
      <c r="N273" s="222"/>
      <c r="O273" s="96"/>
      <c r="P273" s="46"/>
      <c r="Q273" s="96"/>
      <c r="R273" s="94"/>
      <c r="S273" s="226"/>
      <c r="T273" s="46"/>
      <c r="U273" s="46"/>
      <c r="V273" s="46"/>
      <c r="W273" s="46"/>
    </row>
    <row r="274" spans="1:23" ht="15.75">
      <c r="A274" s="7">
        <v>244</v>
      </c>
      <c r="B274" s="17" t="s">
        <v>987</v>
      </c>
      <c r="C274" s="80" t="s">
        <v>988</v>
      </c>
      <c r="D274" s="17" t="s">
        <v>925</v>
      </c>
      <c r="E274" s="17" t="s">
        <v>989</v>
      </c>
      <c r="F274" s="102">
        <f t="shared" si="13"/>
        <v>280107</v>
      </c>
      <c r="G274" s="103">
        <v>0</v>
      </c>
      <c r="H274" s="103">
        <v>195298</v>
      </c>
      <c r="I274" s="103">
        <v>0</v>
      </c>
      <c r="J274" s="103">
        <v>84809</v>
      </c>
      <c r="K274" s="36"/>
      <c r="L274" s="231" t="s">
        <v>2324</v>
      </c>
      <c r="M274" s="94"/>
      <c r="N274" s="222"/>
      <c r="O274" s="77"/>
      <c r="P274" s="46"/>
      <c r="Q274" s="96"/>
      <c r="R274" s="94"/>
      <c r="S274" s="226"/>
      <c r="T274" s="96"/>
      <c r="U274" s="46"/>
      <c r="V274" s="46"/>
      <c r="W274" s="46"/>
    </row>
    <row r="275" spans="1:23" ht="15.75">
      <c r="A275" s="7">
        <v>245</v>
      </c>
      <c r="B275" s="17" t="s">
        <v>990</v>
      </c>
      <c r="C275" s="80" t="s">
        <v>991</v>
      </c>
      <c r="D275" s="17" t="s">
        <v>925</v>
      </c>
      <c r="E275" s="17" t="s">
        <v>992</v>
      </c>
      <c r="F275" s="102">
        <f t="shared" si="13"/>
        <v>292201</v>
      </c>
      <c r="G275" s="103">
        <v>111000</v>
      </c>
      <c r="H275" s="103">
        <v>170050</v>
      </c>
      <c r="I275" s="103">
        <v>0</v>
      </c>
      <c r="J275" s="103">
        <v>11151</v>
      </c>
      <c r="K275" s="36"/>
      <c r="L275" s="231" t="s">
        <v>2324</v>
      </c>
      <c r="M275" s="94"/>
      <c r="N275" s="222"/>
      <c r="O275" s="96"/>
      <c r="P275" s="46"/>
      <c r="Q275" s="77"/>
      <c r="R275" s="94"/>
      <c r="S275" s="226"/>
      <c r="T275" s="96"/>
      <c r="U275" s="46"/>
      <c r="V275" s="46"/>
      <c r="W275" s="46"/>
    </row>
    <row r="276" spans="1:23" ht="15.75">
      <c r="A276" s="7">
        <v>246</v>
      </c>
      <c r="B276" s="17" t="s">
        <v>993</v>
      </c>
      <c r="C276" s="80" t="s">
        <v>994</v>
      </c>
      <c r="D276" s="17" t="s">
        <v>925</v>
      </c>
      <c r="E276" s="17" t="s">
        <v>995</v>
      </c>
      <c r="F276" s="102">
        <f t="shared" si="13"/>
        <v>1862556</v>
      </c>
      <c r="G276" s="103">
        <v>1105951</v>
      </c>
      <c r="H276" s="103">
        <v>427499</v>
      </c>
      <c r="I276" s="103">
        <v>0</v>
      </c>
      <c r="J276" s="103">
        <v>329106</v>
      </c>
      <c r="K276" s="36"/>
      <c r="L276" s="231" t="s">
        <v>2324</v>
      </c>
      <c r="M276" s="94"/>
      <c r="N276" s="222"/>
      <c r="O276" s="96"/>
      <c r="P276" s="46"/>
      <c r="Q276" s="77"/>
      <c r="R276" s="94"/>
      <c r="S276" s="226"/>
      <c r="T276" s="46"/>
      <c r="U276" s="46"/>
      <c r="V276" s="46"/>
      <c r="W276" s="46"/>
    </row>
    <row r="277" spans="1:23" ht="15.75">
      <c r="A277" s="7">
        <v>247</v>
      </c>
      <c r="B277" s="17" t="s">
        <v>997</v>
      </c>
      <c r="C277" s="80" t="s">
        <v>998</v>
      </c>
      <c r="D277" s="17" t="s">
        <v>996</v>
      </c>
      <c r="E277" s="17" t="s">
        <v>999</v>
      </c>
      <c r="F277" s="102">
        <f t="shared" si="13"/>
        <v>2035249</v>
      </c>
      <c r="G277" s="103">
        <v>0</v>
      </c>
      <c r="H277" s="103">
        <v>1491159</v>
      </c>
      <c r="I277" s="103">
        <v>0</v>
      </c>
      <c r="J277" s="103">
        <v>544090</v>
      </c>
      <c r="K277" s="36"/>
      <c r="L277" s="231" t="s">
        <v>2324</v>
      </c>
      <c r="M277" s="94"/>
      <c r="N277" s="222"/>
      <c r="O277" s="77"/>
      <c r="P277" s="46"/>
      <c r="Q277" s="77"/>
      <c r="R277" s="94"/>
      <c r="S277" s="226"/>
      <c r="T277" s="96"/>
      <c r="U277" s="46"/>
      <c r="V277" s="46"/>
      <c r="W277" s="46"/>
    </row>
    <row r="278" spans="1:23" ht="15.75">
      <c r="A278" s="7">
        <v>248</v>
      </c>
      <c r="B278" s="17" t="s">
        <v>1000</v>
      </c>
      <c r="C278" s="80" t="s">
        <v>1001</v>
      </c>
      <c r="D278" s="17" t="s">
        <v>996</v>
      </c>
      <c r="E278" s="17" t="s">
        <v>1002</v>
      </c>
      <c r="F278" s="102" t="s">
        <v>9</v>
      </c>
      <c r="G278" s="102" t="s">
        <v>9</v>
      </c>
      <c r="H278" s="102" t="s">
        <v>9</v>
      </c>
      <c r="I278" s="102" t="s">
        <v>9</v>
      </c>
      <c r="J278" s="102" t="s">
        <v>9</v>
      </c>
      <c r="K278" s="36"/>
      <c r="L278" s="231" t="s">
        <v>9</v>
      </c>
      <c r="M278" s="94"/>
      <c r="N278" s="222"/>
      <c r="O278" s="96"/>
      <c r="P278" s="46"/>
      <c r="Q278" s="96"/>
      <c r="R278" s="94"/>
      <c r="S278" s="226"/>
      <c r="T278" s="96"/>
      <c r="U278" s="46"/>
      <c r="V278" s="46"/>
      <c r="W278" s="46"/>
    </row>
    <row r="279" spans="1:23" ht="15.75">
      <c r="A279" s="7">
        <v>249</v>
      </c>
      <c r="B279" s="17" t="s">
        <v>1003</v>
      </c>
      <c r="C279" s="80" t="s">
        <v>1004</v>
      </c>
      <c r="D279" s="17" t="s">
        <v>996</v>
      </c>
      <c r="E279" s="17" t="s">
        <v>1005</v>
      </c>
      <c r="F279" s="102">
        <f aca="true" t="shared" si="14" ref="F279:F286">G279+H279+I279+J279</f>
        <v>5273300</v>
      </c>
      <c r="G279" s="103">
        <v>0</v>
      </c>
      <c r="H279" s="103">
        <v>5273300</v>
      </c>
      <c r="I279" s="103">
        <v>0</v>
      </c>
      <c r="J279" s="103">
        <v>0</v>
      </c>
      <c r="K279" s="36"/>
      <c r="L279" s="231" t="s">
        <v>2324</v>
      </c>
      <c r="M279" s="94"/>
      <c r="N279" s="222"/>
      <c r="O279" s="77"/>
      <c r="P279" s="46"/>
      <c r="Q279" s="96"/>
      <c r="R279" s="94"/>
      <c r="S279" s="226"/>
      <c r="T279" s="46"/>
      <c r="U279" s="46"/>
      <c r="V279" s="46"/>
      <c r="W279" s="46"/>
    </row>
    <row r="280" spans="1:23" ht="15.75">
      <c r="A280" s="7">
        <v>250</v>
      </c>
      <c r="B280" s="17" t="s">
        <v>1006</v>
      </c>
      <c r="C280" s="80" t="s">
        <v>1007</v>
      </c>
      <c r="D280" s="17" t="s">
        <v>996</v>
      </c>
      <c r="E280" s="17" t="s">
        <v>1008</v>
      </c>
      <c r="F280" s="102">
        <f t="shared" si="14"/>
        <v>6758987</v>
      </c>
      <c r="G280" s="103">
        <v>6438141</v>
      </c>
      <c r="H280" s="103">
        <v>141646</v>
      </c>
      <c r="I280" s="103">
        <v>20000</v>
      </c>
      <c r="J280" s="103">
        <v>159200</v>
      </c>
      <c r="K280" s="36"/>
      <c r="L280" s="231" t="s">
        <v>2324</v>
      </c>
      <c r="M280" s="157"/>
      <c r="N280" s="222"/>
      <c r="O280" s="96"/>
      <c r="P280" s="46"/>
      <c r="Q280" s="96"/>
      <c r="R280" s="94"/>
      <c r="S280" s="226"/>
      <c r="T280" s="46"/>
      <c r="U280" s="46"/>
      <c r="V280" s="46"/>
      <c r="W280" s="46"/>
    </row>
    <row r="281" spans="1:23" s="5" customFormat="1" ht="15.75">
      <c r="A281" s="7">
        <v>251</v>
      </c>
      <c r="B281" s="17" t="s">
        <v>1009</v>
      </c>
      <c r="C281" s="80" t="s">
        <v>1010</v>
      </c>
      <c r="D281" s="17" t="s">
        <v>996</v>
      </c>
      <c r="E281" s="17" t="s">
        <v>1011</v>
      </c>
      <c r="F281" s="102">
        <f t="shared" si="14"/>
        <v>8604645</v>
      </c>
      <c r="G281" s="103">
        <v>4317500</v>
      </c>
      <c r="H281" s="103">
        <v>3837924</v>
      </c>
      <c r="I281" s="103">
        <v>0</v>
      </c>
      <c r="J281" s="103">
        <v>449221</v>
      </c>
      <c r="K281" s="36"/>
      <c r="L281" s="231" t="s">
        <v>2324</v>
      </c>
      <c r="M281" s="94"/>
      <c r="N281" s="222"/>
      <c r="O281" s="96"/>
      <c r="P281" s="46"/>
      <c r="Q281" s="96"/>
      <c r="R281" s="94"/>
      <c r="S281" s="226"/>
      <c r="T281" s="96"/>
      <c r="U281" s="46"/>
      <c r="V281" s="46"/>
      <c r="W281" s="46"/>
    </row>
    <row r="282" spans="1:23" ht="15.75">
      <c r="A282" s="7">
        <v>252</v>
      </c>
      <c r="B282" s="17" t="s">
        <v>1012</v>
      </c>
      <c r="C282" s="80" t="s">
        <v>1013</v>
      </c>
      <c r="D282" s="17" t="s">
        <v>996</v>
      </c>
      <c r="E282" s="17" t="s">
        <v>1014</v>
      </c>
      <c r="F282" s="102">
        <f t="shared" si="14"/>
        <v>73966414</v>
      </c>
      <c r="G282" s="103">
        <v>9872100</v>
      </c>
      <c r="H282" s="103">
        <v>8724486</v>
      </c>
      <c r="I282" s="103">
        <v>50601300</v>
      </c>
      <c r="J282" s="103">
        <v>4768528</v>
      </c>
      <c r="K282" s="36"/>
      <c r="L282" s="231" t="s">
        <v>2324</v>
      </c>
      <c r="M282" s="94"/>
      <c r="N282" s="222"/>
      <c r="O282" s="96"/>
      <c r="P282" s="46"/>
      <c r="Q282" s="96"/>
      <c r="R282" s="94"/>
      <c r="S282" s="226"/>
      <c r="T282" s="46"/>
      <c r="U282" s="46"/>
      <c r="V282" s="46"/>
      <c r="W282" s="46"/>
    </row>
    <row r="283" spans="1:23" ht="15.75">
      <c r="A283" s="7">
        <v>253</v>
      </c>
      <c r="B283" s="17" t="s">
        <v>1015</v>
      </c>
      <c r="C283" s="80" t="s">
        <v>1016</v>
      </c>
      <c r="D283" s="17" t="s">
        <v>996</v>
      </c>
      <c r="E283" s="17" t="s">
        <v>1017</v>
      </c>
      <c r="F283" s="102">
        <f t="shared" si="14"/>
        <v>2884664</v>
      </c>
      <c r="G283" s="103">
        <v>0</v>
      </c>
      <c r="H283" s="103">
        <v>190259</v>
      </c>
      <c r="I283" s="103">
        <v>0</v>
      </c>
      <c r="J283" s="103">
        <v>2694405</v>
      </c>
      <c r="K283" s="36"/>
      <c r="L283" s="231" t="s">
        <v>2324</v>
      </c>
      <c r="M283" s="94"/>
      <c r="N283" s="222"/>
      <c r="O283" s="96"/>
      <c r="P283" s="46"/>
      <c r="Q283" s="96"/>
      <c r="R283" s="94"/>
      <c r="S283" s="226"/>
      <c r="T283" s="46"/>
      <c r="U283" s="46"/>
      <c r="V283" s="46"/>
      <c r="W283" s="46"/>
    </row>
    <row r="284" spans="1:23" ht="15.75">
      <c r="A284" s="7">
        <v>254</v>
      </c>
      <c r="B284" s="17" t="s">
        <v>1018</v>
      </c>
      <c r="C284" s="80" t="s">
        <v>1019</v>
      </c>
      <c r="D284" s="17" t="s">
        <v>996</v>
      </c>
      <c r="E284" s="17" t="s">
        <v>1020</v>
      </c>
      <c r="F284" s="102">
        <f t="shared" si="14"/>
        <v>884347</v>
      </c>
      <c r="G284" s="103">
        <v>268300</v>
      </c>
      <c r="H284" s="103">
        <v>491547</v>
      </c>
      <c r="I284" s="103">
        <v>0</v>
      </c>
      <c r="J284" s="103">
        <v>124500</v>
      </c>
      <c r="K284" s="36"/>
      <c r="L284" s="231" t="s">
        <v>2325</v>
      </c>
      <c r="M284" s="94"/>
      <c r="N284" s="222"/>
      <c r="O284" s="77"/>
      <c r="P284" s="46"/>
      <c r="Q284" s="96"/>
      <c r="R284" s="94"/>
      <c r="S284" s="226"/>
      <c r="T284" s="96"/>
      <c r="U284" s="46"/>
      <c r="V284" s="46"/>
      <c r="W284" s="46"/>
    </row>
    <row r="285" spans="1:23" ht="15.75">
      <c r="A285" s="7">
        <v>255</v>
      </c>
      <c r="B285" s="17" t="s">
        <v>1021</v>
      </c>
      <c r="C285" s="80" t="s">
        <v>1022</v>
      </c>
      <c r="D285" s="17" t="s">
        <v>996</v>
      </c>
      <c r="E285" s="17" t="s">
        <v>1023</v>
      </c>
      <c r="F285" s="102">
        <f t="shared" si="14"/>
        <v>5651893</v>
      </c>
      <c r="G285" s="103">
        <v>419000</v>
      </c>
      <c r="H285" s="103">
        <v>828765</v>
      </c>
      <c r="I285" s="103">
        <v>623500</v>
      </c>
      <c r="J285" s="103">
        <v>3780628</v>
      </c>
      <c r="K285" s="36"/>
      <c r="L285" s="231" t="s">
        <v>2324</v>
      </c>
      <c r="M285" s="94"/>
      <c r="N285" s="222"/>
      <c r="O285" s="77"/>
      <c r="P285" s="46"/>
      <c r="Q285" s="96"/>
      <c r="R285" s="94"/>
      <c r="S285" s="226"/>
      <c r="T285" s="46"/>
      <c r="U285" s="46"/>
      <c r="V285" s="46"/>
      <c r="W285" s="46"/>
    </row>
    <row r="286" spans="1:23" ht="15.75">
      <c r="A286" s="7">
        <v>256</v>
      </c>
      <c r="B286" s="17" t="s">
        <v>1024</v>
      </c>
      <c r="C286" s="80" t="s">
        <v>1025</v>
      </c>
      <c r="D286" s="17" t="s">
        <v>996</v>
      </c>
      <c r="E286" s="17" t="s">
        <v>1026</v>
      </c>
      <c r="F286" s="102">
        <f t="shared" si="14"/>
        <v>41746</v>
      </c>
      <c r="G286" s="103">
        <v>0</v>
      </c>
      <c r="H286" s="103">
        <v>36646</v>
      </c>
      <c r="I286" s="103">
        <v>0</v>
      </c>
      <c r="J286" s="103">
        <v>5100</v>
      </c>
      <c r="K286" s="36"/>
      <c r="L286" s="231" t="s">
        <v>2325</v>
      </c>
      <c r="M286" s="94"/>
      <c r="N286" s="222"/>
      <c r="O286" s="96"/>
      <c r="P286" s="46"/>
      <c r="Q286" s="96"/>
      <c r="R286" s="94"/>
      <c r="S286" s="226"/>
      <c r="T286" s="46"/>
      <c r="U286" s="46"/>
      <c r="V286" s="46"/>
      <c r="W286" s="46"/>
    </row>
    <row r="287" spans="1:23" ht="15.75">
      <c r="A287" s="7">
        <v>257</v>
      </c>
      <c r="B287" s="17" t="s">
        <v>1027</v>
      </c>
      <c r="C287" s="80" t="s">
        <v>1028</v>
      </c>
      <c r="D287" s="17" t="s">
        <v>996</v>
      </c>
      <c r="E287" s="17" t="s">
        <v>1029</v>
      </c>
      <c r="F287" s="102" t="s">
        <v>9</v>
      </c>
      <c r="G287" s="102" t="s">
        <v>9</v>
      </c>
      <c r="H287" s="102" t="s">
        <v>9</v>
      </c>
      <c r="I287" s="102" t="s">
        <v>9</v>
      </c>
      <c r="J287" s="102" t="s">
        <v>9</v>
      </c>
      <c r="K287" s="36"/>
      <c r="L287" s="231" t="s">
        <v>9</v>
      </c>
      <c r="M287" s="94"/>
      <c r="N287" s="222"/>
      <c r="O287" s="96"/>
      <c r="P287" s="46"/>
      <c r="Q287" s="96"/>
      <c r="R287" s="94"/>
      <c r="S287" s="226"/>
      <c r="T287" s="96"/>
      <c r="U287" s="46"/>
      <c r="V287" s="46"/>
      <c r="W287" s="46"/>
    </row>
    <row r="288" spans="1:23" ht="15.75">
      <c r="A288" s="7">
        <v>258</v>
      </c>
      <c r="B288" s="17" t="s">
        <v>1030</v>
      </c>
      <c r="C288" s="80" t="s">
        <v>1031</v>
      </c>
      <c r="D288" s="17" t="s">
        <v>996</v>
      </c>
      <c r="E288" s="17" t="s">
        <v>1032</v>
      </c>
      <c r="F288" s="102">
        <f>G288+H288+I288+J288</f>
        <v>559227</v>
      </c>
      <c r="G288" s="103">
        <v>0</v>
      </c>
      <c r="H288" s="103">
        <v>363132</v>
      </c>
      <c r="I288" s="103">
        <v>0</v>
      </c>
      <c r="J288" s="103">
        <v>196095</v>
      </c>
      <c r="K288" s="36"/>
      <c r="L288" s="231" t="s">
        <v>2325</v>
      </c>
      <c r="M288" s="94"/>
      <c r="N288" s="222"/>
      <c r="O288" s="96"/>
      <c r="P288" s="46"/>
      <c r="Q288" s="96"/>
      <c r="R288" s="94"/>
      <c r="S288" s="226"/>
      <c r="T288" s="46"/>
      <c r="U288" s="46"/>
      <c r="V288" s="46"/>
      <c r="W288" s="46"/>
    </row>
    <row r="289" spans="1:23" ht="15.75">
      <c r="A289" s="7">
        <v>259</v>
      </c>
      <c r="B289" s="17" t="s">
        <v>1034</v>
      </c>
      <c r="C289" s="80" t="s">
        <v>1035</v>
      </c>
      <c r="D289" s="17" t="s">
        <v>1033</v>
      </c>
      <c r="E289" s="17" t="s">
        <v>1036</v>
      </c>
      <c r="F289" s="102" t="s">
        <v>9</v>
      </c>
      <c r="G289" s="102" t="s">
        <v>9</v>
      </c>
      <c r="H289" s="102" t="s">
        <v>9</v>
      </c>
      <c r="I289" s="102" t="s">
        <v>9</v>
      </c>
      <c r="J289" s="102" t="s">
        <v>9</v>
      </c>
      <c r="K289" s="36"/>
      <c r="L289" s="231" t="s">
        <v>9</v>
      </c>
      <c r="M289" s="94"/>
      <c r="N289" s="222"/>
      <c r="O289" s="96"/>
      <c r="P289" s="46"/>
      <c r="Q289" s="96"/>
      <c r="R289" s="94"/>
      <c r="S289" s="226"/>
      <c r="T289" s="96"/>
      <c r="U289" s="46"/>
      <c r="V289" s="46"/>
      <c r="W289" s="46"/>
    </row>
    <row r="290" spans="1:23" ht="15.75">
      <c r="A290" s="7">
        <v>260</v>
      </c>
      <c r="B290" s="17" t="s">
        <v>1037</v>
      </c>
      <c r="C290" s="80" t="s">
        <v>1038</v>
      </c>
      <c r="D290" s="17" t="s">
        <v>1033</v>
      </c>
      <c r="E290" s="17" t="s">
        <v>1039</v>
      </c>
      <c r="F290" s="102">
        <f aca="true" t="shared" si="15" ref="F290:F300">G290+H290+I290+J290</f>
        <v>345449</v>
      </c>
      <c r="G290" s="103">
        <v>0</v>
      </c>
      <c r="H290" s="103">
        <v>236304</v>
      </c>
      <c r="I290" s="103">
        <v>101600</v>
      </c>
      <c r="J290" s="103">
        <v>7545</v>
      </c>
      <c r="K290" s="36"/>
      <c r="L290" s="231" t="s">
        <v>2325</v>
      </c>
      <c r="M290" s="94"/>
      <c r="N290" s="222"/>
      <c r="O290" s="96"/>
      <c r="P290" s="46"/>
      <c r="Q290" s="96"/>
      <c r="R290" s="94"/>
      <c r="S290" s="226"/>
      <c r="T290" s="96"/>
      <c r="U290" s="46"/>
      <c r="V290" s="46"/>
      <c r="W290" s="46"/>
    </row>
    <row r="291" spans="1:23" ht="15.75">
      <c r="A291" s="7">
        <v>261</v>
      </c>
      <c r="B291" s="17" t="s">
        <v>1040</v>
      </c>
      <c r="C291" s="80" t="s">
        <v>1041</v>
      </c>
      <c r="D291" s="17" t="s">
        <v>1033</v>
      </c>
      <c r="E291" s="17" t="s">
        <v>1042</v>
      </c>
      <c r="F291" s="102">
        <f t="shared" si="15"/>
        <v>309386</v>
      </c>
      <c r="G291" s="103">
        <v>0</v>
      </c>
      <c r="H291" s="103">
        <v>4045</v>
      </c>
      <c r="I291" s="103">
        <v>305341</v>
      </c>
      <c r="J291" s="103">
        <v>0</v>
      </c>
      <c r="K291" s="36"/>
      <c r="L291" s="231" t="s">
        <v>2324</v>
      </c>
      <c r="M291" s="94"/>
      <c r="N291" s="222"/>
      <c r="O291" s="77"/>
      <c r="P291" s="46"/>
      <c r="Q291" s="77"/>
      <c r="R291" s="94"/>
      <c r="S291" s="226"/>
      <c r="T291" s="46"/>
      <c r="U291" s="46"/>
      <c r="V291" s="46"/>
      <c r="W291" s="46"/>
    </row>
    <row r="292" spans="1:23" ht="15.75">
      <c r="A292" s="7">
        <v>262</v>
      </c>
      <c r="B292" s="17" t="s">
        <v>1043</v>
      </c>
      <c r="C292" s="80" t="s">
        <v>1044</v>
      </c>
      <c r="D292" s="17" t="s">
        <v>1033</v>
      </c>
      <c r="E292" s="17" t="s">
        <v>1045</v>
      </c>
      <c r="F292" s="102">
        <f t="shared" si="15"/>
        <v>57773</v>
      </c>
      <c r="G292" s="103">
        <v>25800</v>
      </c>
      <c r="H292" s="103">
        <v>31973</v>
      </c>
      <c r="I292" s="103">
        <v>0</v>
      </c>
      <c r="J292" s="103">
        <v>0</v>
      </c>
      <c r="K292" s="36"/>
      <c r="L292" s="231" t="s">
        <v>2324</v>
      </c>
      <c r="M292" s="94"/>
      <c r="N292" s="222"/>
      <c r="O292" s="96"/>
      <c r="P292" s="46"/>
      <c r="Q292" s="77"/>
      <c r="R292" s="94"/>
      <c r="S292" s="226"/>
      <c r="T292" s="46"/>
      <c r="U292" s="46"/>
      <c r="V292" s="46"/>
      <c r="W292" s="46"/>
    </row>
    <row r="293" spans="1:23" ht="15.75">
      <c r="A293" s="7">
        <v>263</v>
      </c>
      <c r="B293" s="17" t="s">
        <v>1046</v>
      </c>
      <c r="C293" s="80" t="s">
        <v>1047</v>
      </c>
      <c r="D293" s="17" t="s">
        <v>1033</v>
      </c>
      <c r="E293" s="17" t="s">
        <v>1048</v>
      </c>
      <c r="F293" s="102">
        <f t="shared" si="15"/>
        <v>265822</v>
      </c>
      <c r="G293" s="103">
        <v>0</v>
      </c>
      <c r="H293" s="103">
        <v>144672</v>
      </c>
      <c r="I293" s="103">
        <v>0</v>
      </c>
      <c r="J293" s="103">
        <v>121150</v>
      </c>
      <c r="K293" s="36"/>
      <c r="L293" s="231" t="s">
        <v>2324</v>
      </c>
      <c r="M293" s="94"/>
      <c r="N293" s="222"/>
      <c r="O293" s="77"/>
      <c r="P293" s="46"/>
      <c r="Q293" s="96"/>
      <c r="R293" s="94"/>
      <c r="S293" s="226"/>
      <c r="T293" s="96"/>
      <c r="U293" s="46"/>
      <c r="V293" s="46"/>
      <c r="W293" s="46"/>
    </row>
    <row r="294" spans="1:23" ht="15.75">
      <c r="A294" s="7">
        <v>264</v>
      </c>
      <c r="B294" s="17" t="s">
        <v>1049</v>
      </c>
      <c r="C294" s="80" t="s">
        <v>1050</v>
      </c>
      <c r="D294" s="17" t="s">
        <v>1033</v>
      </c>
      <c r="E294" s="17" t="s">
        <v>1051</v>
      </c>
      <c r="F294" s="102">
        <f t="shared" si="15"/>
        <v>1447953</v>
      </c>
      <c r="G294" s="103">
        <v>153100</v>
      </c>
      <c r="H294" s="103">
        <v>760513</v>
      </c>
      <c r="I294" s="103">
        <v>72000</v>
      </c>
      <c r="J294" s="103">
        <v>462340</v>
      </c>
      <c r="K294" s="36"/>
      <c r="L294" s="231" t="s">
        <v>2324</v>
      </c>
      <c r="M294" s="94"/>
      <c r="N294" s="222"/>
      <c r="O294" s="96"/>
      <c r="P294" s="46"/>
      <c r="Q294" s="96"/>
      <c r="R294" s="94"/>
      <c r="S294" s="226"/>
      <c r="T294" s="46"/>
      <c r="U294" s="46"/>
      <c r="V294" s="46"/>
      <c r="W294" s="46"/>
    </row>
    <row r="295" spans="1:23" ht="15.75">
      <c r="A295" s="7">
        <v>265</v>
      </c>
      <c r="B295" s="17" t="s">
        <v>1052</v>
      </c>
      <c r="C295" s="80" t="s">
        <v>1053</v>
      </c>
      <c r="D295" s="17" t="s">
        <v>1033</v>
      </c>
      <c r="E295" s="17" t="s">
        <v>1054</v>
      </c>
      <c r="F295" s="102">
        <f t="shared" si="15"/>
        <v>304267</v>
      </c>
      <c r="G295" s="103">
        <v>28400</v>
      </c>
      <c r="H295" s="103">
        <v>137299</v>
      </c>
      <c r="I295" s="103">
        <v>134468</v>
      </c>
      <c r="J295" s="103">
        <v>4100</v>
      </c>
      <c r="K295" s="36"/>
      <c r="L295" s="231" t="s">
        <v>2325</v>
      </c>
      <c r="M295" s="94"/>
      <c r="N295" s="222"/>
      <c r="O295" s="96"/>
      <c r="P295" s="46"/>
      <c r="Q295" s="77"/>
      <c r="R295" s="94"/>
      <c r="S295" s="226"/>
      <c r="T295" s="96"/>
      <c r="U295" s="46"/>
      <c r="V295" s="46"/>
      <c r="W295" s="46"/>
    </row>
    <row r="296" spans="1:23" ht="15.75">
      <c r="A296" s="7">
        <v>266</v>
      </c>
      <c r="B296" s="17" t="s">
        <v>1055</v>
      </c>
      <c r="C296" s="80" t="s">
        <v>1056</v>
      </c>
      <c r="D296" s="17" t="s">
        <v>1033</v>
      </c>
      <c r="E296" s="17" t="s">
        <v>1057</v>
      </c>
      <c r="F296" s="102">
        <f t="shared" si="15"/>
        <v>75970</v>
      </c>
      <c r="G296" s="103">
        <v>0</v>
      </c>
      <c r="H296" s="103">
        <v>75470</v>
      </c>
      <c r="I296" s="103">
        <v>0</v>
      </c>
      <c r="J296" s="103">
        <v>500</v>
      </c>
      <c r="K296" s="36"/>
      <c r="L296" s="231" t="s">
        <v>2325</v>
      </c>
      <c r="M296" s="94"/>
      <c r="N296" s="222"/>
      <c r="O296" s="96"/>
      <c r="P296" s="46"/>
      <c r="Q296" s="96"/>
      <c r="R296" s="94"/>
      <c r="S296" s="226"/>
      <c r="T296" s="46"/>
      <c r="U296" s="46"/>
      <c r="V296" s="46"/>
      <c r="W296" s="46"/>
    </row>
    <row r="297" spans="1:23" s="5" customFormat="1" ht="15.75">
      <c r="A297" s="7">
        <v>267</v>
      </c>
      <c r="B297" s="17" t="s">
        <v>1058</v>
      </c>
      <c r="C297" s="80" t="s">
        <v>1059</v>
      </c>
      <c r="D297" s="17" t="s">
        <v>1033</v>
      </c>
      <c r="E297" s="17" t="s">
        <v>1060</v>
      </c>
      <c r="F297" s="102">
        <f t="shared" si="15"/>
        <v>199596</v>
      </c>
      <c r="G297" s="103">
        <v>0</v>
      </c>
      <c r="H297" s="103">
        <v>173812</v>
      </c>
      <c r="I297" s="103">
        <v>0</v>
      </c>
      <c r="J297" s="103">
        <v>25784</v>
      </c>
      <c r="K297" s="36"/>
      <c r="L297" s="231" t="s">
        <v>2324</v>
      </c>
      <c r="M297" s="94"/>
      <c r="N297" s="222"/>
      <c r="O297" s="96"/>
      <c r="P297" s="46"/>
      <c r="Q297" s="96"/>
      <c r="R297" s="94"/>
      <c r="S297" s="226"/>
      <c r="T297" s="96"/>
      <c r="U297" s="46"/>
      <c r="V297" s="46"/>
      <c r="W297" s="46"/>
    </row>
    <row r="298" spans="1:23" ht="15.75">
      <c r="A298" s="7">
        <v>268</v>
      </c>
      <c r="B298" s="17" t="s">
        <v>1061</v>
      </c>
      <c r="C298" s="80" t="s">
        <v>1062</v>
      </c>
      <c r="D298" s="17" t="s">
        <v>1033</v>
      </c>
      <c r="E298" s="17" t="s">
        <v>940</v>
      </c>
      <c r="F298" s="102">
        <f t="shared" si="15"/>
        <v>178064</v>
      </c>
      <c r="G298" s="103">
        <v>100</v>
      </c>
      <c r="H298" s="103">
        <v>147964</v>
      </c>
      <c r="I298" s="103">
        <v>0</v>
      </c>
      <c r="J298" s="103">
        <v>30000</v>
      </c>
      <c r="K298" s="36"/>
      <c r="L298" s="231" t="s">
        <v>2324</v>
      </c>
      <c r="M298" s="94"/>
      <c r="N298" s="222"/>
      <c r="O298" s="96"/>
      <c r="P298" s="46"/>
      <c r="Q298" s="96"/>
      <c r="R298" s="94"/>
      <c r="S298" s="226"/>
      <c r="T298" s="96"/>
      <c r="U298" s="46"/>
      <c r="V298" s="46"/>
      <c r="W298" s="46"/>
    </row>
    <row r="299" spans="1:23" ht="15.75">
      <c r="A299" s="7">
        <v>269</v>
      </c>
      <c r="B299" s="17" t="s">
        <v>1063</v>
      </c>
      <c r="C299" s="80" t="s">
        <v>1064</v>
      </c>
      <c r="D299" s="17" t="s">
        <v>1033</v>
      </c>
      <c r="E299" s="17" t="s">
        <v>1065</v>
      </c>
      <c r="F299" s="102">
        <f t="shared" si="15"/>
        <v>455840</v>
      </c>
      <c r="G299" s="103">
        <v>413340</v>
      </c>
      <c r="H299" s="103">
        <v>42500</v>
      </c>
      <c r="I299" s="103">
        <v>0</v>
      </c>
      <c r="J299" s="103">
        <v>0</v>
      </c>
      <c r="K299" s="36"/>
      <c r="L299" s="231" t="s">
        <v>2325</v>
      </c>
      <c r="M299" s="94"/>
      <c r="N299" s="222"/>
      <c r="O299" s="77"/>
      <c r="P299" s="46"/>
      <c r="Q299" s="96"/>
      <c r="R299" s="94"/>
      <c r="S299" s="226"/>
      <c r="T299" s="96"/>
      <c r="U299" s="46"/>
      <c r="V299" s="46"/>
      <c r="W299" s="46"/>
    </row>
    <row r="300" spans="1:23" ht="15.75">
      <c r="A300" s="7">
        <v>270</v>
      </c>
      <c r="B300" s="17" t="s">
        <v>1066</v>
      </c>
      <c r="C300" s="80" t="s">
        <v>1067</v>
      </c>
      <c r="D300" s="17" t="s">
        <v>1033</v>
      </c>
      <c r="E300" s="17" t="s">
        <v>1068</v>
      </c>
      <c r="F300" s="102">
        <f t="shared" si="15"/>
        <v>60681</v>
      </c>
      <c r="G300" s="103">
        <v>0</v>
      </c>
      <c r="H300" s="103">
        <v>59881</v>
      </c>
      <c r="I300" s="103">
        <v>0</v>
      </c>
      <c r="J300" s="103">
        <v>800</v>
      </c>
      <c r="K300" s="36"/>
      <c r="L300" s="231" t="s">
        <v>2324</v>
      </c>
      <c r="M300" s="94"/>
      <c r="N300" s="222"/>
      <c r="O300" s="77"/>
      <c r="P300" s="46"/>
      <c r="Q300" s="96"/>
      <c r="R300" s="94"/>
      <c r="S300" s="226"/>
      <c r="T300" s="46"/>
      <c r="U300" s="46"/>
      <c r="V300" s="46"/>
      <c r="W300" s="46"/>
    </row>
    <row r="301" spans="1:23" ht="15.75">
      <c r="A301" s="7">
        <v>271</v>
      </c>
      <c r="B301" s="17" t="s">
        <v>1069</v>
      </c>
      <c r="C301" s="80" t="s">
        <v>1070</v>
      </c>
      <c r="D301" s="17" t="s">
        <v>1033</v>
      </c>
      <c r="E301" s="17" t="s">
        <v>1071</v>
      </c>
      <c r="F301" s="102" t="s">
        <v>9</v>
      </c>
      <c r="G301" s="102" t="s">
        <v>9</v>
      </c>
      <c r="H301" s="102" t="s">
        <v>9</v>
      </c>
      <c r="I301" s="102" t="s">
        <v>9</v>
      </c>
      <c r="J301" s="102" t="s">
        <v>9</v>
      </c>
      <c r="K301" s="36"/>
      <c r="L301" s="231" t="s">
        <v>9</v>
      </c>
      <c r="M301" s="94"/>
      <c r="N301" s="222"/>
      <c r="O301" s="77"/>
      <c r="P301" s="46"/>
      <c r="Q301" s="77"/>
      <c r="R301" s="94"/>
      <c r="S301" s="226"/>
      <c r="T301" s="46"/>
      <c r="U301" s="46"/>
      <c r="V301" s="46"/>
      <c r="W301" s="46"/>
    </row>
    <row r="302" spans="1:23" ht="15.75">
      <c r="A302" s="7">
        <v>272</v>
      </c>
      <c r="B302" s="17" t="s">
        <v>1072</v>
      </c>
      <c r="C302" s="80" t="s">
        <v>1073</v>
      </c>
      <c r="D302" s="17" t="s">
        <v>1033</v>
      </c>
      <c r="E302" s="17" t="s">
        <v>1074</v>
      </c>
      <c r="F302" s="102">
        <f aca="true" t="shared" si="16" ref="F302:F310">G302+H302+I302+J302</f>
        <v>281183</v>
      </c>
      <c r="G302" s="103">
        <v>0</v>
      </c>
      <c r="H302" s="103">
        <v>272033</v>
      </c>
      <c r="I302" s="103">
        <v>0</v>
      </c>
      <c r="J302" s="103">
        <v>9150</v>
      </c>
      <c r="K302" s="36"/>
      <c r="L302" s="231" t="s">
        <v>2325</v>
      </c>
      <c r="M302" s="94"/>
      <c r="N302" s="222"/>
      <c r="O302" s="96"/>
      <c r="P302" s="46"/>
      <c r="Q302" s="96"/>
      <c r="R302" s="94"/>
      <c r="S302" s="226"/>
      <c r="T302" s="46"/>
      <c r="U302" s="46"/>
      <c r="V302" s="46"/>
      <c r="W302" s="46"/>
    </row>
    <row r="303" spans="1:23" ht="15.75">
      <c r="A303" s="7">
        <v>273</v>
      </c>
      <c r="B303" s="17" t="s">
        <v>1075</v>
      </c>
      <c r="C303" s="80" t="s">
        <v>1076</v>
      </c>
      <c r="D303" s="17" t="s">
        <v>1033</v>
      </c>
      <c r="E303" s="17" t="s">
        <v>1077</v>
      </c>
      <c r="F303" s="102">
        <f t="shared" si="16"/>
        <v>423760</v>
      </c>
      <c r="G303" s="103">
        <v>0</v>
      </c>
      <c r="H303" s="103">
        <v>194433</v>
      </c>
      <c r="I303" s="103">
        <v>30426</v>
      </c>
      <c r="J303" s="103">
        <v>198901</v>
      </c>
      <c r="K303" s="36"/>
      <c r="L303" s="231" t="s">
        <v>2324</v>
      </c>
      <c r="M303" s="94"/>
      <c r="N303" s="222"/>
      <c r="O303" s="77"/>
      <c r="P303" s="46"/>
      <c r="Q303" s="77"/>
      <c r="R303" s="94"/>
      <c r="S303" s="226"/>
      <c r="T303" s="96"/>
      <c r="U303" s="46"/>
      <c r="V303" s="46"/>
      <c r="W303" s="46"/>
    </row>
    <row r="304" spans="1:23" ht="15.75">
      <c r="A304" s="7">
        <v>274</v>
      </c>
      <c r="B304" s="17" t="s">
        <v>1078</v>
      </c>
      <c r="C304" s="80" t="s">
        <v>1079</v>
      </c>
      <c r="D304" s="17" t="s">
        <v>1033</v>
      </c>
      <c r="E304" s="17" t="s">
        <v>1080</v>
      </c>
      <c r="F304" s="102">
        <f t="shared" si="16"/>
        <v>328276</v>
      </c>
      <c r="G304" s="103">
        <v>0</v>
      </c>
      <c r="H304" s="103">
        <v>220776</v>
      </c>
      <c r="I304" s="103">
        <v>107500</v>
      </c>
      <c r="J304" s="103">
        <v>0</v>
      </c>
      <c r="K304" s="36"/>
      <c r="L304" s="231" t="s">
        <v>2324</v>
      </c>
      <c r="M304" s="94"/>
      <c r="N304" s="222"/>
      <c r="O304" s="96"/>
      <c r="P304" s="46"/>
      <c r="Q304" s="96"/>
      <c r="R304" s="94"/>
      <c r="S304" s="226"/>
      <c r="T304" s="46"/>
      <c r="U304" s="46"/>
      <c r="V304" s="46"/>
      <c r="W304" s="46"/>
    </row>
    <row r="305" spans="1:23" ht="15.75">
      <c r="A305" s="7">
        <v>275</v>
      </c>
      <c r="B305" s="17" t="s">
        <v>1081</v>
      </c>
      <c r="C305" s="80" t="s">
        <v>1082</v>
      </c>
      <c r="D305" s="17" t="s">
        <v>1033</v>
      </c>
      <c r="E305" s="17" t="s">
        <v>1083</v>
      </c>
      <c r="F305" s="102">
        <f t="shared" si="16"/>
        <v>504200</v>
      </c>
      <c r="G305" s="103">
        <v>0</v>
      </c>
      <c r="H305" s="103">
        <v>500600</v>
      </c>
      <c r="I305" s="103">
        <v>0</v>
      </c>
      <c r="J305" s="103">
        <v>3600</v>
      </c>
      <c r="K305" s="36"/>
      <c r="L305" s="231" t="s">
        <v>2325</v>
      </c>
      <c r="M305" s="94"/>
      <c r="N305" s="222"/>
      <c r="O305" s="96"/>
      <c r="P305" s="46"/>
      <c r="Q305" s="96"/>
      <c r="R305" s="94"/>
      <c r="S305" s="226"/>
      <c r="T305" s="96"/>
      <c r="U305" s="46"/>
      <c r="V305" s="46"/>
      <c r="W305" s="46"/>
    </row>
    <row r="306" spans="1:23" ht="15.75">
      <c r="A306" s="7">
        <v>276</v>
      </c>
      <c r="B306" s="17" t="s">
        <v>1084</v>
      </c>
      <c r="C306" s="80" t="s">
        <v>1085</v>
      </c>
      <c r="D306" s="17" t="s">
        <v>1033</v>
      </c>
      <c r="E306" s="17" t="s">
        <v>1086</v>
      </c>
      <c r="F306" s="102">
        <f t="shared" si="16"/>
        <v>46929</v>
      </c>
      <c r="G306" s="103">
        <v>0</v>
      </c>
      <c r="H306" s="103">
        <v>44829</v>
      </c>
      <c r="I306" s="103">
        <v>0</v>
      </c>
      <c r="J306" s="103">
        <v>2100</v>
      </c>
      <c r="K306" s="36"/>
      <c r="L306" s="231" t="s">
        <v>2324</v>
      </c>
      <c r="M306" s="94"/>
      <c r="N306" s="222"/>
      <c r="O306" s="96"/>
      <c r="P306" s="46"/>
      <c r="Q306" s="96"/>
      <c r="R306" s="94"/>
      <c r="S306" s="226"/>
      <c r="T306" s="46"/>
      <c r="U306" s="46"/>
      <c r="V306" s="46"/>
      <c r="W306" s="46"/>
    </row>
    <row r="307" spans="1:23" ht="15.75">
      <c r="A307" s="7">
        <v>277</v>
      </c>
      <c r="B307" s="17" t="s">
        <v>1087</v>
      </c>
      <c r="C307" s="80" t="s">
        <v>1088</v>
      </c>
      <c r="D307" s="17" t="s">
        <v>1033</v>
      </c>
      <c r="E307" s="17" t="s">
        <v>1089</v>
      </c>
      <c r="F307" s="102">
        <f t="shared" si="16"/>
        <v>1442186</v>
      </c>
      <c r="G307" s="103">
        <v>0</v>
      </c>
      <c r="H307" s="103">
        <v>416861</v>
      </c>
      <c r="I307" s="103">
        <v>38820</v>
      </c>
      <c r="J307" s="103">
        <v>986505</v>
      </c>
      <c r="K307" s="36"/>
      <c r="L307" s="231" t="s">
        <v>2324</v>
      </c>
      <c r="M307" s="94"/>
      <c r="N307" s="222"/>
      <c r="O307" s="96"/>
      <c r="P307" s="46"/>
      <c r="Q307" s="96"/>
      <c r="R307" s="94"/>
      <c r="S307" s="226"/>
      <c r="T307" s="46"/>
      <c r="U307" s="46"/>
      <c r="V307" s="46"/>
      <c r="W307" s="46"/>
    </row>
    <row r="308" spans="1:23" ht="15.75">
      <c r="A308" s="7">
        <v>278</v>
      </c>
      <c r="B308" s="17" t="s">
        <v>1090</v>
      </c>
      <c r="C308" s="80" t="s">
        <v>1091</v>
      </c>
      <c r="D308" s="17" t="s">
        <v>1033</v>
      </c>
      <c r="E308" s="17" t="s">
        <v>1092</v>
      </c>
      <c r="F308" s="102">
        <f t="shared" si="16"/>
        <v>105900</v>
      </c>
      <c r="G308" s="103">
        <v>0</v>
      </c>
      <c r="H308" s="103">
        <v>61550</v>
      </c>
      <c r="I308" s="103">
        <v>0</v>
      </c>
      <c r="J308" s="103">
        <v>44350</v>
      </c>
      <c r="K308" s="36"/>
      <c r="L308" s="231" t="s">
        <v>2324</v>
      </c>
      <c r="M308" s="94"/>
      <c r="N308" s="222"/>
      <c r="O308" s="96"/>
      <c r="P308" s="46"/>
      <c r="Q308" s="96"/>
      <c r="R308" s="94"/>
      <c r="S308" s="226"/>
      <c r="T308" s="46"/>
      <c r="U308" s="46"/>
      <c r="V308" s="46"/>
      <c r="W308" s="46"/>
    </row>
    <row r="309" spans="1:23" ht="15.75">
      <c r="A309" s="7">
        <v>279</v>
      </c>
      <c r="B309" s="17" t="s">
        <v>1093</v>
      </c>
      <c r="C309" s="80" t="s">
        <v>1094</v>
      </c>
      <c r="D309" s="17" t="s">
        <v>1033</v>
      </c>
      <c r="E309" s="17" t="s">
        <v>1095</v>
      </c>
      <c r="F309" s="102">
        <f t="shared" si="16"/>
        <v>6642844</v>
      </c>
      <c r="G309" s="103">
        <v>3441775</v>
      </c>
      <c r="H309" s="103">
        <v>1828365</v>
      </c>
      <c r="I309" s="103">
        <v>542809</v>
      </c>
      <c r="J309" s="103">
        <v>829895</v>
      </c>
      <c r="K309" s="36"/>
      <c r="L309" s="231" t="s">
        <v>2324</v>
      </c>
      <c r="M309" s="94"/>
      <c r="N309" s="222"/>
      <c r="O309" s="77"/>
      <c r="P309" s="46"/>
      <c r="Q309" s="77"/>
      <c r="R309" s="94"/>
      <c r="S309" s="226"/>
      <c r="T309" s="46"/>
      <c r="U309" s="46"/>
      <c r="V309" s="46"/>
      <c r="W309" s="46"/>
    </row>
    <row r="310" spans="1:23" ht="15.75">
      <c r="A310" s="7">
        <v>280</v>
      </c>
      <c r="B310" s="17" t="s">
        <v>1096</v>
      </c>
      <c r="C310" s="80" t="s">
        <v>1097</v>
      </c>
      <c r="D310" s="17" t="s">
        <v>1033</v>
      </c>
      <c r="E310" s="17" t="s">
        <v>1098</v>
      </c>
      <c r="F310" s="102">
        <f t="shared" si="16"/>
        <v>951848</v>
      </c>
      <c r="G310" s="103">
        <v>0</v>
      </c>
      <c r="H310" s="103">
        <v>751137</v>
      </c>
      <c r="I310" s="103">
        <v>35400</v>
      </c>
      <c r="J310" s="103">
        <v>165311</v>
      </c>
      <c r="K310" s="36"/>
      <c r="L310" s="231" t="s">
        <v>2324</v>
      </c>
      <c r="M310" s="94"/>
      <c r="N310" s="222"/>
      <c r="O310" s="96"/>
      <c r="P310" s="46"/>
      <c r="Q310" s="96"/>
      <c r="R310" s="94"/>
      <c r="S310" s="226"/>
      <c r="T310" s="46"/>
      <c r="U310" s="46"/>
      <c r="V310" s="46"/>
      <c r="W310" s="46"/>
    </row>
    <row r="311" spans="1:23" ht="15.75">
      <c r="A311" s="7">
        <v>281</v>
      </c>
      <c r="B311" s="17" t="s">
        <v>1099</v>
      </c>
      <c r="C311" s="80" t="s">
        <v>1100</v>
      </c>
      <c r="D311" s="17" t="s">
        <v>1033</v>
      </c>
      <c r="E311" s="17" t="s">
        <v>1101</v>
      </c>
      <c r="F311" s="102" t="s">
        <v>9</v>
      </c>
      <c r="G311" s="102" t="s">
        <v>9</v>
      </c>
      <c r="H311" s="102" t="s">
        <v>9</v>
      </c>
      <c r="I311" s="102" t="s">
        <v>9</v>
      </c>
      <c r="J311" s="102" t="s">
        <v>9</v>
      </c>
      <c r="K311" s="36"/>
      <c r="L311" s="231" t="s">
        <v>9</v>
      </c>
      <c r="M311" s="94"/>
      <c r="N311" s="222"/>
      <c r="O311" s="77"/>
      <c r="P311" s="46"/>
      <c r="Q311" s="96"/>
      <c r="R311" s="94"/>
      <c r="S311" s="226"/>
      <c r="T311" s="96"/>
      <c r="U311" s="46"/>
      <c r="V311" s="46"/>
      <c r="W311" s="46"/>
    </row>
    <row r="312" spans="1:23" ht="15.75">
      <c r="A312" s="7">
        <v>282</v>
      </c>
      <c r="B312" s="17" t="s">
        <v>1102</v>
      </c>
      <c r="C312" s="80" t="s">
        <v>1103</v>
      </c>
      <c r="D312" s="17" t="s">
        <v>1033</v>
      </c>
      <c r="E312" s="17" t="s">
        <v>1104</v>
      </c>
      <c r="F312" s="102">
        <f aca="true" t="shared" si="17" ref="F312:F321">G312+H312+I312+J312</f>
        <v>981751</v>
      </c>
      <c r="G312" s="103">
        <v>0</v>
      </c>
      <c r="H312" s="103">
        <v>483426</v>
      </c>
      <c r="I312" s="103">
        <v>306605</v>
      </c>
      <c r="J312" s="103">
        <v>191720</v>
      </c>
      <c r="K312" s="36"/>
      <c r="L312" s="231" t="s">
        <v>2324</v>
      </c>
      <c r="M312" s="94"/>
      <c r="N312" s="222"/>
      <c r="O312" s="77"/>
      <c r="P312" s="46"/>
      <c r="Q312" s="77"/>
      <c r="R312" s="94"/>
      <c r="S312" s="226"/>
      <c r="T312" s="46"/>
      <c r="U312" s="46"/>
      <c r="V312" s="46"/>
      <c r="W312" s="46"/>
    </row>
    <row r="313" spans="1:23" ht="15.75">
      <c r="A313" s="7">
        <v>283</v>
      </c>
      <c r="B313" s="17" t="s">
        <v>1105</v>
      </c>
      <c r="C313" s="80" t="s">
        <v>1106</v>
      </c>
      <c r="D313" s="17" t="s">
        <v>1033</v>
      </c>
      <c r="E313" s="17" t="s">
        <v>1107</v>
      </c>
      <c r="F313" s="102">
        <f t="shared" si="17"/>
        <v>665266</v>
      </c>
      <c r="G313" s="103">
        <v>0</v>
      </c>
      <c r="H313" s="103">
        <v>283566</v>
      </c>
      <c r="I313" s="103">
        <v>103000</v>
      </c>
      <c r="J313" s="103">
        <v>278700</v>
      </c>
      <c r="K313" s="36"/>
      <c r="L313" s="231" t="s">
        <v>2324</v>
      </c>
      <c r="M313" s="94"/>
      <c r="N313" s="222"/>
      <c r="O313" s="96"/>
      <c r="P313" s="46"/>
      <c r="Q313" s="77"/>
      <c r="R313" s="94"/>
      <c r="S313" s="226"/>
      <c r="T313" s="96"/>
      <c r="U313" s="46"/>
      <c r="V313" s="46"/>
      <c r="W313" s="46"/>
    </row>
    <row r="314" spans="1:23" ht="15.75">
      <c r="A314" s="7">
        <v>284</v>
      </c>
      <c r="B314" s="17" t="s">
        <v>1108</v>
      </c>
      <c r="C314" s="80" t="s">
        <v>1109</v>
      </c>
      <c r="D314" s="17" t="s">
        <v>1033</v>
      </c>
      <c r="E314" s="17" t="s">
        <v>1110</v>
      </c>
      <c r="F314" s="102">
        <f t="shared" si="17"/>
        <v>305481</v>
      </c>
      <c r="G314" s="103">
        <v>106001</v>
      </c>
      <c r="H314" s="103">
        <v>173980</v>
      </c>
      <c r="I314" s="103">
        <v>0</v>
      </c>
      <c r="J314" s="103">
        <v>25500</v>
      </c>
      <c r="K314" s="36"/>
      <c r="L314" s="231" t="s">
        <v>2325</v>
      </c>
      <c r="M314" s="94"/>
      <c r="N314" s="222"/>
      <c r="O314" s="77"/>
      <c r="P314" s="46"/>
      <c r="Q314" s="96"/>
      <c r="R314" s="94"/>
      <c r="S314" s="226"/>
      <c r="T314" s="46"/>
      <c r="U314" s="46"/>
      <c r="V314" s="46"/>
      <c r="W314" s="46"/>
    </row>
    <row r="315" spans="1:23" ht="15.75">
      <c r="A315" s="7">
        <v>285</v>
      </c>
      <c r="B315" s="17" t="s">
        <v>1112</v>
      </c>
      <c r="C315" s="80" t="s">
        <v>1113</v>
      </c>
      <c r="D315" s="17" t="s">
        <v>1111</v>
      </c>
      <c r="E315" s="17" t="s">
        <v>1114</v>
      </c>
      <c r="F315" s="102">
        <f t="shared" si="17"/>
        <v>19328017</v>
      </c>
      <c r="G315" s="103">
        <v>0</v>
      </c>
      <c r="H315" s="103">
        <v>1165426</v>
      </c>
      <c r="I315" s="103">
        <v>15900000</v>
      </c>
      <c r="J315" s="103">
        <v>2262591</v>
      </c>
      <c r="K315" s="36"/>
      <c r="L315" s="231" t="s">
        <v>2324</v>
      </c>
      <c r="M315" s="94"/>
      <c r="N315" s="222"/>
      <c r="O315" s="77"/>
      <c r="P315" s="46"/>
      <c r="Q315" s="96"/>
      <c r="R315" s="94"/>
      <c r="S315" s="226"/>
      <c r="T315" s="96"/>
      <c r="U315" s="46"/>
      <c r="V315" s="46"/>
      <c r="W315" s="46"/>
    </row>
    <row r="316" spans="1:23" ht="15.75">
      <c r="A316" s="7">
        <v>286</v>
      </c>
      <c r="B316" s="17" t="s">
        <v>1120</v>
      </c>
      <c r="C316" s="80" t="s">
        <v>1121</v>
      </c>
      <c r="D316" s="17" t="s">
        <v>1111</v>
      </c>
      <c r="E316" s="17" t="s">
        <v>1122</v>
      </c>
      <c r="F316" s="102">
        <f t="shared" si="17"/>
        <v>3411023</v>
      </c>
      <c r="G316" s="103">
        <v>179042</v>
      </c>
      <c r="H316" s="103">
        <v>842625</v>
      </c>
      <c r="I316" s="103">
        <v>26500</v>
      </c>
      <c r="J316" s="103">
        <v>2362856</v>
      </c>
      <c r="K316" s="36"/>
      <c r="L316" s="231" t="s">
        <v>2325</v>
      </c>
      <c r="M316" s="94"/>
      <c r="N316" s="222"/>
      <c r="O316" s="96"/>
      <c r="P316" s="46"/>
      <c r="Q316" s="77"/>
      <c r="R316" s="94"/>
      <c r="S316" s="226"/>
      <c r="T316" s="46"/>
      <c r="U316" s="46"/>
      <c r="V316" s="46"/>
      <c r="W316" s="46"/>
    </row>
    <row r="317" spans="1:23" ht="15.75">
      <c r="A317" s="7">
        <v>287</v>
      </c>
      <c r="B317" s="17" t="s">
        <v>1123</v>
      </c>
      <c r="C317" s="80" t="s">
        <v>1124</v>
      </c>
      <c r="D317" s="17" t="s">
        <v>1111</v>
      </c>
      <c r="E317" s="17" t="s">
        <v>291</v>
      </c>
      <c r="F317" s="102">
        <f t="shared" si="17"/>
        <v>7329443</v>
      </c>
      <c r="G317" s="103">
        <v>1711208</v>
      </c>
      <c r="H317" s="103">
        <v>3416814</v>
      </c>
      <c r="I317" s="103">
        <v>0</v>
      </c>
      <c r="J317" s="103">
        <v>2201421</v>
      </c>
      <c r="K317" s="36"/>
      <c r="L317" s="231" t="s">
        <v>2324</v>
      </c>
      <c r="M317" s="94"/>
      <c r="N317" s="222"/>
      <c r="O317" s="96"/>
      <c r="P317" s="46"/>
      <c r="Q317" s="96"/>
      <c r="R317" s="94"/>
      <c r="S317" s="226"/>
      <c r="T317" s="96"/>
      <c r="U317" s="46"/>
      <c r="V317" s="46"/>
      <c r="W317" s="46"/>
    </row>
    <row r="318" spans="1:23" ht="15.75">
      <c r="A318" s="7">
        <v>288</v>
      </c>
      <c r="B318" s="17" t="s">
        <v>1125</v>
      </c>
      <c r="C318" s="80" t="s">
        <v>1126</v>
      </c>
      <c r="D318" s="17" t="s">
        <v>1111</v>
      </c>
      <c r="E318" s="17" t="s">
        <v>1127</v>
      </c>
      <c r="F318" s="102">
        <f t="shared" si="17"/>
        <v>616487</v>
      </c>
      <c r="G318" s="103">
        <v>0</v>
      </c>
      <c r="H318" s="103">
        <v>55337</v>
      </c>
      <c r="I318" s="103">
        <v>0</v>
      </c>
      <c r="J318" s="103">
        <v>561150</v>
      </c>
      <c r="K318" s="36"/>
      <c r="L318" s="231" t="s">
        <v>2324</v>
      </c>
      <c r="M318" s="94"/>
      <c r="N318" s="222"/>
      <c r="O318" s="96"/>
      <c r="P318" s="46"/>
      <c r="Q318" s="96"/>
      <c r="R318" s="94"/>
      <c r="S318" s="226"/>
      <c r="T318" s="96"/>
      <c r="U318" s="46"/>
      <c r="V318" s="46"/>
      <c r="W318" s="46"/>
    </row>
    <row r="319" spans="1:23" ht="15.75">
      <c r="A319" s="7">
        <v>289</v>
      </c>
      <c r="B319" s="17" t="s">
        <v>1128</v>
      </c>
      <c r="C319" s="80" t="s">
        <v>1129</v>
      </c>
      <c r="D319" s="17" t="s">
        <v>1111</v>
      </c>
      <c r="E319" s="17" t="s">
        <v>1130</v>
      </c>
      <c r="F319" s="102">
        <f t="shared" si="17"/>
        <v>75950</v>
      </c>
      <c r="G319" s="103">
        <v>0</v>
      </c>
      <c r="H319" s="103">
        <v>75950</v>
      </c>
      <c r="I319" s="103">
        <v>0</v>
      </c>
      <c r="J319" s="103">
        <v>0</v>
      </c>
      <c r="K319" s="36"/>
      <c r="L319" s="231" t="s">
        <v>2325</v>
      </c>
      <c r="M319" s="94"/>
      <c r="N319" s="222"/>
      <c r="O319" s="96"/>
      <c r="P319" s="46"/>
      <c r="Q319" s="96"/>
      <c r="R319" s="94"/>
      <c r="S319" s="226"/>
      <c r="T319" s="96"/>
      <c r="U319" s="46"/>
      <c r="V319" s="46"/>
      <c r="W319" s="46"/>
    </row>
    <row r="320" spans="1:23" ht="15.75">
      <c r="A320" s="7">
        <v>290</v>
      </c>
      <c r="B320" s="17" t="s">
        <v>1131</v>
      </c>
      <c r="C320" s="80" t="s">
        <v>1132</v>
      </c>
      <c r="D320" s="17" t="s">
        <v>1111</v>
      </c>
      <c r="E320" s="17" t="s">
        <v>838</v>
      </c>
      <c r="F320" s="102">
        <f t="shared" si="17"/>
        <v>2752621</v>
      </c>
      <c r="G320" s="103">
        <v>512000</v>
      </c>
      <c r="H320" s="103">
        <v>1866826</v>
      </c>
      <c r="I320" s="103">
        <v>38260</v>
      </c>
      <c r="J320" s="103">
        <v>335535</v>
      </c>
      <c r="K320" s="36"/>
      <c r="L320" s="231" t="s">
        <v>2324</v>
      </c>
      <c r="M320" s="94"/>
      <c r="N320" s="222"/>
      <c r="O320" s="77"/>
      <c r="P320" s="46"/>
      <c r="Q320" s="77"/>
      <c r="R320" s="94"/>
      <c r="S320" s="226"/>
      <c r="T320" s="96"/>
      <c r="U320" s="46"/>
      <c r="V320" s="46"/>
      <c r="W320" s="46"/>
    </row>
    <row r="321" spans="1:23" ht="15.75">
      <c r="A321" s="7">
        <v>291</v>
      </c>
      <c r="B321" s="17" t="s">
        <v>1133</v>
      </c>
      <c r="C321" s="80" t="s">
        <v>1134</v>
      </c>
      <c r="D321" s="17" t="s">
        <v>1111</v>
      </c>
      <c r="E321" s="17" t="s">
        <v>841</v>
      </c>
      <c r="F321" s="102">
        <f t="shared" si="17"/>
        <v>6472755</v>
      </c>
      <c r="G321" s="103">
        <v>214068</v>
      </c>
      <c r="H321" s="103">
        <v>2412263</v>
      </c>
      <c r="I321" s="103">
        <v>15001</v>
      </c>
      <c r="J321" s="103">
        <v>3831423</v>
      </c>
      <c r="K321" s="36"/>
      <c r="L321" s="231" t="s">
        <v>2325</v>
      </c>
      <c r="M321" s="94"/>
      <c r="N321" s="222"/>
      <c r="O321" s="96"/>
      <c r="P321" s="46"/>
      <c r="Q321" s="96"/>
      <c r="R321" s="94"/>
      <c r="S321" s="226"/>
      <c r="T321" s="46"/>
      <c r="U321" s="46"/>
      <c r="V321" s="46"/>
      <c r="W321" s="46"/>
    </row>
    <row r="322" spans="1:23" ht="15.75">
      <c r="A322" s="7">
        <v>292</v>
      </c>
      <c r="B322" s="17" t="s">
        <v>1135</v>
      </c>
      <c r="C322" s="80" t="s">
        <v>1136</v>
      </c>
      <c r="D322" s="17" t="s">
        <v>1111</v>
      </c>
      <c r="E322" s="17" t="s">
        <v>1137</v>
      </c>
      <c r="F322" s="102" t="s">
        <v>9</v>
      </c>
      <c r="G322" s="102" t="s">
        <v>9</v>
      </c>
      <c r="H322" s="102" t="s">
        <v>9</v>
      </c>
      <c r="I322" s="102" t="s">
        <v>9</v>
      </c>
      <c r="J322" s="102" t="s">
        <v>9</v>
      </c>
      <c r="K322" s="36"/>
      <c r="L322" s="231" t="s">
        <v>9</v>
      </c>
      <c r="M322" s="94"/>
      <c r="N322" s="222"/>
      <c r="O322" s="96"/>
      <c r="P322" s="46"/>
      <c r="Q322" s="96"/>
      <c r="R322" s="94"/>
      <c r="S322" s="226"/>
      <c r="T322" s="46"/>
      <c r="U322" s="46"/>
      <c r="V322" s="46"/>
      <c r="W322" s="46"/>
    </row>
    <row r="323" spans="1:23" ht="15.75">
      <c r="A323" s="7">
        <v>293</v>
      </c>
      <c r="B323" s="17" t="s">
        <v>1138</v>
      </c>
      <c r="C323" s="80" t="s">
        <v>1139</v>
      </c>
      <c r="D323" s="17" t="s">
        <v>1111</v>
      </c>
      <c r="E323" s="17" t="s">
        <v>1140</v>
      </c>
      <c r="F323" s="104" t="s">
        <v>2327</v>
      </c>
      <c r="G323" s="103"/>
      <c r="H323" s="103"/>
      <c r="I323" s="103"/>
      <c r="J323" s="103"/>
      <c r="K323" s="36"/>
      <c r="L323" s="231" t="s">
        <v>2327</v>
      </c>
      <c r="M323" s="94"/>
      <c r="N323" s="222"/>
      <c r="O323" s="77"/>
      <c r="P323" s="46"/>
      <c r="Q323" s="77"/>
      <c r="R323" s="94"/>
      <c r="S323" s="226"/>
      <c r="T323" s="46"/>
      <c r="U323" s="46"/>
      <c r="V323" s="46"/>
      <c r="W323" s="46"/>
    </row>
    <row r="324" spans="1:23" ht="15.75">
      <c r="A324" s="7">
        <v>294</v>
      </c>
      <c r="B324" s="17" t="s">
        <v>1141</v>
      </c>
      <c r="C324" s="92" t="s">
        <v>1142</v>
      </c>
      <c r="D324" s="17" t="s">
        <v>1111</v>
      </c>
      <c r="E324" s="17" t="s">
        <v>1755</v>
      </c>
      <c r="F324" s="102">
        <f aca="true" t="shared" si="18" ref="F324:F351">G324+H324+I324+J324</f>
        <v>36485385</v>
      </c>
      <c r="G324" s="103">
        <v>791000</v>
      </c>
      <c r="H324" s="103">
        <v>3281658</v>
      </c>
      <c r="I324" s="103">
        <v>25165692</v>
      </c>
      <c r="J324" s="103">
        <v>7247035</v>
      </c>
      <c r="K324" s="36"/>
      <c r="L324" s="231" t="s">
        <v>2325</v>
      </c>
      <c r="M324" s="94"/>
      <c r="N324" s="222"/>
      <c r="O324" s="96"/>
      <c r="P324" s="46"/>
      <c r="Q324" s="77"/>
      <c r="R324" s="94"/>
      <c r="S324" s="226"/>
      <c r="T324" s="46"/>
      <c r="U324" s="46"/>
      <c r="V324" s="46"/>
      <c r="W324" s="46"/>
    </row>
    <row r="325" spans="1:23" s="5" customFormat="1" ht="15.75">
      <c r="A325" s="7">
        <v>295</v>
      </c>
      <c r="B325" s="17" t="s">
        <v>1144</v>
      </c>
      <c r="C325" s="80" t="s">
        <v>1145</v>
      </c>
      <c r="D325" s="17" t="s">
        <v>1111</v>
      </c>
      <c r="E325" s="17" t="s">
        <v>1146</v>
      </c>
      <c r="F325" s="102">
        <f t="shared" si="18"/>
        <v>2027514</v>
      </c>
      <c r="G325" s="103">
        <v>200000</v>
      </c>
      <c r="H325" s="103">
        <v>1655614</v>
      </c>
      <c r="I325" s="103">
        <v>0</v>
      </c>
      <c r="J325" s="103">
        <v>171900</v>
      </c>
      <c r="K325" s="36"/>
      <c r="L325" s="231" t="s">
        <v>2324</v>
      </c>
      <c r="M325" s="94"/>
      <c r="N325" s="222"/>
      <c r="O325" s="77"/>
      <c r="P325" s="46"/>
      <c r="Q325" s="96"/>
      <c r="R325" s="94"/>
      <c r="S325" s="226"/>
      <c r="T325" s="46"/>
      <c r="U325" s="46"/>
      <c r="V325" s="46"/>
      <c r="W325" s="46"/>
    </row>
    <row r="326" spans="1:23" ht="15.75">
      <c r="A326" s="7">
        <v>296</v>
      </c>
      <c r="B326" s="17" t="s">
        <v>1147</v>
      </c>
      <c r="C326" s="80" t="s">
        <v>1148</v>
      </c>
      <c r="D326" s="17" t="s">
        <v>1111</v>
      </c>
      <c r="E326" s="17" t="s">
        <v>1118</v>
      </c>
      <c r="F326" s="102">
        <f t="shared" si="18"/>
        <v>2655971</v>
      </c>
      <c r="G326" s="103">
        <v>0</v>
      </c>
      <c r="H326" s="103">
        <v>995983</v>
      </c>
      <c r="I326" s="103">
        <v>71400</v>
      </c>
      <c r="J326" s="103">
        <v>1588588</v>
      </c>
      <c r="K326" s="36"/>
      <c r="L326" s="231" t="s">
        <v>2324</v>
      </c>
      <c r="M326" s="94"/>
      <c r="N326" s="222"/>
      <c r="O326" s="96"/>
      <c r="P326" s="46"/>
      <c r="Q326" s="77"/>
      <c r="R326" s="94"/>
      <c r="S326" s="226"/>
      <c r="T326" s="46"/>
      <c r="U326" s="46"/>
      <c r="V326" s="46"/>
      <c r="W326" s="46"/>
    </row>
    <row r="327" spans="1:23" ht="15.75">
      <c r="A327" s="7">
        <v>297</v>
      </c>
      <c r="B327" s="17" t="s">
        <v>1149</v>
      </c>
      <c r="C327" s="80" t="s">
        <v>1150</v>
      </c>
      <c r="D327" s="17" t="s">
        <v>1111</v>
      </c>
      <c r="E327" s="17" t="s">
        <v>1151</v>
      </c>
      <c r="F327" s="102">
        <f t="shared" si="18"/>
        <v>3585192</v>
      </c>
      <c r="G327" s="103">
        <v>0</v>
      </c>
      <c r="H327" s="103">
        <v>1223221</v>
      </c>
      <c r="I327" s="103">
        <v>0</v>
      </c>
      <c r="J327" s="103">
        <v>2361971</v>
      </c>
      <c r="K327" s="36"/>
      <c r="L327" s="231" t="s">
        <v>2324</v>
      </c>
      <c r="M327" s="94"/>
      <c r="N327" s="222"/>
      <c r="O327" s="96"/>
      <c r="P327" s="46"/>
      <c r="Q327" s="96"/>
      <c r="R327" s="94"/>
      <c r="S327" s="226"/>
      <c r="T327" s="96"/>
      <c r="U327" s="46"/>
      <c r="V327" s="46"/>
      <c r="W327" s="46"/>
    </row>
    <row r="328" spans="1:23" ht="15.75">
      <c r="A328" s="7">
        <v>298</v>
      </c>
      <c r="B328" s="17" t="s">
        <v>1153</v>
      </c>
      <c r="C328" s="80" t="s">
        <v>1154</v>
      </c>
      <c r="D328" s="17" t="s">
        <v>1152</v>
      </c>
      <c r="E328" s="17" t="s">
        <v>1155</v>
      </c>
      <c r="F328" s="102">
        <f t="shared" si="18"/>
        <v>38609738</v>
      </c>
      <c r="G328" s="103">
        <v>0</v>
      </c>
      <c r="H328" s="103">
        <v>596718</v>
      </c>
      <c r="I328" s="103">
        <v>35566901</v>
      </c>
      <c r="J328" s="103">
        <v>2446119</v>
      </c>
      <c r="K328" s="36"/>
      <c r="L328" s="231" t="s">
        <v>2324</v>
      </c>
      <c r="M328" s="94"/>
      <c r="N328" s="222"/>
      <c r="O328" s="77"/>
      <c r="P328" s="46"/>
      <c r="Q328" s="96"/>
      <c r="R328" s="94"/>
      <c r="S328" s="226"/>
      <c r="T328" s="46"/>
      <c r="U328" s="46"/>
      <c r="V328" s="46"/>
      <c r="W328" s="46"/>
    </row>
    <row r="329" spans="1:23" ht="15.75">
      <c r="A329" s="7">
        <v>299</v>
      </c>
      <c r="B329" s="17" t="s">
        <v>1156</v>
      </c>
      <c r="C329" s="80" t="s">
        <v>1157</v>
      </c>
      <c r="D329" s="17" t="s">
        <v>1152</v>
      </c>
      <c r="E329" s="17" t="s">
        <v>1158</v>
      </c>
      <c r="F329" s="102">
        <f t="shared" si="18"/>
        <v>14972056</v>
      </c>
      <c r="G329" s="103">
        <v>0</v>
      </c>
      <c r="H329" s="103">
        <v>393863</v>
      </c>
      <c r="I329" s="103">
        <v>3911501</v>
      </c>
      <c r="J329" s="103">
        <v>10666692</v>
      </c>
      <c r="K329" s="36"/>
      <c r="L329" s="231" t="s">
        <v>2324</v>
      </c>
      <c r="M329" s="94"/>
      <c r="N329" s="222"/>
      <c r="O329" s="96"/>
      <c r="P329" s="46"/>
      <c r="Q329" s="77"/>
      <c r="R329" s="94"/>
      <c r="S329" s="226"/>
      <c r="T329" s="46"/>
      <c r="U329" s="46"/>
      <c r="V329" s="46"/>
      <c r="W329" s="46"/>
    </row>
    <row r="330" spans="1:23" ht="15.75">
      <c r="A330" s="7">
        <v>300</v>
      </c>
      <c r="B330" s="17" t="s">
        <v>1159</v>
      </c>
      <c r="C330" s="80" t="s">
        <v>1160</v>
      </c>
      <c r="D330" s="17" t="s">
        <v>1152</v>
      </c>
      <c r="E330" s="17" t="s">
        <v>1161</v>
      </c>
      <c r="F330" s="102">
        <f t="shared" si="18"/>
        <v>194717</v>
      </c>
      <c r="G330" s="103">
        <v>0</v>
      </c>
      <c r="H330" s="103">
        <v>194717</v>
      </c>
      <c r="I330" s="103">
        <v>0</v>
      </c>
      <c r="J330" s="103">
        <v>0</v>
      </c>
      <c r="K330" s="36"/>
      <c r="L330" s="231" t="s">
        <v>2324</v>
      </c>
      <c r="M330" s="94"/>
      <c r="N330" s="222"/>
      <c r="O330" s="96"/>
      <c r="P330" s="46"/>
      <c r="Q330" s="96"/>
      <c r="R330" s="94"/>
      <c r="S330" s="226"/>
      <c r="T330" s="96"/>
      <c r="U330" s="46"/>
      <c r="V330" s="46"/>
      <c r="W330" s="46"/>
    </row>
    <row r="331" spans="1:23" ht="15.75">
      <c r="A331" s="7">
        <v>301</v>
      </c>
      <c r="B331" s="17" t="s">
        <v>1162</v>
      </c>
      <c r="C331" s="80" t="s">
        <v>1163</v>
      </c>
      <c r="D331" s="17" t="s">
        <v>1152</v>
      </c>
      <c r="E331" s="17" t="s">
        <v>1164</v>
      </c>
      <c r="F331" s="102">
        <f t="shared" si="18"/>
        <v>5700721</v>
      </c>
      <c r="G331" s="103">
        <v>1510918</v>
      </c>
      <c r="H331" s="103">
        <v>1797405</v>
      </c>
      <c r="I331" s="103">
        <v>0</v>
      </c>
      <c r="J331" s="103">
        <v>2392398</v>
      </c>
      <c r="K331" s="36"/>
      <c r="L331" s="231" t="s">
        <v>2324</v>
      </c>
      <c r="M331" s="94"/>
      <c r="N331" s="222"/>
      <c r="O331" s="77"/>
      <c r="P331" s="46"/>
      <c r="Q331" s="96"/>
      <c r="R331" s="94"/>
      <c r="S331" s="226"/>
      <c r="T331" s="96"/>
      <c r="U331" s="46"/>
      <c r="V331" s="46"/>
      <c r="W331" s="46"/>
    </row>
    <row r="332" spans="1:23" ht="15.75">
      <c r="A332" s="7">
        <v>302</v>
      </c>
      <c r="B332" s="17" t="s">
        <v>1165</v>
      </c>
      <c r="C332" s="80" t="s">
        <v>1166</v>
      </c>
      <c r="D332" s="17" t="s">
        <v>1152</v>
      </c>
      <c r="E332" s="17" t="s">
        <v>1167</v>
      </c>
      <c r="F332" s="102">
        <f t="shared" si="18"/>
        <v>15024866</v>
      </c>
      <c r="G332" s="103">
        <v>1696961</v>
      </c>
      <c r="H332" s="103">
        <v>2925573</v>
      </c>
      <c r="I332" s="103">
        <v>691000</v>
      </c>
      <c r="J332" s="103">
        <v>9711332</v>
      </c>
      <c r="K332" s="36"/>
      <c r="L332" s="231" t="s">
        <v>2324</v>
      </c>
      <c r="M332" s="94"/>
      <c r="N332" s="222"/>
      <c r="O332" s="96"/>
      <c r="P332" s="46"/>
      <c r="Q332" s="77"/>
      <c r="R332" s="94"/>
      <c r="S332" s="226"/>
      <c r="T332" s="46"/>
      <c r="U332" s="46"/>
      <c r="V332" s="46"/>
      <c r="W332" s="46"/>
    </row>
    <row r="333" spans="1:23" ht="15.75">
      <c r="A333" s="7">
        <v>303</v>
      </c>
      <c r="B333" s="17" t="s">
        <v>1168</v>
      </c>
      <c r="C333" s="80" t="s">
        <v>1169</v>
      </c>
      <c r="D333" s="17" t="s">
        <v>1152</v>
      </c>
      <c r="E333" s="17" t="s">
        <v>1170</v>
      </c>
      <c r="F333" s="102">
        <f t="shared" si="18"/>
        <v>325026</v>
      </c>
      <c r="G333" s="103">
        <v>288260</v>
      </c>
      <c r="H333" s="103">
        <v>36766</v>
      </c>
      <c r="I333" s="103">
        <v>0</v>
      </c>
      <c r="J333" s="103">
        <v>0</v>
      </c>
      <c r="K333" s="36"/>
      <c r="L333" s="231" t="s">
        <v>2324</v>
      </c>
      <c r="M333" s="94"/>
      <c r="N333" s="222"/>
      <c r="O333" s="96"/>
      <c r="P333" s="46"/>
      <c r="Q333" s="96"/>
      <c r="R333" s="94"/>
      <c r="S333" s="226"/>
      <c r="T333" s="46"/>
      <c r="U333" s="46"/>
      <c r="V333" s="46"/>
      <c r="W333" s="46"/>
    </row>
    <row r="334" spans="1:23" ht="15.75">
      <c r="A334" s="7">
        <v>304</v>
      </c>
      <c r="B334" s="17" t="s">
        <v>1171</v>
      </c>
      <c r="C334" s="80" t="s">
        <v>1172</v>
      </c>
      <c r="D334" s="17" t="s">
        <v>1152</v>
      </c>
      <c r="E334" s="17" t="s">
        <v>1173</v>
      </c>
      <c r="F334" s="102">
        <f t="shared" si="18"/>
        <v>501532</v>
      </c>
      <c r="G334" s="103">
        <v>0</v>
      </c>
      <c r="H334" s="103">
        <v>497632</v>
      </c>
      <c r="I334" s="103">
        <v>0</v>
      </c>
      <c r="J334" s="103">
        <v>3900</v>
      </c>
      <c r="K334" s="36"/>
      <c r="L334" s="231" t="s">
        <v>2324</v>
      </c>
      <c r="M334" s="94"/>
      <c r="N334" s="222"/>
      <c r="O334" s="96"/>
      <c r="P334" s="46"/>
      <c r="Q334" s="96"/>
      <c r="R334" s="94"/>
      <c r="S334" s="226"/>
      <c r="T334" s="96"/>
      <c r="U334" s="46"/>
      <c r="V334" s="46"/>
      <c r="W334" s="46"/>
    </row>
    <row r="335" spans="1:23" ht="15.75">
      <c r="A335" s="7">
        <v>305</v>
      </c>
      <c r="B335" s="17" t="s">
        <v>1174</v>
      </c>
      <c r="C335" s="80" t="s">
        <v>1175</v>
      </c>
      <c r="D335" s="17" t="s">
        <v>1152</v>
      </c>
      <c r="E335" s="17" t="s">
        <v>1176</v>
      </c>
      <c r="F335" s="102">
        <f t="shared" si="18"/>
        <v>66862</v>
      </c>
      <c r="G335" s="103">
        <v>0</v>
      </c>
      <c r="H335" s="103">
        <v>56662</v>
      </c>
      <c r="I335" s="103">
        <v>3000</v>
      </c>
      <c r="J335" s="103">
        <v>7200</v>
      </c>
      <c r="K335" s="36"/>
      <c r="L335" s="231" t="s">
        <v>2325</v>
      </c>
      <c r="M335" s="94"/>
      <c r="N335" s="222"/>
      <c r="O335" s="96"/>
      <c r="P335" s="46"/>
      <c r="Q335" s="96"/>
      <c r="R335" s="94"/>
      <c r="S335" s="226"/>
      <c r="T335" s="46"/>
      <c r="U335" s="46"/>
      <c r="V335" s="46"/>
      <c r="W335" s="46"/>
    </row>
    <row r="336" spans="1:23" ht="15.75">
      <c r="A336" s="7">
        <v>306</v>
      </c>
      <c r="B336" s="17" t="s">
        <v>1177</v>
      </c>
      <c r="C336" s="80" t="s">
        <v>1178</v>
      </c>
      <c r="D336" s="17" t="s">
        <v>1152</v>
      </c>
      <c r="E336" s="17" t="s">
        <v>1179</v>
      </c>
      <c r="F336" s="102">
        <f t="shared" si="18"/>
        <v>5131974</v>
      </c>
      <c r="G336" s="103">
        <v>2529948</v>
      </c>
      <c r="H336" s="103">
        <v>1397052</v>
      </c>
      <c r="I336" s="103">
        <v>5001</v>
      </c>
      <c r="J336" s="103">
        <v>1199973</v>
      </c>
      <c r="K336" s="36"/>
      <c r="L336" s="231" t="s">
        <v>2325</v>
      </c>
      <c r="M336" s="94"/>
      <c r="N336" s="222"/>
      <c r="O336" s="96"/>
      <c r="P336" s="46"/>
      <c r="Q336" s="77"/>
      <c r="R336" s="94"/>
      <c r="S336" s="226"/>
      <c r="T336" s="96"/>
      <c r="U336" s="46"/>
      <c r="V336" s="46"/>
      <c r="W336" s="46"/>
    </row>
    <row r="337" spans="1:23" ht="15.75">
      <c r="A337" s="7">
        <v>307</v>
      </c>
      <c r="B337" s="17" t="s">
        <v>1180</v>
      </c>
      <c r="C337" s="80" t="s">
        <v>1181</v>
      </c>
      <c r="D337" s="17" t="s">
        <v>1152</v>
      </c>
      <c r="E337" s="17" t="s">
        <v>1182</v>
      </c>
      <c r="F337" s="102">
        <f t="shared" si="18"/>
        <v>1163874</v>
      </c>
      <c r="G337" s="103">
        <v>280000</v>
      </c>
      <c r="H337" s="103">
        <v>772129</v>
      </c>
      <c r="I337" s="103">
        <v>0</v>
      </c>
      <c r="J337" s="103">
        <v>111745</v>
      </c>
      <c r="K337" s="36"/>
      <c r="L337" s="231" t="s">
        <v>2324</v>
      </c>
      <c r="M337" s="94"/>
      <c r="N337" s="222"/>
      <c r="O337" s="96"/>
      <c r="P337" s="46"/>
      <c r="Q337" s="96"/>
      <c r="R337" s="94"/>
      <c r="S337" s="226"/>
      <c r="T337" s="46"/>
      <c r="U337" s="46"/>
      <c r="V337" s="46"/>
      <c r="W337" s="46"/>
    </row>
    <row r="338" spans="1:23" ht="15.75">
      <c r="A338" s="7">
        <v>308</v>
      </c>
      <c r="B338" s="17" t="s">
        <v>1183</v>
      </c>
      <c r="C338" s="80" t="s">
        <v>1184</v>
      </c>
      <c r="D338" s="17" t="s">
        <v>1152</v>
      </c>
      <c r="E338" s="17" t="s">
        <v>1185</v>
      </c>
      <c r="F338" s="102">
        <f t="shared" si="18"/>
        <v>673236</v>
      </c>
      <c r="G338" s="103">
        <v>0</v>
      </c>
      <c r="H338" s="103">
        <v>291331</v>
      </c>
      <c r="I338" s="103">
        <v>0</v>
      </c>
      <c r="J338" s="103">
        <v>381905</v>
      </c>
      <c r="K338" s="36"/>
      <c r="L338" s="231" t="s">
        <v>2325</v>
      </c>
      <c r="M338" s="94"/>
      <c r="N338" s="222"/>
      <c r="O338" s="96"/>
      <c r="P338" s="46"/>
      <c r="Q338" s="96"/>
      <c r="R338" s="94"/>
      <c r="S338" s="226"/>
      <c r="T338" s="96"/>
      <c r="U338" s="46"/>
      <c r="V338" s="46"/>
      <c r="W338" s="46"/>
    </row>
    <row r="339" spans="1:23" ht="15.75">
      <c r="A339" s="7">
        <v>309</v>
      </c>
      <c r="B339" s="17" t="s">
        <v>1186</v>
      </c>
      <c r="C339" s="80" t="s">
        <v>1187</v>
      </c>
      <c r="D339" s="17" t="s">
        <v>1152</v>
      </c>
      <c r="E339" s="17" t="s">
        <v>1188</v>
      </c>
      <c r="F339" s="102">
        <f t="shared" si="18"/>
        <v>479512</v>
      </c>
      <c r="G339" s="103">
        <v>150000</v>
      </c>
      <c r="H339" s="103">
        <v>329511</v>
      </c>
      <c r="I339" s="103">
        <v>0</v>
      </c>
      <c r="J339" s="103">
        <v>1</v>
      </c>
      <c r="K339" s="36"/>
      <c r="L339" s="231" t="s">
        <v>2324</v>
      </c>
      <c r="M339" s="94"/>
      <c r="N339" s="222"/>
      <c r="O339" s="77"/>
      <c r="P339" s="46"/>
      <c r="Q339" s="96"/>
      <c r="R339" s="94"/>
      <c r="S339" s="226"/>
      <c r="T339" s="46"/>
      <c r="U339" s="46"/>
      <c r="V339" s="46"/>
      <c r="W339" s="46"/>
    </row>
    <row r="340" spans="1:23" ht="15.75">
      <c r="A340" s="7">
        <v>310</v>
      </c>
      <c r="B340" s="17" t="s">
        <v>1189</v>
      </c>
      <c r="C340" s="80" t="s">
        <v>1190</v>
      </c>
      <c r="D340" s="17" t="s">
        <v>1152</v>
      </c>
      <c r="E340" s="17" t="s">
        <v>957</v>
      </c>
      <c r="F340" s="102">
        <f t="shared" si="18"/>
        <v>13507384</v>
      </c>
      <c r="G340" s="103">
        <v>3273361</v>
      </c>
      <c r="H340" s="103">
        <v>3226204</v>
      </c>
      <c r="I340" s="103">
        <v>6173651</v>
      </c>
      <c r="J340" s="103">
        <v>834168</v>
      </c>
      <c r="K340" s="36"/>
      <c r="L340" s="231" t="s">
        <v>2324</v>
      </c>
      <c r="M340" s="94"/>
      <c r="N340" s="222"/>
      <c r="O340" s="96"/>
      <c r="P340" s="46"/>
      <c r="Q340" s="96"/>
      <c r="R340" s="94"/>
      <c r="S340" s="226"/>
      <c r="T340" s="46"/>
      <c r="U340" s="46"/>
      <c r="V340" s="46"/>
      <c r="W340" s="46"/>
    </row>
    <row r="341" spans="1:23" ht="15.75">
      <c r="A341" s="7">
        <v>311</v>
      </c>
      <c r="B341" s="17" t="s">
        <v>1191</v>
      </c>
      <c r="C341" s="80" t="s">
        <v>1192</v>
      </c>
      <c r="D341" s="17" t="s">
        <v>1152</v>
      </c>
      <c r="E341" s="17" t="s">
        <v>1684</v>
      </c>
      <c r="F341" s="102">
        <f t="shared" si="18"/>
        <v>3717885</v>
      </c>
      <c r="G341" s="103">
        <v>0</v>
      </c>
      <c r="H341" s="103">
        <v>953377</v>
      </c>
      <c r="I341" s="103">
        <v>0</v>
      </c>
      <c r="J341" s="103">
        <v>2764508</v>
      </c>
      <c r="K341" s="36"/>
      <c r="L341" s="231" t="s">
        <v>2325</v>
      </c>
      <c r="M341" s="94"/>
      <c r="N341" s="222"/>
      <c r="O341" s="96"/>
      <c r="P341" s="46"/>
      <c r="Q341" s="96"/>
      <c r="R341" s="94"/>
      <c r="S341" s="226"/>
      <c r="T341" s="96"/>
      <c r="U341" s="46"/>
      <c r="V341" s="46"/>
      <c r="W341" s="46"/>
    </row>
    <row r="342" spans="1:23" ht="15.75">
      <c r="A342" s="7">
        <v>312</v>
      </c>
      <c r="B342" s="17" t="s">
        <v>1193</v>
      </c>
      <c r="C342" s="80" t="s">
        <v>1194</v>
      </c>
      <c r="D342" s="17" t="s">
        <v>1152</v>
      </c>
      <c r="E342" s="17" t="s">
        <v>1195</v>
      </c>
      <c r="F342" s="102">
        <f t="shared" si="18"/>
        <v>2178306</v>
      </c>
      <c r="G342" s="103">
        <v>15000</v>
      </c>
      <c r="H342" s="103">
        <v>887141</v>
      </c>
      <c r="I342" s="103">
        <v>0</v>
      </c>
      <c r="J342" s="103">
        <v>1276165</v>
      </c>
      <c r="K342" s="36"/>
      <c r="L342" s="231" t="s">
        <v>2324</v>
      </c>
      <c r="M342" s="94"/>
      <c r="N342" s="222"/>
      <c r="O342" s="96"/>
      <c r="P342" s="46"/>
      <c r="Q342" s="96"/>
      <c r="R342" s="94"/>
      <c r="S342" s="226"/>
      <c r="T342" s="46"/>
      <c r="U342" s="46"/>
      <c r="V342" s="46"/>
      <c r="W342" s="46"/>
    </row>
    <row r="343" spans="1:23" ht="15.75">
      <c r="A343" s="7">
        <v>313</v>
      </c>
      <c r="B343" s="17" t="s">
        <v>1196</v>
      </c>
      <c r="C343" s="80" t="s">
        <v>1197</v>
      </c>
      <c r="D343" s="17" t="s">
        <v>1152</v>
      </c>
      <c r="E343" s="17" t="s">
        <v>1198</v>
      </c>
      <c r="F343" s="102">
        <f t="shared" si="18"/>
        <v>38016701</v>
      </c>
      <c r="G343" s="103">
        <v>160300</v>
      </c>
      <c r="H343" s="103">
        <v>2366901</v>
      </c>
      <c r="I343" s="103">
        <v>35470000</v>
      </c>
      <c r="J343" s="103">
        <v>19500</v>
      </c>
      <c r="K343" s="36"/>
      <c r="L343" s="231" t="s">
        <v>2324</v>
      </c>
      <c r="M343" s="94"/>
      <c r="N343" s="222"/>
      <c r="O343" s="77"/>
      <c r="P343" s="46"/>
      <c r="Q343" s="96"/>
      <c r="R343" s="94"/>
      <c r="S343" s="226"/>
      <c r="T343" s="46"/>
      <c r="U343" s="46"/>
      <c r="V343" s="46"/>
      <c r="W343" s="46"/>
    </row>
    <row r="344" spans="1:23" ht="15.75">
      <c r="A344" s="7">
        <v>314</v>
      </c>
      <c r="B344" s="17" t="s">
        <v>1199</v>
      </c>
      <c r="C344" s="80" t="s">
        <v>1200</v>
      </c>
      <c r="D344" s="17" t="s">
        <v>1152</v>
      </c>
      <c r="E344" s="17" t="s">
        <v>1201</v>
      </c>
      <c r="F344" s="102">
        <f t="shared" si="18"/>
        <v>9404130</v>
      </c>
      <c r="G344" s="103">
        <v>1546500</v>
      </c>
      <c r="H344" s="103">
        <v>2174082</v>
      </c>
      <c r="I344" s="103">
        <v>245500</v>
      </c>
      <c r="J344" s="103">
        <v>5438048</v>
      </c>
      <c r="K344" s="36"/>
      <c r="L344" s="231" t="s">
        <v>2324</v>
      </c>
      <c r="M344" s="94"/>
      <c r="N344" s="222"/>
      <c r="O344" s="96"/>
      <c r="P344" s="46"/>
      <c r="Q344" s="96"/>
      <c r="R344" s="94"/>
      <c r="S344" s="226"/>
      <c r="T344" s="96"/>
      <c r="U344" s="46"/>
      <c r="V344" s="46"/>
      <c r="W344" s="46"/>
    </row>
    <row r="345" spans="1:23" ht="15.75">
      <c r="A345" s="7">
        <v>315</v>
      </c>
      <c r="B345" s="17" t="s">
        <v>1202</v>
      </c>
      <c r="C345" s="80" t="s">
        <v>1203</v>
      </c>
      <c r="D345" s="17" t="s">
        <v>1152</v>
      </c>
      <c r="E345" s="17" t="s">
        <v>1204</v>
      </c>
      <c r="F345" s="102">
        <f t="shared" si="18"/>
        <v>1992314</v>
      </c>
      <c r="G345" s="103">
        <v>0</v>
      </c>
      <c r="H345" s="103">
        <v>442251</v>
      </c>
      <c r="I345" s="103">
        <v>53101</v>
      </c>
      <c r="J345" s="103">
        <v>1496962</v>
      </c>
      <c r="K345" s="36"/>
      <c r="L345" s="231" t="s">
        <v>2325</v>
      </c>
      <c r="M345" s="94"/>
      <c r="N345" s="222"/>
      <c r="O345" s="96"/>
      <c r="P345" s="46"/>
      <c r="Q345" s="77"/>
      <c r="R345" s="94"/>
      <c r="S345" s="226"/>
      <c r="T345" s="46"/>
      <c r="U345" s="46"/>
      <c r="V345" s="46"/>
      <c r="W345" s="46"/>
    </row>
    <row r="346" spans="1:23" ht="15.75">
      <c r="A346" s="7">
        <v>316</v>
      </c>
      <c r="B346" s="17" t="s">
        <v>1205</v>
      </c>
      <c r="C346" s="80" t="s">
        <v>1206</v>
      </c>
      <c r="D346" s="17" t="s">
        <v>1152</v>
      </c>
      <c r="E346" s="17" t="s">
        <v>1207</v>
      </c>
      <c r="F346" s="102">
        <f t="shared" si="18"/>
        <v>1302456</v>
      </c>
      <c r="G346" s="103">
        <v>364822</v>
      </c>
      <c r="H346" s="103">
        <v>909155</v>
      </c>
      <c r="I346" s="103">
        <v>6000</v>
      </c>
      <c r="J346" s="103">
        <v>22479</v>
      </c>
      <c r="K346" s="36"/>
      <c r="L346" s="231" t="s">
        <v>2324</v>
      </c>
      <c r="M346" s="94"/>
      <c r="N346" s="222"/>
      <c r="O346" s="96"/>
      <c r="P346" s="46"/>
      <c r="Q346" s="77"/>
      <c r="R346" s="94"/>
      <c r="S346" s="226"/>
      <c r="T346" s="46"/>
      <c r="U346" s="46"/>
      <c r="V346" s="46"/>
      <c r="W346" s="46"/>
    </row>
    <row r="347" spans="1:23" ht="15.75">
      <c r="A347" s="7">
        <v>317</v>
      </c>
      <c r="B347" s="17" t="s">
        <v>1208</v>
      </c>
      <c r="C347" s="80" t="s">
        <v>1209</v>
      </c>
      <c r="D347" s="17" t="s">
        <v>1152</v>
      </c>
      <c r="E347" s="17" t="s">
        <v>1210</v>
      </c>
      <c r="F347" s="102">
        <f t="shared" si="18"/>
        <v>497570</v>
      </c>
      <c r="G347" s="103">
        <v>204000</v>
      </c>
      <c r="H347" s="103">
        <v>247232</v>
      </c>
      <c r="I347" s="103">
        <v>0</v>
      </c>
      <c r="J347" s="103">
        <v>46338</v>
      </c>
      <c r="K347" s="36"/>
      <c r="L347" s="231" t="s">
        <v>2324</v>
      </c>
      <c r="M347" s="94"/>
      <c r="N347" s="222"/>
      <c r="O347" s="96"/>
      <c r="P347" s="46"/>
      <c r="Q347" s="77"/>
      <c r="R347" s="94"/>
      <c r="S347" s="226"/>
      <c r="T347" s="96"/>
      <c r="U347" s="46"/>
      <c r="V347" s="46"/>
      <c r="W347" s="46"/>
    </row>
    <row r="348" spans="1:23" ht="15.75">
      <c r="A348" s="7">
        <v>318</v>
      </c>
      <c r="B348" s="17" t="s">
        <v>1211</v>
      </c>
      <c r="C348" s="80" t="s">
        <v>1212</v>
      </c>
      <c r="D348" s="17" t="s">
        <v>1152</v>
      </c>
      <c r="E348" s="17" t="s">
        <v>1213</v>
      </c>
      <c r="F348" s="102">
        <f t="shared" si="18"/>
        <v>38907798</v>
      </c>
      <c r="G348" s="103">
        <v>60903</v>
      </c>
      <c r="H348" s="103">
        <v>2139646</v>
      </c>
      <c r="I348" s="103">
        <v>33905705</v>
      </c>
      <c r="J348" s="103">
        <v>2801544</v>
      </c>
      <c r="K348" s="36"/>
      <c r="L348" s="231" t="s">
        <v>2324</v>
      </c>
      <c r="M348" s="94"/>
      <c r="N348" s="222"/>
      <c r="O348" s="77"/>
      <c r="P348" s="46"/>
      <c r="Q348" s="77"/>
      <c r="R348" s="94"/>
      <c r="S348" s="226"/>
      <c r="T348" s="46"/>
      <c r="U348" s="46"/>
      <c r="V348" s="46"/>
      <c r="W348" s="46"/>
    </row>
    <row r="349" spans="1:23" ht="15.75">
      <c r="A349" s="7">
        <v>319</v>
      </c>
      <c r="B349" s="17" t="s">
        <v>1214</v>
      </c>
      <c r="C349" s="80" t="s">
        <v>1215</v>
      </c>
      <c r="D349" s="17" t="s">
        <v>1152</v>
      </c>
      <c r="E349" s="17" t="s">
        <v>1216</v>
      </c>
      <c r="F349" s="102">
        <f t="shared" si="18"/>
        <v>1429949</v>
      </c>
      <c r="G349" s="103">
        <v>50</v>
      </c>
      <c r="H349" s="103">
        <v>663513</v>
      </c>
      <c r="I349" s="103">
        <v>0</v>
      </c>
      <c r="J349" s="103">
        <v>766386</v>
      </c>
      <c r="K349" s="36"/>
      <c r="L349" s="231" t="s">
        <v>2324</v>
      </c>
      <c r="M349" s="94"/>
      <c r="N349" s="222"/>
      <c r="O349" s="96"/>
      <c r="P349" s="46"/>
      <c r="Q349" s="96"/>
      <c r="R349" s="94"/>
      <c r="S349" s="226"/>
      <c r="T349" s="46"/>
      <c r="U349" s="46"/>
      <c r="V349" s="46"/>
      <c r="W349" s="46"/>
    </row>
    <row r="350" spans="1:23" ht="15.75">
      <c r="A350" s="7">
        <v>320</v>
      </c>
      <c r="B350" s="17" t="s">
        <v>1217</v>
      </c>
      <c r="C350" s="80" t="s">
        <v>1218</v>
      </c>
      <c r="D350" s="17" t="s">
        <v>1152</v>
      </c>
      <c r="E350" s="17" t="s">
        <v>1219</v>
      </c>
      <c r="F350" s="102">
        <f t="shared" si="18"/>
        <v>387801</v>
      </c>
      <c r="G350" s="103">
        <v>186000</v>
      </c>
      <c r="H350" s="103">
        <v>201801</v>
      </c>
      <c r="I350" s="103">
        <v>0</v>
      </c>
      <c r="J350" s="103">
        <v>0</v>
      </c>
      <c r="K350" s="36"/>
      <c r="L350" s="231" t="s">
        <v>2324</v>
      </c>
      <c r="M350" s="94"/>
      <c r="N350" s="222"/>
      <c r="O350" s="77"/>
      <c r="P350" s="46"/>
      <c r="Q350" s="77"/>
      <c r="R350" s="94"/>
      <c r="S350" s="226"/>
      <c r="T350" s="96"/>
      <c r="U350" s="46"/>
      <c r="V350" s="46"/>
      <c r="W350" s="46"/>
    </row>
    <row r="351" spans="1:23" ht="15.75">
      <c r="A351" s="7">
        <v>321</v>
      </c>
      <c r="B351" s="17" t="s">
        <v>1220</v>
      </c>
      <c r="C351" s="80" t="s">
        <v>1221</v>
      </c>
      <c r="D351" s="17" t="s">
        <v>1152</v>
      </c>
      <c r="E351" s="17" t="s">
        <v>1222</v>
      </c>
      <c r="F351" s="102">
        <f t="shared" si="18"/>
        <v>328724</v>
      </c>
      <c r="G351" s="103">
        <v>0</v>
      </c>
      <c r="H351" s="103">
        <v>202973</v>
      </c>
      <c r="I351" s="103">
        <v>0</v>
      </c>
      <c r="J351" s="103">
        <v>125751</v>
      </c>
      <c r="K351" s="36"/>
      <c r="L351" s="231" t="s">
        <v>2324</v>
      </c>
      <c r="M351" s="94"/>
      <c r="N351" s="222"/>
      <c r="O351" s="77"/>
      <c r="P351" s="46"/>
      <c r="Q351" s="96"/>
      <c r="R351" s="94"/>
      <c r="S351" s="226"/>
      <c r="T351" s="96"/>
      <c r="U351" s="46"/>
      <c r="V351" s="46"/>
      <c r="W351" s="46"/>
    </row>
    <row r="352" spans="1:23" ht="15.75">
      <c r="A352" s="7">
        <v>322</v>
      </c>
      <c r="B352" s="17" t="s">
        <v>1223</v>
      </c>
      <c r="C352" s="80" t="s">
        <v>1224</v>
      </c>
      <c r="D352" s="17" t="s">
        <v>1152</v>
      </c>
      <c r="E352" s="17" t="s">
        <v>1225</v>
      </c>
      <c r="F352" s="102" t="s">
        <v>9</v>
      </c>
      <c r="G352" s="102" t="s">
        <v>9</v>
      </c>
      <c r="H352" s="102" t="s">
        <v>9</v>
      </c>
      <c r="I352" s="102" t="s">
        <v>9</v>
      </c>
      <c r="J352" s="102" t="s">
        <v>9</v>
      </c>
      <c r="K352" s="36"/>
      <c r="L352" s="231" t="s">
        <v>9</v>
      </c>
      <c r="M352" s="94"/>
      <c r="N352" s="222"/>
      <c r="O352" s="96"/>
      <c r="P352" s="46"/>
      <c r="Q352" s="77"/>
      <c r="R352" s="94"/>
      <c r="S352" s="226"/>
      <c r="T352" s="96"/>
      <c r="U352" s="46"/>
      <c r="V352" s="46"/>
      <c r="W352" s="46"/>
    </row>
    <row r="353" spans="1:23" ht="15.75">
      <c r="A353" s="7">
        <v>323</v>
      </c>
      <c r="B353" s="17" t="s">
        <v>1227</v>
      </c>
      <c r="C353" s="80" t="s">
        <v>1228</v>
      </c>
      <c r="D353" s="17" t="s">
        <v>1226</v>
      </c>
      <c r="E353" s="17" t="s">
        <v>1229</v>
      </c>
      <c r="F353" s="102">
        <f>G353+H353+I353+J353</f>
        <v>218527</v>
      </c>
      <c r="G353" s="103">
        <v>0</v>
      </c>
      <c r="H353" s="103">
        <v>23050</v>
      </c>
      <c r="I353" s="103">
        <v>43000</v>
      </c>
      <c r="J353" s="103">
        <v>152477</v>
      </c>
      <c r="K353" s="36"/>
      <c r="L353" s="231" t="s">
        <v>2325</v>
      </c>
      <c r="M353" s="94"/>
      <c r="N353" s="222"/>
      <c r="O353" s="96"/>
      <c r="P353" s="46"/>
      <c r="Q353" s="96"/>
      <c r="R353" s="94"/>
      <c r="S353" s="226"/>
      <c r="T353" s="96"/>
      <c r="U353" s="46"/>
      <c r="V353" s="46"/>
      <c r="W353" s="46"/>
    </row>
    <row r="354" spans="1:23" ht="15.75">
      <c r="A354" s="7">
        <v>324</v>
      </c>
      <c r="B354" s="17" t="s">
        <v>1230</v>
      </c>
      <c r="C354" s="80" t="s">
        <v>1231</v>
      </c>
      <c r="D354" s="17" t="s">
        <v>1226</v>
      </c>
      <c r="E354" s="17" t="s">
        <v>1232</v>
      </c>
      <c r="F354" s="102">
        <f>G354+H354+I354+J354</f>
        <v>338355</v>
      </c>
      <c r="G354" s="103">
        <v>236330</v>
      </c>
      <c r="H354" s="103">
        <v>59625</v>
      </c>
      <c r="I354" s="103">
        <v>35000</v>
      </c>
      <c r="J354" s="103">
        <v>7400</v>
      </c>
      <c r="K354" s="36"/>
      <c r="L354" s="231" t="s">
        <v>2324</v>
      </c>
      <c r="M354" s="94"/>
      <c r="N354" s="222"/>
      <c r="O354" s="77"/>
      <c r="P354" s="46"/>
      <c r="Q354" s="96"/>
      <c r="R354" s="94"/>
      <c r="S354" s="226"/>
      <c r="T354" s="46"/>
      <c r="U354" s="46"/>
      <c r="V354" s="46"/>
      <c r="W354" s="46"/>
    </row>
    <row r="355" spans="1:23" ht="15.75">
      <c r="A355" s="7">
        <v>325</v>
      </c>
      <c r="B355" s="17" t="s">
        <v>1233</v>
      </c>
      <c r="C355" s="80" t="s">
        <v>1234</v>
      </c>
      <c r="D355" s="17" t="s">
        <v>1226</v>
      </c>
      <c r="E355" s="17" t="s">
        <v>1235</v>
      </c>
      <c r="F355" s="102">
        <f>G355+H355+I355+J355</f>
        <v>1187567</v>
      </c>
      <c r="G355" s="103">
        <v>0</v>
      </c>
      <c r="H355" s="103">
        <v>787905</v>
      </c>
      <c r="I355" s="103">
        <v>0</v>
      </c>
      <c r="J355" s="103">
        <v>399662</v>
      </c>
      <c r="K355" s="36"/>
      <c r="L355" s="231" t="s">
        <v>2324</v>
      </c>
      <c r="M355" s="94"/>
      <c r="N355" s="222"/>
      <c r="O355" s="96"/>
      <c r="P355" s="46"/>
      <c r="Q355" s="77"/>
      <c r="R355" s="94"/>
      <c r="S355" s="226"/>
      <c r="T355" s="46"/>
      <c r="U355" s="46"/>
      <c r="V355" s="46"/>
      <c r="W355" s="46"/>
    </row>
    <row r="356" spans="1:23" ht="15.75">
      <c r="A356" s="7">
        <v>326</v>
      </c>
      <c r="B356" s="17" t="s">
        <v>1236</v>
      </c>
      <c r="C356" s="80" t="s">
        <v>1237</v>
      </c>
      <c r="D356" s="17" t="s">
        <v>1226</v>
      </c>
      <c r="E356" s="17" t="s">
        <v>1238</v>
      </c>
      <c r="F356" s="102" t="s">
        <v>9</v>
      </c>
      <c r="G356" s="102" t="s">
        <v>9</v>
      </c>
      <c r="H356" s="102" t="s">
        <v>9</v>
      </c>
      <c r="I356" s="102" t="s">
        <v>9</v>
      </c>
      <c r="J356" s="102" t="s">
        <v>9</v>
      </c>
      <c r="K356" s="36"/>
      <c r="L356" s="231" t="s">
        <v>9</v>
      </c>
      <c r="M356" s="94"/>
      <c r="N356" s="222"/>
      <c r="O356" s="96"/>
      <c r="P356" s="46"/>
      <c r="Q356" s="96"/>
      <c r="R356" s="94"/>
      <c r="S356" s="226"/>
      <c r="T356" s="46"/>
      <c r="U356" s="46"/>
      <c r="V356" s="46"/>
      <c r="W356" s="46"/>
    </row>
    <row r="357" spans="1:23" ht="15.75">
      <c r="A357" s="7">
        <v>327</v>
      </c>
      <c r="B357" s="17" t="s">
        <v>1239</v>
      </c>
      <c r="C357" s="80" t="s">
        <v>1240</v>
      </c>
      <c r="D357" s="17" t="s">
        <v>1226</v>
      </c>
      <c r="E357" s="17" t="s">
        <v>1241</v>
      </c>
      <c r="F357" s="102">
        <f aca="true" t="shared" si="19" ref="F357:F371">G357+H357+I357+J357</f>
        <v>85900</v>
      </c>
      <c r="G357" s="103">
        <v>0</v>
      </c>
      <c r="H357" s="103">
        <v>85900</v>
      </c>
      <c r="I357" s="103">
        <v>0</v>
      </c>
      <c r="J357" s="103">
        <v>0</v>
      </c>
      <c r="K357" s="36"/>
      <c r="L357" s="231" t="s">
        <v>2324</v>
      </c>
      <c r="M357" s="94"/>
      <c r="N357" s="222"/>
      <c r="O357" s="96"/>
      <c r="P357" s="46"/>
      <c r="Q357" s="77"/>
      <c r="R357" s="94"/>
      <c r="S357" s="226"/>
      <c r="T357" s="46"/>
      <c r="U357" s="46"/>
      <c r="V357" s="46"/>
      <c r="W357" s="46"/>
    </row>
    <row r="358" spans="1:23" ht="15.75">
      <c r="A358" s="7">
        <v>328</v>
      </c>
      <c r="B358" s="17" t="s">
        <v>1242</v>
      </c>
      <c r="C358" s="80" t="s">
        <v>1243</v>
      </c>
      <c r="D358" s="17" t="s">
        <v>1226</v>
      </c>
      <c r="E358" s="17" t="s">
        <v>1244</v>
      </c>
      <c r="F358" s="102">
        <f t="shared" si="19"/>
        <v>7975</v>
      </c>
      <c r="G358" s="103">
        <v>0</v>
      </c>
      <c r="H358" s="103">
        <v>7975</v>
      </c>
      <c r="I358" s="103">
        <v>0</v>
      </c>
      <c r="J358" s="103">
        <v>0</v>
      </c>
      <c r="K358" s="36"/>
      <c r="L358" s="231" t="s">
        <v>2325</v>
      </c>
      <c r="M358" s="94"/>
      <c r="N358" s="222"/>
      <c r="O358" s="96"/>
      <c r="P358" s="46"/>
      <c r="Q358" s="96"/>
      <c r="R358" s="94"/>
      <c r="S358" s="226"/>
      <c r="T358" s="96"/>
      <c r="U358" s="46"/>
      <c r="V358" s="46"/>
      <c r="W358" s="46"/>
    </row>
    <row r="359" spans="1:23" ht="15.75">
      <c r="A359" s="7">
        <v>329</v>
      </c>
      <c r="B359" s="17" t="s">
        <v>1245</v>
      </c>
      <c r="C359" s="80" t="s">
        <v>1246</v>
      </c>
      <c r="D359" s="17" t="s">
        <v>1226</v>
      </c>
      <c r="E359" s="17" t="s">
        <v>1247</v>
      </c>
      <c r="F359" s="102">
        <f t="shared" si="19"/>
        <v>396907</v>
      </c>
      <c r="G359" s="103">
        <v>0</v>
      </c>
      <c r="H359" s="103">
        <v>391907</v>
      </c>
      <c r="I359" s="103">
        <v>0</v>
      </c>
      <c r="J359" s="103">
        <v>5000</v>
      </c>
      <c r="K359" s="36"/>
      <c r="L359" s="231" t="s">
        <v>2324</v>
      </c>
      <c r="M359" s="94"/>
      <c r="N359" s="222"/>
      <c r="O359" s="96"/>
      <c r="P359" s="46"/>
      <c r="Q359" s="96"/>
      <c r="R359" s="94"/>
      <c r="S359" s="226"/>
      <c r="T359" s="46"/>
      <c r="U359" s="46"/>
      <c r="V359" s="46"/>
      <c r="W359" s="46"/>
    </row>
    <row r="360" spans="1:23" ht="15.75">
      <c r="A360" s="7">
        <v>330</v>
      </c>
      <c r="B360" s="17" t="s">
        <v>1248</v>
      </c>
      <c r="C360" s="80" t="s">
        <v>1249</v>
      </c>
      <c r="D360" s="17" t="s">
        <v>1226</v>
      </c>
      <c r="E360" s="17" t="s">
        <v>1250</v>
      </c>
      <c r="F360" s="102">
        <f t="shared" si="19"/>
        <v>1397528</v>
      </c>
      <c r="G360" s="103">
        <v>1102250</v>
      </c>
      <c r="H360" s="103">
        <v>211873</v>
      </c>
      <c r="I360" s="103">
        <v>73645</v>
      </c>
      <c r="J360" s="103">
        <v>9760</v>
      </c>
      <c r="K360" s="36"/>
      <c r="L360" s="231" t="s">
        <v>2325</v>
      </c>
      <c r="M360" s="94"/>
      <c r="N360" s="222"/>
      <c r="O360" s="96"/>
      <c r="P360" s="46"/>
      <c r="Q360" s="77"/>
      <c r="R360" s="94"/>
      <c r="S360" s="226"/>
      <c r="T360" s="46"/>
      <c r="U360" s="46"/>
      <c r="V360" s="46"/>
      <c r="W360" s="46"/>
    </row>
    <row r="361" spans="1:23" ht="15.75">
      <c r="A361" s="7">
        <v>331</v>
      </c>
      <c r="B361" s="17" t="s">
        <v>1251</v>
      </c>
      <c r="C361" s="80" t="s">
        <v>1252</v>
      </c>
      <c r="D361" s="17" t="s">
        <v>1226</v>
      </c>
      <c r="E361" s="17" t="s">
        <v>1253</v>
      </c>
      <c r="F361" s="102">
        <f t="shared" si="19"/>
        <v>2222457</v>
      </c>
      <c r="G361" s="103">
        <v>0</v>
      </c>
      <c r="H361" s="103">
        <v>1979757</v>
      </c>
      <c r="I361" s="103">
        <v>55500</v>
      </c>
      <c r="J361" s="103">
        <v>187200</v>
      </c>
      <c r="K361" s="36"/>
      <c r="L361" s="231" t="s">
        <v>2325</v>
      </c>
      <c r="M361" s="94"/>
      <c r="N361" s="222"/>
      <c r="O361" s="96"/>
      <c r="P361" s="46"/>
      <c r="Q361" s="96"/>
      <c r="R361" s="94"/>
      <c r="S361" s="226"/>
      <c r="T361" s="46"/>
      <c r="U361" s="46"/>
      <c r="V361" s="46"/>
      <c r="W361" s="46"/>
    </row>
    <row r="362" spans="1:23" ht="15.75">
      <c r="A362" s="7">
        <v>332</v>
      </c>
      <c r="B362" s="17" t="s">
        <v>1254</v>
      </c>
      <c r="C362" s="80" t="s">
        <v>1255</v>
      </c>
      <c r="D362" s="17" t="s">
        <v>1226</v>
      </c>
      <c r="E362" s="17" t="s">
        <v>1256</v>
      </c>
      <c r="F362" s="102">
        <f t="shared" si="19"/>
        <v>1308000</v>
      </c>
      <c r="G362" s="103">
        <v>0</v>
      </c>
      <c r="H362" s="103">
        <v>1183500</v>
      </c>
      <c r="I362" s="103">
        <v>0</v>
      </c>
      <c r="J362" s="103">
        <v>124500</v>
      </c>
      <c r="K362" s="36"/>
      <c r="L362" s="231" t="s">
        <v>2325</v>
      </c>
      <c r="M362" s="94"/>
      <c r="N362" s="222"/>
      <c r="O362" s="77"/>
      <c r="P362" s="46"/>
      <c r="Q362" s="96"/>
      <c r="R362" s="94"/>
      <c r="S362" s="226"/>
      <c r="T362" s="46"/>
      <c r="U362" s="46"/>
      <c r="V362" s="46"/>
      <c r="W362" s="46"/>
    </row>
    <row r="363" spans="1:23" ht="15.75">
      <c r="A363" s="7">
        <v>333</v>
      </c>
      <c r="B363" s="17" t="s">
        <v>1257</v>
      </c>
      <c r="C363" s="80" t="s">
        <v>1258</v>
      </c>
      <c r="D363" s="17" t="s">
        <v>1226</v>
      </c>
      <c r="E363" s="17" t="s">
        <v>1259</v>
      </c>
      <c r="F363" s="102">
        <f t="shared" si="19"/>
        <v>4008761</v>
      </c>
      <c r="G363" s="103">
        <v>40800</v>
      </c>
      <c r="H363" s="103">
        <v>577472</v>
      </c>
      <c r="I363" s="103">
        <v>0</v>
      </c>
      <c r="J363" s="103">
        <v>3390489</v>
      </c>
      <c r="K363" s="36"/>
      <c r="L363" s="231" t="s">
        <v>2324</v>
      </c>
      <c r="M363" s="94"/>
      <c r="N363" s="222"/>
      <c r="O363" s="96"/>
      <c r="P363" s="46"/>
      <c r="Q363" s="96"/>
      <c r="R363" s="94"/>
      <c r="S363" s="226"/>
      <c r="T363" s="96"/>
      <c r="U363" s="46"/>
      <c r="V363" s="46"/>
      <c r="W363" s="46"/>
    </row>
    <row r="364" spans="1:23" ht="15.75">
      <c r="A364" s="7">
        <v>334</v>
      </c>
      <c r="B364" s="17" t="s">
        <v>1260</v>
      </c>
      <c r="C364" s="80" t="s">
        <v>1261</v>
      </c>
      <c r="D364" s="17" t="s">
        <v>1226</v>
      </c>
      <c r="E364" s="17" t="s">
        <v>1262</v>
      </c>
      <c r="F364" s="102">
        <f t="shared" si="19"/>
        <v>277000</v>
      </c>
      <c r="G364" s="103">
        <v>158400</v>
      </c>
      <c r="H364" s="103">
        <v>72850</v>
      </c>
      <c r="I364" s="103">
        <v>0</v>
      </c>
      <c r="J364" s="103">
        <v>45750</v>
      </c>
      <c r="K364" s="36"/>
      <c r="L364" s="231" t="s">
        <v>2325</v>
      </c>
      <c r="M364" s="94"/>
      <c r="N364" s="222"/>
      <c r="O364" s="96"/>
      <c r="P364" s="46"/>
      <c r="Q364" s="96"/>
      <c r="R364" s="94"/>
      <c r="S364" s="226"/>
      <c r="T364" s="46"/>
      <c r="U364" s="46"/>
      <c r="V364" s="46"/>
      <c r="W364" s="46"/>
    </row>
    <row r="365" spans="1:23" ht="15.75">
      <c r="A365" s="7">
        <v>335</v>
      </c>
      <c r="B365" s="17" t="s">
        <v>1263</v>
      </c>
      <c r="C365" s="80" t="s">
        <v>1264</v>
      </c>
      <c r="D365" s="17" t="s">
        <v>1226</v>
      </c>
      <c r="E365" s="17" t="s">
        <v>1265</v>
      </c>
      <c r="F365" s="102">
        <f t="shared" si="19"/>
        <v>1175552</v>
      </c>
      <c r="G365" s="103">
        <v>0</v>
      </c>
      <c r="H365" s="103">
        <v>1047327</v>
      </c>
      <c r="I365" s="103">
        <v>0</v>
      </c>
      <c r="J365" s="103">
        <v>128225</v>
      </c>
      <c r="K365" s="36"/>
      <c r="L365" s="231" t="s">
        <v>2324</v>
      </c>
      <c r="M365" s="94"/>
      <c r="N365" s="222"/>
      <c r="O365" s="77"/>
      <c r="P365" s="46"/>
      <c r="Q365" s="77"/>
      <c r="R365" s="94"/>
      <c r="S365" s="226"/>
      <c r="T365" s="46"/>
      <c r="U365" s="46"/>
      <c r="V365" s="46"/>
      <c r="W365" s="46"/>
    </row>
    <row r="366" spans="1:23" ht="15.75">
      <c r="A366" s="7">
        <v>336</v>
      </c>
      <c r="B366" s="17" t="s">
        <v>1266</v>
      </c>
      <c r="C366" s="80" t="s">
        <v>1267</v>
      </c>
      <c r="D366" s="17" t="s">
        <v>1226</v>
      </c>
      <c r="E366" s="17" t="s">
        <v>1268</v>
      </c>
      <c r="F366" s="102">
        <f t="shared" si="19"/>
        <v>12075</v>
      </c>
      <c r="G366" s="103">
        <v>975</v>
      </c>
      <c r="H366" s="103">
        <v>9000</v>
      </c>
      <c r="I366" s="103">
        <v>0</v>
      </c>
      <c r="J366" s="103">
        <v>2100</v>
      </c>
      <c r="K366" s="36"/>
      <c r="L366" s="231" t="s">
        <v>2324</v>
      </c>
      <c r="M366" s="94"/>
      <c r="N366" s="222"/>
      <c r="O366" s="77"/>
      <c r="P366" s="46"/>
      <c r="Q366" s="96"/>
      <c r="R366" s="94"/>
      <c r="S366" s="226"/>
      <c r="T366" s="96"/>
      <c r="U366" s="46"/>
      <c r="V366" s="46"/>
      <c r="W366" s="46"/>
    </row>
    <row r="367" spans="1:23" ht="15.75">
      <c r="A367" s="7">
        <v>337</v>
      </c>
      <c r="B367" s="17" t="s">
        <v>1269</v>
      </c>
      <c r="C367" s="80" t="s">
        <v>1270</v>
      </c>
      <c r="D367" s="17" t="s">
        <v>1226</v>
      </c>
      <c r="E367" s="17" t="s">
        <v>1271</v>
      </c>
      <c r="F367" s="102">
        <f t="shared" si="19"/>
        <v>567238</v>
      </c>
      <c r="G367" s="103">
        <v>16000</v>
      </c>
      <c r="H367" s="103">
        <v>448774</v>
      </c>
      <c r="I367" s="103">
        <v>11000</v>
      </c>
      <c r="J367" s="103">
        <v>91464</v>
      </c>
      <c r="K367" s="36"/>
      <c r="L367" s="231" t="s">
        <v>2324</v>
      </c>
      <c r="M367" s="94"/>
      <c r="N367" s="222"/>
      <c r="O367" s="96"/>
      <c r="P367" s="46"/>
      <c r="Q367" s="77"/>
      <c r="R367" s="94"/>
      <c r="S367" s="226"/>
      <c r="T367" s="46"/>
      <c r="U367" s="46"/>
      <c r="V367" s="46"/>
      <c r="W367" s="46"/>
    </row>
    <row r="368" spans="1:23" ht="15.75">
      <c r="A368" s="7">
        <v>338</v>
      </c>
      <c r="B368" s="17" t="s">
        <v>1272</v>
      </c>
      <c r="C368" s="80" t="s">
        <v>1273</v>
      </c>
      <c r="D368" s="17" t="s">
        <v>1226</v>
      </c>
      <c r="E368" s="17" t="s">
        <v>1274</v>
      </c>
      <c r="F368" s="102">
        <f t="shared" si="19"/>
        <v>5225855</v>
      </c>
      <c r="G368" s="103">
        <v>154500</v>
      </c>
      <c r="H368" s="103">
        <v>1810939</v>
      </c>
      <c r="I368" s="103">
        <v>2258421</v>
      </c>
      <c r="J368" s="103">
        <v>1001995</v>
      </c>
      <c r="K368" s="36"/>
      <c r="L368" s="231" t="s">
        <v>2325</v>
      </c>
      <c r="M368" s="94"/>
      <c r="N368" s="222"/>
      <c r="O368" s="77"/>
      <c r="P368" s="46"/>
      <c r="Q368" s="96"/>
      <c r="R368" s="94"/>
      <c r="S368" s="226"/>
      <c r="T368" s="46"/>
      <c r="U368" s="46"/>
      <c r="V368" s="46"/>
      <c r="W368" s="46"/>
    </row>
    <row r="369" spans="1:23" ht="15.75">
      <c r="A369" s="7">
        <v>339</v>
      </c>
      <c r="B369" s="17" t="s">
        <v>1275</v>
      </c>
      <c r="C369" s="80" t="s">
        <v>1276</v>
      </c>
      <c r="D369" s="17" t="s">
        <v>1226</v>
      </c>
      <c r="E369" s="17" t="s">
        <v>1277</v>
      </c>
      <c r="F369" s="102">
        <f t="shared" si="19"/>
        <v>286471</v>
      </c>
      <c r="G369" s="103">
        <v>0</v>
      </c>
      <c r="H369" s="103">
        <v>283921</v>
      </c>
      <c r="I369" s="103">
        <v>0</v>
      </c>
      <c r="J369" s="103">
        <v>2550</v>
      </c>
      <c r="K369" s="36"/>
      <c r="L369" s="231" t="s">
        <v>2324</v>
      </c>
      <c r="M369" s="94"/>
      <c r="N369" s="222"/>
      <c r="O369" s="77"/>
      <c r="P369" s="46"/>
      <c r="Q369" s="96"/>
      <c r="R369" s="94"/>
      <c r="S369" s="226"/>
      <c r="T369" s="46"/>
      <c r="U369" s="46"/>
      <c r="V369" s="46"/>
      <c r="W369" s="46"/>
    </row>
    <row r="370" spans="1:23" ht="15.75">
      <c r="A370" s="7">
        <v>340</v>
      </c>
      <c r="B370" s="17" t="s">
        <v>1278</v>
      </c>
      <c r="C370" s="80" t="s">
        <v>1279</v>
      </c>
      <c r="D370" s="17" t="s">
        <v>1226</v>
      </c>
      <c r="E370" s="17" t="s">
        <v>1280</v>
      </c>
      <c r="F370" s="102">
        <f t="shared" si="19"/>
        <v>1285107</v>
      </c>
      <c r="G370" s="103">
        <v>0</v>
      </c>
      <c r="H370" s="103">
        <v>1067055</v>
      </c>
      <c r="I370" s="103">
        <v>0</v>
      </c>
      <c r="J370" s="103">
        <v>218052</v>
      </c>
      <c r="K370" s="36"/>
      <c r="L370" s="231" t="s">
        <v>2324</v>
      </c>
      <c r="M370" s="94"/>
      <c r="N370" s="222"/>
      <c r="O370" s="77"/>
      <c r="P370" s="46"/>
      <c r="Q370" s="96"/>
      <c r="R370" s="94"/>
      <c r="S370" s="226"/>
      <c r="T370" s="46"/>
      <c r="U370" s="46"/>
      <c r="V370" s="46"/>
      <c r="W370" s="46"/>
    </row>
    <row r="371" spans="1:23" ht="15.75">
      <c r="A371" s="7">
        <v>341</v>
      </c>
      <c r="B371" s="17" t="s">
        <v>1281</v>
      </c>
      <c r="C371" s="80" t="s">
        <v>1282</v>
      </c>
      <c r="D371" s="17" t="s">
        <v>1226</v>
      </c>
      <c r="E371" s="17" t="s">
        <v>1283</v>
      </c>
      <c r="F371" s="102">
        <f t="shared" si="19"/>
        <v>7051447</v>
      </c>
      <c r="G371" s="103">
        <v>2131650</v>
      </c>
      <c r="H371" s="103">
        <v>1496981</v>
      </c>
      <c r="I371" s="103">
        <v>2568937</v>
      </c>
      <c r="J371" s="103">
        <v>853879</v>
      </c>
      <c r="K371" s="36"/>
      <c r="L371" s="231" t="s">
        <v>2324</v>
      </c>
      <c r="M371" s="94"/>
      <c r="N371" s="222"/>
      <c r="O371" s="96"/>
      <c r="P371" s="46"/>
      <c r="Q371" s="96"/>
      <c r="R371" s="94"/>
      <c r="S371" s="226"/>
      <c r="T371" s="46"/>
      <c r="U371" s="46"/>
      <c r="V371" s="46"/>
      <c r="W371" s="46"/>
    </row>
    <row r="372" spans="1:23" ht="15.75">
      <c r="A372" s="7">
        <v>342</v>
      </c>
      <c r="B372" s="17" t="s">
        <v>1284</v>
      </c>
      <c r="C372" s="80" t="s">
        <v>1285</v>
      </c>
      <c r="D372" s="17" t="s">
        <v>1226</v>
      </c>
      <c r="E372" s="17" t="s">
        <v>1286</v>
      </c>
      <c r="F372" s="102" t="s">
        <v>9</v>
      </c>
      <c r="G372" s="102" t="s">
        <v>9</v>
      </c>
      <c r="H372" s="102" t="s">
        <v>9</v>
      </c>
      <c r="I372" s="102" t="s">
        <v>9</v>
      </c>
      <c r="J372" s="102" t="s">
        <v>9</v>
      </c>
      <c r="K372" s="36"/>
      <c r="L372" s="231" t="s">
        <v>9</v>
      </c>
      <c r="M372" s="94"/>
      <c r="N372" s="222"/>
      <c r="O372" s="77"/>
      <c r="P372" s="46"/>
      <c r="Q372" s="77"/>
      <c r="R372" s="94"/>
      <c r="S372" s="226"/>
      <c r="T372" s="46"/>
      <c r="U372" s="46"/>
      <c r="V372" s="46"/>
      <c r="W372" s="46"/>
    </row>
    <row r="373" spans="1:23" ht="15.75">
      <c r="A373" s="7">
        <v>343</v>
      </c>
      <c r="B373" s="17" t="s">
        <v>1287</v>
      </c>
      <c r="C373" s="80" t="s">
        <v>1288</v>
      </c>
      <c r="D373" s="17" t="s">
        <v>1226</v>
      </c>
      <c r="E373" s="17" t="s">
        <v>1289</v>
      </c>
      <c r="F373" s="102">
        <f aca="true" t="shared" si="20" ref="F373:F384">G373+H373+I373+J373</f>
        <v>740573</v>
      </c>
      <c r="G373" s="103">
        <v>547000</v>
      </c>
      <c r="H373" s="103">
        <v>193573</v>
      </c>
      <c r="I373" s="103">
        <v>0</v>
      </c>
      <c r="J373" s="103">
        <v>0</v>
      </c>
      <c r="K373" s="36"/>
      <c r="L373" s="231" t="s">
        <v>2324</v>
      </c>
      <c r="M373" s="94"/>
      <c r="N373" s="222"/>
      <c r="O373" s="96"/>
      <c r="P373" s="46"/>
      <c r="Q373" s="96"/>
      <c r="R373" s="94"/>
      <c r="S373" s="226"/>
      <c r="T373" s="46"/>
      <c r="U373" s="46"/>
      <c r="V373" s="46"/>
      <c r="W373" s="46"/>
    </row>
    <row r="374" spans="1:23" ht="15.75">
      <c r="A374" s="7">
        <v>344</v>
      </c>
      <c r="B374" s="17" t="s">
        <v>1290</v>
      </c>
      <c r="C374" s="80" t="s">
        <v>1291</v>
      </c>
      <c r="D374" s="17" t="s">
        <v>1226</v>
      </c>
      <c r="E374" s="17" t="s">
        <v>1292</v>
      </c>
      <c r="F374" s="102">
        <f t="shared" si="20"/>
        <v>358491</v>
      </c>
      <c r="G374" s="103">
        <v>0</v>
      </c>
      <c r="H374" s="103">
        <v>227301</v>
      </c>
      <c r="I374" s="103">
        <v>0</v>
      </c>
      <c r="J374" s="103">
        <v>131190</v>
      </c>
      <c r="K374" s="36"/>
      <c r="L374" s="231" t="s">
        <v>2324</v>
      </c>
      <c r="M374" s="94"/>
      <c r="N374" s="222"/>
      <c r="O374" s="77"/>
      <c r="P374" s="46"/>
      <c r="Q374" s="96"/>
      <c r="R374" s="94"/>
      <c r="S374" s="226"/>
      <c r="T374" s="46"/>
      <c r="U374" s="46"/>
      <c r="V374" s="46"/>
      <c r="W374" s="46"/>
    </row>
    <row r="375" spans="1:23" ht="15.75">
      <c r="A375" s="7">
        <v>345</v>
      </c>
      <c r="B375" s="17" t="s">
        <v>1293</v>
      </c>
      <c r="C375" s="80" t="s">
        <v>1294</v>
      </c>
      <c r="D375" s="17" t="s">
        <v>1226</v>
      </c>
      <c r="E375" s="17" t="s">
        <v>1295</v>
      </c>
      <c r="F375" s="102">
        <f t="shared" si="20"/>
        <v>390207</v>
      </c>
      <c r="G375" s="103">
        <v>0</v>
      </c>
      <c r="H375" s="103">
        <v>358602</v>
      </c>
      <c r="I375" s="103">
        <v>0</v>
      </c>
      <c r="J375" s="103">
        <v>31605</v>
      </c>
      <c r="K375" s="36"/>
      <c r="L375" s="231" t="s">
        <v>2324</v>
      </c>
      <c r="M375" s="94"/>
      <c r="N375" s="222"/>
      <c r="O375" s="77"/>
      <c r="P375" s="46"/>
      <c r="Q375" s="96"/>
      <c r="R375" s="94"/>
      <c r="S375" s="226"/>
      <c r="T375" s="96"/>
      <c r="U375" s="46"/>
      <c r="V375" s="46"/>
      <c r="W375" s="46"/>
    </row>
    <row r="376" spans="1:23" ht="15.75">
      <c r="A376" s="7">
        <v>346</v>
      </c>
      <c r="B376" s="17" t="s">
        <v>1296</v>
      </c>
      <c r="C376" s="80" t="s">
        <v>1297</v>
      </c>
      <c r="D376" s="17" t="s">
        <v>1226</v>
      </c>
      <c r="E376" s="17" t="s">
        <v>1298</v>
      </c>
      <c r="F376" s="102">
        <f t="shared" si="20"/>
        <v>191275</v>
      </c>
      <c r="G376" s="103">
        <v>0</v>
      </c>
      <c r="H376" s="103">
        <v>191275</v>
      </c>
      <c r="I376" s="103">
        <v>0</v>
      </c>
      <c r="J376" s="103">
        <v>0</v>
      </c>
      <c r="K376" s="36"/>
      <c r="L376" s="231" t="s">
        <v>2325</v>
      </c>
      <c r="M376" s="94"/>
      <c r="N376" s="222"/>
      <c r="O376" s="96"/>
      <c r="P376" s="46"/>
      <c r="Q376" s="96"/>
      <c r="R376" s="94"/>
      <c r="S376" s="226"/>
      <c r="T376" s="46"/>
      <c r="U376" s="46"/>
      <c r="V376" s="46"/>
      <c r="W376" s="46"/>
    </row>
    <row r="377" spans="1:23" ht="15.75">
      <c r="A377" s="7">
        <v>347</v>
      </c>
      <c r="B377" s="17" t="s">
        <v>1299</v>
      </c>
      <c r="C377" s="80" t="s">
        <v>1300</v>
      </c>
      <c r="D377" s="17" t="s">
        <v>1226</v>
      </c>
      <c r="E377" s="17" t="s">
        <v>1301</v>
      </c>
      <c r="F377" s="102">
        <f t="shared" si="20"/>
        <v>3820076</v>
      </c>
      <c r="G377" s="103">
        <v>1360280</v>
      </c>
      <c r="H377" s="103">
        <v>617419</v>
      </c>
      <c r="I377" s="103">
        <v>75500</v>
      </c>
      <c r="J377" s="103">
        <v>1766877</v>
      </c>
      <c r="K377" s="36"/>
      <c r="L377" s="231" t="s">
        <v>2325</v>
      </c>
      <c r="M377" s="94"/>
      <c r="N377" s="222"/>
      <c r="O377" s="77"/>
      <c r="P377" s="46"/>
      <c r="Q377" s="77"/>
      <c r="R377" s="94"/>
      <c r="S377" s="226"/>
      <c r="T377" s="46"/>
      <c r="U377" s="46"/>
      <c r="V377" s="46"/>
      <c r="W377" s="46"/>
    </row>
    <row r="378" spans="1:23" ht="15.75">
      <c r="A378" s="7">
        <v>348</v>
      </c>
      <c r="B378" s="17" t="s">
        <v>1302</v>
      </c>
      <c r="C378" s="80" t="s">
        <v>1303</v>
      </c>
      <c r="D378" s="17" t="s">
        <v>1226</v>
      </c>
      <c r="E378" s="17" t="s">
        <v>1304</v>
      </c>
      <c r="F378" s="102">
        <f t="shared" si="20"/>
        <v>3218771</v>
      </c>
      <c r="G378" s="103">
        <v>535100</v>
      </c>
      <c r="H378" s="103">
        <v>2466158</v>
      </c>
      <c r="I378" s="103">
        <v>159700</v>
      </c>
      <c r="J378" s="103">
        <v>57813</v>
      </c>
      <c r="K378" s="36"/>
      <c r="L378" s="231" t="s">
        <v>2324</v>
      </c>
      <c r="M378" s="94"/>
      <c r="N378" s="222"/>
      <c r="O378" s="77"/>
      <c r="P378" s="46"/>
      <c r="Q378" s="96"/>
      <c r="R378" s="94"/>
      <c r="S378" s="226"/>
      <c r="T378" s="46"/>
      <c r="U378" s="46"/>
      <c r="V378" s="46"/>
      <c r="W378" s="46"/>
    </row>
    <row r="379" spans="1:23" ht="15.75">
      <c r="A379" s="7">
        <v>349</v>
      </c>
      <c r="B379" s="17" t="s">
        <v>1305</v>
      </c>
      <c r="C379" s="80" t="s">
        <v>1306</v>
      </c>
      <c r="D379" s="17" t="s">
        <v>1226</v>
      </c>
      <c r="E379" s="17" t="s">
        <v>1307</v>
      </c>
      <c r="F379" s="102">
        <f t="shared" si="20"/>
        <v>6115453</v>
      </c>
      <c r="G379" s="103">
        <v>4856250</v>
      </c>
      <c r="H379" s="103">
        <v>1154703</v>
      </c>
      <c r="I379" s="103">
        <v>104500</v>
      </c>
      <c r="J379" s="103">
        <v>0</v>
      </c>
      <c r="K379" s="36"/>
      <c r="L379" s="231" t="s">
        <v>2324</v>
      </c>
      <c r="M379" s="94"/>
      <c r="N379" s="222"/>
      <c r="O379" s="96"/>
      <c r="P379" s="46"/>
      <c r="Q379" s="96"/>
      <c r="R379" s="94"/>
      <c r="S379" s="226"/>
      <c r="T379" s="96"/>
      <c r="U379" s="46"/>
      <c r="V379" s="46"/>
      <c r="W379" s="46"/>
    </row>
    <row r="380" spans="1:23" ht="15.75">
      <c r="A380" s="7">
        <v>350</v>
      </c>
      <c r="B380" s="17" t="s">
        <v>1308</v>
      </c>
      <c r="C380" s="80" t="s">
        <v>1309</v>
      </c>
      <c r="D380" s="17" t="s">
        <v>1226</v>
      </c>
      <c r="E380" s="17" t="s">
        <v>1310</v>
      </c>
      <c r="F380" s="102">
        <f t="shared" si="20"/>
        <v>4253599</v>
      </c>
      <c r="G380" s="103">
        <v>0</v>
      </c>
      <c r="H380" s="103">
        <v>2886254</v>
      </c>
      <c r="I380" s="103">
        <v>19950</v>
      </c>
      <c r="J380" s="103">
        <v>1347395</v>
      </c>
      <c r="K380" s="36"/>
      <c r="L380" s="231" t="s">
        <v>2324</v>
      </c>
      <c r="M380" s="94"/>
      <c r="N380" s="222"/>
      <c r="O380" s="77"/>
      <c r="P380" s="46"/>
      <c r="Q380" s="96"/>
      <c r="R380" s="94"/>
      <c r="S380" s="226"/>
      <c r="T380" s="46"/>
      <c r="U380" s="46"/>
      <c r="V380" s="46"/>
      <c r="W380" s="46"/>
    </row>
    <row r="381" spans="1:23" ht="15.75">
      <c r="A381" s="7">
        <v>351</v>
      </c>
      <c r="B381" s="17" t="s">
        <v>1311</v>
      </c>
      <c r="C381" s="80" t="s">
        <v>1312</v>
      </c>
      <c r="D381" s="17" t="s">
        <v>1226</v>
      </c>
      <c r="E381" s="17" t="s">
        <v>1313</v>
      </c>
      <c r="F381" s="102">
        <f t="shared" si="20"/>
        <v>258584</v>
      </c>
      <c r="G381" s="103">
        <v>0</v>
      </c>
      <c r="H381" s="103">
        <v>233008</v>
      </c>
      <c r="I381" s="103">
        <v>0</v>
      </c>
      <c r="J381" s="103">
        <v>25576</v>
      </c>
      <c r="K381" s="36"/>
      <c r="L381" s="231" t="s">
        <v>2325</v>
      </c>
      <c r="M381" s="94"/>
      <c r="N381" s="222"/>
      <c r="O381" s="77"/>
      <c r="P381" s="46"/>
      <c r="Q381" s="77"/>
      <c r="R381" s="94"/>
      <c r="S381" s="226"/>
      <c r="T381" s="96"/>
      <c r="U381" s="46"/>
      <c r="V381" s="46"/>
      <c r="W381" s="46"/>
    </row>
    <row r="382" spans="1:23" ht="15.75">
      <c r="A382" s="7">
        <v>352</v>
      </c>
      <c r="B382" s="17" t="s">
        <v>1314</v>
      </c>
      <c r="C382" s="80" t="s">
        <v>1315</v>
      </c>
      <c r="D382" s="17" t="s">
        <v>1226</v>
      </c>
      <c r="E382" s="17" t="s">
        <v>1316</v>
      </c>
      <c r="F382" s="102">
        <f t="shared" si="20"/>
        <v>864196</v>
      </c>
      <c r="G382" s="103">
        <v>3000</v>
      </c>
      <c r="H382" s="103">
        <v>554245</v>
      </c>
      <c r="I382" s="103">
        <v>0</v>
      </c>
      <c r="J382" s="103">
        <v>306951</v>
      </c>
      <c r="K382" s="36"/>
      <c r="L382" s="231" t="s">
        <v>2324</v>
      </c>
      <c r="M382" s="94"/>
      <c r="N382" s="222"/>
      <c r="O382" s="77"/>
      <c r="P382" s="46"/>
      <c r="Q382" s="96"/>
      <c r="R382" s="94"/>
      <c r="S382" s="226"/>
      <c r="T382" s="96"/>
      <c r="U382" s="46"/>
      <c r="V382" s="46"/>
      <c r="W382" s="46"/>
    </row>
    <row r="383" spans="1:23" ht="15.75">
      <c r="A383" s="7">
        <v>353</v>
      </c>
      <c r="B383" s="17" t="s">
        <v>1317</v>
      </c>
      <c r="C383" s="80" t="s">
        <v>1318</v>
      </c>
      <c r="D383" s="17" t="s">
        <v>1226</v>
      </c>
      <c r="E383" s="17" t="s">
        <v>1319</v>
      </c>
      <c r="F383" s="102">
        <f t="shared" si="20"/>
        <v>13103733</v>
      </c>
      <c r="G383" s="103">
        <v>4942635</v>
      </c>
      <c r="H383" s="103">
        <v>4794473</v>
      </c>
      <c r="I383" s="103">
        <v>0</v>
      </c>
      <c r="J383" s="103">
        <v>3366625</v>
      </c>
      <c r="K383" s="36"/>
      <c r="L383" s="231" t="s">
        <v>2324</v>
      </c>
      <c r="M383" s="94"/>
      <c r="N383" s="222"/>
      <c r="O383" s="77"/>
      <c r="P383" s="46"/>
      <c r="Q383" s="96"/>
      <c r="R383" s="94"/>
      <c r="S383" s="226"/>
      <c r="T383" s="46"/>
      <c r="U383" s="46"/>
      <c r="V383" s="46"/>
      <c r="W383" s="46"/>
    </row>
    <row r="384" spans="1:23" ht="15.75">
      <c r="A384" s="7">
        <v>354</v>
      </c>
      <c r="B384" s="17" t="s">
        <v>1320</v>
      </c>
      <c r="C384" s="80" t="s">
        <v>1321</v>
      </c>
      <c r="D384" s="17" t="s">
        <v>1226</v>
      </c>
      <c r="E384" s="17" t="s">
        <v>1322</v>
      </c>
      <c r="F384" s="102">
        <f t="shared" si="20"/>
        <v>1665766</v>
      </c>
      <c r="G384" s="103">
        <v>363000</v>
      </c>
      <c r="H384" s="103">
        <v>374009</v>
      </c>
      <c r="I384" s="103">
        <v>0</v>
      </c>
      <c r="J384" s="103">
        <v>928757</v>
      </c>
      <c r="K384" s="36"/>
      <c r="L384" s="231" t="s">
        <v>2325</v>
      </c>
      <c r="M384" s="94"/>
      <c r="N384" s="222"/>
      <c r="O384" s="96"/>
      <c r="P384" s="46"/>
      <c r="Q384" s="77"/>
      <c r="R384" s="94"/>
      <c r="S384" s="226"/>
      <c r="T384" s="96"/>
      <c r="U384" s="46"/>
      <c r="V384" s="46"/>
      <c r="W384" s="46"/>
    </row>
    <row r="385" spans="1:23" ht="15.75">
      <c r="A385" s="7">
        <v>355</v>
      </c>
      <c r="B385" s="17" t="s">
        <v>1323</v>
      </c>
      <c r="C385" s="80" t="s">
        <v>1324</v>
      </c>
      <c r="D385" s="17" t="s">
        <v>1226</v>
      </c>
      <c r="E385" s="17" t="s">
        <v>1325</v>
      </c>
      <c r="F385" s="102" t="s">
        <v>9</v>
      </c>
      <c r="G385" s="102" t="s">
        <v>9</v>
      </c>
      <c r="H385" s="102" t="s">
        <v>9</v>
      </c>
      <c r="I385" s="102" t="s">
        <v>9</v>
      </c>
      <c r="J385" s="102" t="s">
        <v>9</v>
      </c>
      <c r="K385" s="36"/>
      <c r="L385" s="231" t="s">
        <v>9</v>
      </c>
      <c r="M385" s="94"/>
      <c r="N385" s="222"/>
      <c r="O385" s="96"/>
      <c r="P385" s="46"/>
      <c r="Q385" s="77"/>
      <c r="R385" s="94"/>
      <c r="S385" s="226"/>
      <c r="T385" s="96"/>
      <c r="U385" s="46"/>
      <c r="V385" s="46"/>
      <c r="W385" s="46"/>
    </row>
    <row r="386" spans="1:23" ht="15.75">
      <c r="A386" s="7">
        <v>356</v>
      </c>
      <c r="B386" s="17" t="s">
        <v>1326</v>
      </c>
      <c r="C386" s="80" t="s">
        <v>1327</v>
      </c>
      <c r="D386" s="17" t="s">
        <v>1226</v>
      </c>
      <c r="E386" s="17" t="s">
        <v>1328</v>
      </c>
      <c r="F386" s="102">
        <f aca="true" t="shared" si="21" ref="F386:F397">G386+H386+I386+J386</f>
        <v>2169203</v>
      </c>
      <c r="G386" s="103">
        <v>360700</v>
      </c>
      <c r="H386" s="103">
        <v>593852</v>
      </c>
      <c r="I386" s="103">
        <v>0</v>
      </c>
      <c r="J386" s="103">
        <v>1214651</v>
      </c>
      <c r="K386" s="36"/>
      <c r="L386" s="231" t="s">
        <v>2325</v>
      </c>
      <c r="M386" s="94"/>
      <c r="N386" s="222"/>
      <c r="O386" s="96"/>
      <c r="P386" s="46"/>
      <c r="Q386" s="96"/>
      <c r="R386" s="94"/>
      <c r="S386" s="226"/>
      <c r="T386" s="96"/>
      <c r="U386" s="46"/>
      <c r="V386" s="46"/>
      <c r="W386" s="46"/>
    </row>
    <row r="387" spans="1:23" ht="15.75">
      <c r="A387" s="7">
        <v>357</v>
      </c>
      <c r="B387" s="17" t="s">
        <v>1329</v>
      </c>
      <c r="C387" s="80" t="s">
        <v>1330</v>
      </c>
      <c r="D387" s="17" t="s">
        <v>1226</v>
      </c>
      <c r="E387" s="17" t="s">
        <v>1331</v>
      </c>
      <c r="F387" s="102">
        <f t="shared" si="21"/>
        <v>92000</v>
      </c>
      <c r="G387" s="103">
        <v>0</v>
      </c>
      <c r="H387" s="103">
        <v>87600</v>
      </c>
      <c r="I387" s="103">
        <v>0</v>
      </c>
      <c r="J387" s="103">
        <v>4400</v>
      </c>
      <c r="K387" s="36"/>
      <c r="L387" s="231" t="s">
        <v>2325</v>
      </c>
      <c r="M387" s="94"/>
      <c r="N387" s="222"/>
      <c r="O387" s="77"/>
      <c r="P387" s="46"/>
      <c r="Q387" s="96"/>
      <c r="R387" s="94"/>
      <c r="S387" s="226"/>
      <c r="T387" s="46"/>
      <c r="U387" s="46"/>
      <c r="V387" s="46"/>
      <c r="W387" s="46"/>
    </row>
    <row r="388" spans="1:23" ht="15.75">
      <c r="A388" s="7">
        <v>358</v>
      </c>
      <c r="B388" s="17" t="s">
        <v>1332</v>
      </c>
      <c r="C388" s="80" t="s">
        <v>1333</v>
      </c>
      <c r="D388" s="17" t="s">
        <v>1226</v>
      </c>
      <c r="E388" s="17" t="s">
        <v>1334</v>
      </c>
      <c r="F388" s="102">
        <f t="shared" si="21"/>
        <v>1836246</v>
      </c>
      <c r="G388" s="103">
        <v>0</v>
      </c>
      <c r="H388" s="103">
        <v>1521403</v>
      </c>
      <c r="I388" s="103">
        <v>0</v>
      </c>
      <c r="J388" s="103">
        <v>314843</v>
      </c>
      <c r="K388" s="36"/>
      <c r="L388" s="231" t="s">
        <v>2324</v>
      </c>
      <c r="M388" s="94"/>
      <c r="N388" s="222"/>
      <c r="O388" s="96"/>
      <c r="P388" s="46"/>
      <c r="Q388" s="77"/>
      <c r="R388" s="94"/>
      <c r="S388" s="226"/>
      <c r="T388" s="96"/>
      <c r="U388" s="46"/>
      <c r="V388" s="46"/>
      <c r="W388" s="46"/>
    </row>
    <row r="389" spans="1:23" ht="15.75">
      <c r="A389" s="7">
        <v>359</v>
      </c>
      <c r="B389" s="17" t="s">
        <v>1335</v>
      </c>
      <c r="C389" s="80" t="s">
        <v>1336</v>
      </c>
      <c r="D389" s="17" t="s">
        <v>1226</v>
      </c>
      <c r="E389" s="17" t="s">
        <v>1337</v>
      </c>
      <c r="F389" s="102">
        <f t="shared" si="21"/>
        <v>2990020</v>
      </c>
      <c r="G389" s="103">
        <v>0</v>
      </c>
      <c r="H389" s="103">
        <v>1720346</v>
      </c>
      <c r="I389" s="103">
        <v>0</v>
      </c>
      <c r="J389" s="103">
        <v>1269674</v>
      </c>
      <c r="K389" s="36"/>
      <c r="L389" s="231" t="s">
        <v>2324</v>
      </c>
      <c r="M389" s="94"/>
      <c r="N389" s="222"/>
      <c r="O389" s="96"/>
      <c r="P389" s="46"/>
      <c r="Q389" s="96"/>
      <c r="R389" s="94"/>
      <c r="S389" s="226"/>
      <c r="T389" s="96"/>
      <c r="U389" s="46"/>
      <c r="V389" s="46"/>
      <c r="W389" s="46"/>
    </row>
    <row r="390" spans="1:23" ht="15.75">
      <c r="A390" s="7">
        <v>360</v>
      </c>
      <c r="B390" s="17" t="s">
        <v>1338</v>
      </c>
      <c r="C390" s="80" t="s">
        <v>1339</v>
      </c>
      <c r="D390" s="17" t="s">
        <v>1226</v>
      </c>
      <c r="E390" s="17" t="s">
        <v>1340</v>
      </c>
      <c r="F390" s="102">
        <f t="shared" si="21"/>
        <v>7495374</v>
      </c>
      <c r="G390" s="103">
        <v>684800</v>
      </c>
      <c r="H390" s="103">
        <v>677474</v>
      </c>
      <c r="I390" s="103">
        <v>0</v>
      </c>
      <c r="J390" s="103">
        <v>6133100</v>
      </c>
      <c r="K390" s="36"/>
      <c r="L390" s="231" t="s">
        <v>2325</v>
      </c>
      <c r="M390" s="94"/>
      <c r="N390" s="222"/>
      <c r="O390" s="77"/>
      <c r="P390" s="46"/>
      <c r="Q390" s="96"/>
      <c r="R390" s="94"/>
      <c r="S390" s="226"/>
      <c r="T390" s="46"/>
      <c r="U390" s="46"/>
      <c r="V390" s="46"/>
      <c r="W390" s="46"/>
    </row>
    <row r="391" spans="1:23" ht="15.75">
      <c r="A391" s="7">
        <v>361</v>
      </c>
      <c r="B391" s="17" t="s">
        <v>1341</v>
      </c>
      <c r="C391" s="80" t="s">
        <v>1342</v>
      </c>
      <c r="D391" s="17" t="s">
        <v>1226</v>
      </c>
      <c r="E391" s="17" t="s">
        <v>1343</v>
      </c>
      <c r="F391" s="102">
        <f t="shared" si="21"/>
        <v>1481290</v>
      </c>
      <c r="G391" s="103">
        <v>1</v>
      </c>
      <c r="H391" s="103">
        <v>552788</v>
      </c>
      <c r="I391" s="103">
        <v>0</v>
      </c>
      <c r="J391" s="103">
        <v>928501</v>
      </c>
      <c r="K391" s="36"/>
      <c r="L391" s="231" t="s">
        <v>2325</v>
      </c>
      <c r="M391" s="94"/>
      <c r="N391" s="222"/>
      <c r="O391" s="96"/>
      <c r="P391" s="46"/>
      <c r="Q391" s="96"/>
      <c r="R391" s="94"/>
      <c r="S391" s="226"/>
      <c r="T391" s="46"/>
      <c r="U391" s="46"/>
      <c r="V391" s="46"/>
      <c r="W391" s="46"/>
    </row>
    <row r="392" spans="1:23" ht="15.75">
      <c r="A392" s="7">
        <v>362</v>
      </c>
      <c r="B392" s="17" t="s">
        <v>1344</v>
      </c>
      <c r="C392" s="80" t="s">
        <v>1345</v>
      </c>
      <c r="D392" s="17" t="s">
        <v>1226</v>
      </c>
      <c r="E392" s="17" t="s">
        <v>1346</v>
      </c>
      <c r="F392" s="102">
        <f t="shared" si="21"/>
        <v>1627892</v>
      </c>
      <c r="G392" s="103">
        <v>0</v>
      </c>
      <c r="H392" s="103">
        <v>442530</v>
      </c>
      <c r="I392" s="103">
        <v>19450</v>
      </c>
      <c r="J392" s="103">
        <v>1165912</v>
      </c>
      <c r="K392" s="36"/>
      <c r="L392" s="231" t="s">
        <v>2324</v>
      </c>
      <c r="M392" s="94"/>
      <c r="N392" s="222"/>
      <c r="O392" s="96"/>
      <c r="P392" s="46"/>
      <c r="Q392" s="96"/>
      <c r="R392" s="94"/>
      <c r="S392" s="226"/>
      <c r="T392" s="96"/>
      <c r="U392" s="46"/>
      <c r="V392" s="46"/>
      <c r="W392" s="46"/>
    </row>
    <row r="393" spans="1:23" ht="15.75">
      <c r="A393" s="7">
        <v>363</v>
      </c>
      <c r="B393" s="17" t="s">
        <v>1347</v>
      </c>
      <c r="C393" s="80" t="s">
        <v>1348</v>
      </c>
      <c r="D393" s="17" t="s">
        <v>1226</v>
      </c>
      <c r="E393" s="17" t="s">
        <v>1349</v>
      </c>
      <c r="F393" s="102">
        <f t="shared" si="21"/>
        <v>134745</v>
      </c>
      <c r="G393" s="103">
        <v>0</v>
      </c>
      <c r="H393" s="103">
        <v>127345</v>
      </c>
      <c r="I393" s="103">
        <v>7400</v>
      </c>
      <c r="J393" s="103">
        <v>0</v>
      </c>
      <c r="K393" s="36"/>
      <c r="L393" s="231" t="s">
        <v>2325</v>
      </c>
      <c r="M393" s="94"/>
      <c r="N393" s="222"/>
      <c r="O393" s="96"/>
      <c r="P393" s="46"/>
      <c r="Q393" s="96"/>
      <c r="R393" s="94"/>
      <c r="S393" s="226"/>
      <c r="T393" s="46"/>
      <c r="U393" s="46"/>
      <c r="V393" s="46"/>
      <c r="W393" s="46"/>
    </row>
    <row r="394" spans="1:23" ht="15.75">
      <c r="A394" s="7">
        <v>364</v>
      </c>
      <c r="B394" s="17" t="s">
        <v>1350</v>
      </c>
      <c r="C394" s="80" t="s">
        <v>1351</v>
      </c>
      <c r="D394" s="17" t="s">
        <v>1226</v>
      </c>
      <c r="E394" s="17" t="s">
        <v>1352</v>
      </c>
      <c r="F394" s="102">
        <f t="shared" si="21"/>
        <v>3505207</v>
      </c>
      <c r="G394" s="103">
        <v>1441000</v>
      </c>
      <c r="H394" s="103">
        <v>742463</v>
      </c>
      <c r="I394" s="103">
        <v>0</v>
      </c>
      <c r="J394" s="103">
        <v>1321744</v>
      </c>
      <c r="K394" s="36"/>
      <c r="L394" s="231" t="s">
        <v>2324</v>
      </c>
      <c r="M394" s="94"/>
      <c r="N394" s="222"/>
      <c r="O394" s="96"/>
      <c r="P394" s="46"/>
      <c r="Q394" s="77"/>
      <c r="R394" s="94"/>
      <c r="S394" s="226"/>
      <c r="T394" s="46"/>
      <c r="U394" s="46"/>
      <c r="V394" s="46"/>
      <c r="W394" s="46"/>
    </row>
    <row r="395" spans="1:23" ht="15.75">
      <c r="A395" s="7">
        <v>365</v>
      </c>
      <c r="B395" s="17" t="s">
        <v>1353</v>
      </c>
      <c r="C395" s="80" t="s">
        <v>1354</v>
      </c>
      <c r="D395" s="17" t="s">
        <v>1226</v>
      </c>
      <c r="E395" s="17" t="s">
        <v>1355</v>
      </c>
      <c r="F395" s="102">
        <f t="shared" si="21"/>
        <v>1655090</v>
      </c>
      <c r="G395" s="103">
        <v>1285600</v>
      </c>
      <c r="H395" s="103">
        <v>145340</v>
      </c>
      <c r="I395" s="103">
        <v>0</v>
      </c>
      <c r="J395" s="103">
        <v>224150</v>
      </c>
      <c r="K395" s="36"/>
      <c r="L395" s="231" t="s">
        <v>2325</v>
      </c>
      <c r="M395" s="94"/>
      <c r="N395" s="222"/>
      <c r="O395" s="96"/>
      <c r="P395" s="46"/>
      <c r="Q395" s="96"/>
      <c r="R395" s="94"/>
      <c r="S395" s="226"/>
      <c r="T395" s="96"/>
      <c r="U395" s="46"/>
      <c r="V395" s="46"/>
      <c r="W395" s="46"/>
    </row>
    <row r="396" spans="1:23" ht="15.75">
      <c r="A396" s="7">
        <v>366</v>
      </c>
      <c r="B396" s="17" t="s">
        <v>1356</v>
      </c>
      <c r="C396" s="80" t="s">
        <v>1357</v>
      </c>
      <c r="D396" s="17" t="s">
        <v>1226</v>
      </c>
      <c r="E396" s="17" t="s">
        <v>1358</v>
      </c>
      <c r="F396" s="102">
        <f t="shared" si="21"/>
        <v>436531</v>
      </c>
      <c r="G396" s="103">
        <v>0</v>
      </c>
      <c r="H396" s="103">
        <v>288731</v>
      </c>
      <c r="I396" s="103">
        <v>72800</v>
      </c>
      <c r="J396" s="103">
        <v>75000</v>
      </c>
      <c r="K396" s="36"/>
      <c r="L396" s="231" t="s">
        <v>2324</v>
      </c>
      <c r="M396" s="94"/>
      <c r="N396" s="222"/>
      <c r="O396" s="96"/>
      <c r="P396" s="46"/>
      <c r="Q396" s="77"/>
      <c r="R396" s="94"/>
      <c r="S396" s="226"/>
      <c r="T396" s="46"/>
      <c r="U396" s="46"/>
      <c r="V396" s="46"/>
      <c r="W396" s="46"/>
    </row>
    <row r="397" spans="1:23" ht="15.75">
      <c r="A397" s="7">
        <v>367</v>
      </c>
      <c r="B397" s="17" t="s">
        <v>1359</v>
      </c>
      <c r="C397" s="80" t="s">
        <v>1360</v>
      </c>
      <c r="D397" s="17" t="s">
        <v>1226</v>
      </c>
      <c r="E397" s="17" t="s">
        <v>1361</v>
      </c>
      <c r="F397" s="102">
        <f t="shared" si="21"/>
        <v>927180</v>
      </c>
      <c r="G397" s="103">
        <v>0</v>
      </c>
      <c r="H397" s="103">
        <v>617996</v>
      </c>
      <c r="I397" s="103">
        <v>0</v>
      </c>
      <c r="J397" s="103">
        <v>309184</v>
      </c>
      <c r="K397" s="36"/>
      <c r="L397" s="231" t="s">
        <v>2324</v>
      </c>
      <c r="M397" s="94"/>
      <c r="N397" s="222"/>
      <c r="O397" s="96"/>
      <c r="P397" s="46"/>
      <c r="Q397" s="77"/>
      <c r="R397" s="94"/>
      <c r="S397" s="226"/>
      <c r="T397" s="96"/>
      <c r="U397" s="46"/>
      <c r="V397" s="46"/>
      <c r="W397" s="46"/>
    </row>
    <row r="398" spans="1:23" ht="15.75">
      <c r="A398" s="7">
        <v>368</v>
      </c>
      <c r="B398" s="17" t="s">
        <v>1362</v>
      </c>
      <c r="C398" s="80" t="s">
        <v>1363</v>
      </c>
      <c r="D398" s="17" t="s">
        <v>1226</v>
      </c>
      <c r="E398" s="17" t="s">
        <v>1364</v>
      </c>
      <c r="F398" s="102" t="s">
        <v>9</v>
      </c>
      <c r="G398" s="102" t="s">
        <v>9</v>
      </c>
      <c r="H398" s="102" t="s">
        <v>9</v>
      </c>
      <c r="I398" s="102" t="s">
        <v>9</v>
      </c>
      <c r="J398" s="102" t="s">
        <v>9</v>
      </c>
      <c r="K398" s="36"/>
      <c r="L398" s="231" t="s">
        <v>9</v>
      </c>
      <c r="M398" s="94"/>
      <c r="N398" s="222"/>
      <c r="O398" s="96"/>
      <c r="P398" s="46"/>
      <c r="Q398" s="96"/>
      <c r="R398" s="94"/>
      <c r="S398" s="226"/>
      <c r="T398" s="46"/>
      <c r="U398" s="46"/>
      <c r="V398" s="46"/>
      <c r="W398" s="46"/>
    </row>
    <row r="399" spans="1:23" ht="15.75">
      <c r="A399" s="7">
        <v>369</v>
      </c>
      <c r="B399" s="17" t="s">
        <v>1365</v>
      </c>
      <c r="C399" s="80" t="s">
        <v>1366</v>
      </c>
      <c r="D399" s="17" t="s">
        <v>1226</v>
      </c>
      <c r="E399" s="17" t="s">
        <v>1116</v>
      </c>
      <c r="F399" s="102">
        <f aca="true" t="shared" si="22" ref="F399:F410">G399+H399+I399+J399</f>
        <v>171750</v>
      </c>
      <c r="G399" s="103">
        <v>0</v>
      </c>
      <c r="H399" s="103">
        <v>157450</v>
      </c>
      <c r="I399" s="103">
        <v>0</v>
      </c>
      <c r="J399" s="103">
        <v>14300</v>
      </c>
      <c r="K399" s="36"/>
      <c r="L399" s="231" t="s">
        <v>2325</v>
      </c>
      <c r="M399" s="94"/>
      <c r="N399" s="222"/>
      <c r="O399" s="96"/>
      <c r="P399" s="46"/>
      <c r="Q399" s="77"/>
      <c r="R399" s="94"/>
      <c r="S399" s="226"/>
      <c r="T399" s="96"/>
      <c r="U399" s="46"/>
      <c r="V399" s="46"/>
      <c r="W399" s="46"/>
    </row>
    <row r="400" spans="1:23" ht="15.75">
      <c r="A400" s="7">
        <v>370</v>
      </c>
      <c r="B400" s="17" t="s">
        <v>1367</v>
      </c>
      <c r="C400" s="80" t="s">
        <v>1368</v>
      </c>
      <c r="D400" s="17" t="s">
        <v>1226</v>
      </c>
      <c r="E400" s="17" t="s">
        <v>1369</v>
      </c>
      <c r="F400" s="102">
        <f t="shared" si="22"/>
        <v>1470245</v>
      </c>
      <c r="G400" s="103">
        <v>1029800</v>
      </c>
      <c r="H400" s="103">
        <v>278725</v>
      </c>
      <c r="I400" s="103">
        <v>128200</v>
      </c>
      <c r="J400" s="103">
        <v>33520</v>
      </c>
      <c r="K400" s="36"/>
      <c r="L400" s="231" t="s">
        <v>2324</v>
      </c>
      <c r="M400" s="94"/>
      <c r="N400" s="222"/>
      <c r="O400" s="77"/>
      <c r="P400" s="46"/>
      <c r="Q400" s="96"/>
      <c r="R400" s="94"/>
      <c r="S400" s="226"/>
      <c r="T400" s="96"/>
      <c r="U400" s="46"/>
      <c r="V400" s="46"/>
      <c r="W400" s="46"/>
    </row>
    <row r="401" spans="1:23" ht="15.75">
      <c r="A401" s="7">
        <v>371</v>
      </c>
      <c r="B401" s="17" t="s">
        <v>1370</v>
      </c>
      <c r="C401" s="80" t="s">
        <v>1371</v>
      </c>
      <c r="D401" s="17" t="s">
        <v>1226</v>
      </c>
      <c r="E401" s="17" t="s">
        <v>1681</v>
      </c>
      <c r="F401" s="102">
        <f t="shared" si="22"/>
        <v>885420</v>
      </c>
      <c r="G401" s="103">
        <v>574600</v>
      </c>
      <c r="H401" s="103">
        <v>90125</v>
      </c>
      <c r="I401" s="103">
        <v>70700</v>
      </c>
      <c r="J401" s="103">
        <v>149995</v>
      </c>
      <c r="K401" s="36"/>
      <c r="L401" s="231" t="s">
        <v>2324</v>
      </c>
      <c r="M401" s="94"/>
      <c r="N401" s="222"/>
      <c r="O401" s="96"/>
      <c r="P401" s="46"/>
      <c r="Q401" s="77"/>
      <c r="R401" s="94"/>
      <c r="S401" s="226"/>
      <c r="T401" s="46"/>
      <c r="U401" s="46"/>
      <c r="V401" s="46"/>
      <c r="W401" s="46"/>
    </row>
    <row r="402" spans="1:23" ht="15.75">
      <c r="A402" s="7">
        <v>372</v>
      </c>
      <c r="B402" s="17" t="s">
        <v>1372</v>
      </c>
      <c r="C402" s="80" t="s">
        <v>1373</v>
      </c>
      <c r="D402" s="17" t="s">
        <v>1226</v>
      </c>
      <c r="E402" s="17" t="s">
        <v>1374</v>
      </c>
      <c r="F402" s="102">
        <f t="shared" si="22"/>
        <v>613473</v>
      </c>
      <c r="G402" s="103">
        <v>365600</v>
      </c>
      <c r="H402" s="103">
        <v>232873</v>
      </c>
      <c r="I402" s="103">
        <v>0</v>
      </c>
      <c r="J402" s="103">
        <v>15000</v>
      </c>
      <c r="K402" s="36"/>
      <c r="L402" s="231" t="s">
        <v>2324</v>
      </c>
      <c r="M402" s="94"/>
      <c r="N402" s="222"/>
      <c r="O402" s="96"/>
      <c r="P402" s="46"/>
      <c r="Q402" s="96"/>
      <c r="R402" s="94"/>
      <c r="S402" s="226"/>
      <c r="T402" s="46"/>
      <c r="U402" s="46"/>
      <c r="V402" s="46"/>
      <c r="W402" s="46"/>
    </row>
    <row r="403" spans="1:23" ht="15.75">
      <c r="A403" s="7">
        <v>373</v>
      </c>
      <c r="B403" s="17" t="s">
        <v>1375</v>
      </c>
      <c r="C403" s="80" t="s">
        <v>1376</v>
      </c>
      <c r="D403" s="17" t="s">
        <v>1226</v>
      </c>
      <c r="E403" s="17" t="s">
        <v>1377</v>
      </c>
      <c r="F403" s="102">
        <f t="shared" si="22"/>
        <v>724368</v>
      </c>
      <c r="G403" s="103">
        <v>0</v>
      </c>
      <c r="H403" s="103">
        <v>231689</v>
      </c>
      <c r="I403" s="103">
        <v>202500</v>
      </c>
      <c r="J403" s="103">
        <v>290179</v>
      </c>
      <c r="K403" s="36"/>
      <c r="L403" s="231" t="s">
        <v>2324</v>
      </c>
      <c r="M403" s="94"/>
      <c r="N403" s="222"/>
      <c r="O403" s="77"/>
      <c r="P403" s="46"/>
      <c r="Q403" s="96"/>
      <c r="R403" s="94"/>
      <c r="S403" s="226"/>
      <c r="T403" s="46"/>
      <c r="U403" s="46"/>
      <c r="V403" s="46"/>
      <c r="W403" s="46"/>
    </row>
    <row r="404" spans="1:23" ht="15.75">
      <c r="A404" s="7">
        <v>374</v>
      </c>
      <c r="B404" s="17" t="s">
        <v>1378</v>
      </c>
      <c r="C404" s="80" t="s">
        <v>1379</v>
      </c>
      <c r="D404" s="17" t="s">
        <v>1226</v>
      </c>
      <c r="E404" s="17" t="s">
        <v>1380</v>
      </c>
      <c r="F404" s="102">
        <f t="shared" si="22"/>
        <v>6781982</v>
      </c>
      <c r="G404" s="103">
        <v>771550</v>
      </c>
      <c r="H404" s="103">
        <v>2528602</v>
      </c>
      <c r="I404" s="103">
        <v>0</v>
      </c>
      <c r="J404" s="103">
        <v>3481830</v>
      </c>
      <c r="K404" s="36"/>
      <c r="L404" s="231" t="s">
        <v>2324</v>
      </c>
      <c r="M404" s="94"/>
      <c r="N404" s="222"/>
      <c r="O404" s="96"/>
      <c r="P404" s="46"/>
      <c r="Q404" s="96"/>
      <c r="R404" s="94"/>
      <c r="S404" s="226"/>
      <c r="T404" s="46"/>
      <c r="U404" s="46"/>
      <c r="V404" s="46"/>
      <c r="W404" s="46"/>
    </row>
    <row r="405" spans="1:23" ht="15.75">
      <c r="A405" s="7">
        <v>375</v>
      </c>
      <c r="B405" s="17" t="s">
        <v>1381</v>
      </c>
      <c r="C405" s="80" t="s">
        <v>1382</v>
      </c>
      <c r="D405" s="17" t="s">
        <v>1226</v>
      </c>
      <c r="E405" s="17" t="s">
        <v>1383</v>
      </c>
      <c r="F405" s="102">
        <f t="shared" si="22"/>
        <v>1723141</v>
      </c>
      <c r="G405" s="103">
        <v>598000</v>
      </c>
      <c r="H405" s="103">
        <v>813491</v>
      </c>
      <c r="I405" s="103">
        <v>0</v>
      </c>
      <c r="J405" s="103">
        <v>311650</v>
      </c>
      <c r="K405" s="36"/>
      <c r="L405" s="231" t="s">
        <v>2325</v>
      </c>
      <c r="M405" s="94"/>
      <c r="N405" s="222"/>
      <c r="O405" s="77"/>
      <c r="P405" s="46"/>
      <c r="Q405" s="96"/>
      <c r="R405" s="94"/>
      <c r="S405" s="226"/>
      <c r="T405" s="46"/>
      <c r="U405" s="46"/>
      <c r="V405" s="46"/>
      <c r="W405" s="46"/>
    </row>
    <row r="406" spans="1:23" ht="15.75">
      <c r="A406" s="7">
        <v>376</v>
      </c>
      <c r="B406" s="17" t="s">
        <v>1385</v>
      </c>
      <c r="C406" s="80" t="s">
        <v>1386</v>
      </c>
      <c r="D406" s="17" t="s">
        <v>1384</v>
      </c>
      <c r="E406" s="17" t="s">
        <v>1387</v>
      </c>
      <c r="F406" s="102">
        <f t="shared" si="22"/>
        <v>293456</v>
      </c>
      <c r="G406" s="103">
        <v>0</v>
      </c>
      <c r="H406" s="103">
        <v>247456</v>
      </c>
      <c r="I406" s="103">
        <v>10000</v>
      </c>
      <c r="J406" s="103">
        <v>36000</v>
      </c>
      <c r="K406" s="36"/>
      <c r="L406" s="231" t="s">
        <v>2325</v>
      </c>
      <c r="M406" s="94"/>
      <c r="N406" s="222"/>
      <c r="O406" s="77"/>
      <c r="P406" s="46"/>
      <c r="Q406" s="96"/>
      <c r="R406" s="94"/>
      <c r="S406" s="226"/>
      <c r="T406" s="46"/>
      <c r="U406" s="46"/>
      <c r="V406" s="46"/>
      <c r="W406" s="46"/>
    </row>
    <row r="407" spans="1:23" ht="15.75">
      <c r="A407" s="7">
        <v>377</v>
      </c>
      <c r="B407" s="17" t="s">
        <v>1388</v>
      </c>
      <c r="C407" s="80" t="s">
        <v>1389</v>
      </c>
      <c r="D407" s="17" t="s">
        <v>1384</v>
      </c>
      <c r="E407" s="17" t="s">
        <v>1390</v>
      </c>
      <c r="F407" s="102">
        <f t="shared" si="22"/>
        <v>746944</v>
      </c>
      <c r="G407" s="103">
        <v>0</v>
      </c>
      <c r="H407" s="103">
        <v>733444</v>
      </c>
      <c r="I407" s="103">
        <v>3000</v>
      </c>
      <c r="J407" s="103">
        <v>10500</v>
      </c>
      <c r="K407" s="36"/>
      <c r="L407" s="231" t="s">
        <v>2324</v>
      </c>
      <c r="M407" s="94"/>
      <c r="N407" s="222"/>
      <c r="O407" s="96"/>
      <c r="P407" s="46"/>
      <c r="Q407" s="77"/>
      <c r="R407" s="94"/>
      <c r="S407" s="226"/>
      <c r="T407" s="46"/>
      <c r="U407" s="46"/>
      <c r="V407" s="46"/>
      <c r="W407" s="46"/>
    </row>
    <row r="408" spans="1:23" ht="15.75">
      <c r="A408" s="7">
        <v>378</v>
      </c>
      <c r="B408" s="17" t="s">
        <v>1391</v>
      </c>
      <c r="C408" s="80" t="s">
        <v>1392</v>
      </c>
      <c r="D408" s="17" t="s">
        <v>1384</v>
      </c>
      <c r="E408" s="17" t="s">
        <v>1393</v>
      </c>
      <c r="F408" s="102">
        <f t="shared" si="22"/>
        <v>242635</v>
      </c>
      <c r="G408" s="103">
        <v>0</v>
      </c>
      <c r="H408" s="103">
        <v>239035</v>
      </c>
      <c r="I408" s="103">
        <v>0</v>
      </c>
      <c r="J408" s="103">
        <v>3600</v>
      </c>
      <c r="K408" s="36"/>
      <c r="L408" s="231" t="s">
        <v>2324</v>
      </c>
      <c r="M408" s="94"/>
      <c r="N408" s="222"/>
      <c r="O408" s="96"/>
      <c r="P408" s="46"/>
      <c r="Q408" s="96"/>
      <c r="R408" s="94"/>
      <c r="S408" s="226"/>
      <c r="T408" s="96"/>
      <c r="U408" s="46"/>
      <c r="V408" s="46"/>
      <c r="W408" s="46"/>
    </row>
    <row r="409" spans="1:23" ht="15.75">
      <c r="A409" s="7">
        <v>379</v>
      </c>
      <c r="B409" s="17" t="s">
        <v>1394</v>
      </c>
      <c r="C409" s="80" t="s">
        <v>1395</v>
      </c>
      <c r="D409" s="17" t="s">
        <v>1384</v>
      </c>
      <c r="E409" s="17" t="s">
        <v>1396</v>
      </c>
      <c r="F409" s="102">
        <f t="shared" si="22"/>
        <v>1116615</v>
      </c>
      <c r="G409" s="103">
        <v>0</v>
      </c>
      <c r="H409" s="103">
        <v>826065</v>
      </c>
      <c r="I409" s="103">
        <v>0</v>
      </c>
      <c r="J409" s="103">
        <v>290550</v>
      </c>
      <c r="K409" s="36"/>
      <c r="L409" s="231" t="s">
        <v>2324</v>
      </c>
      <c r="M409" s="94"/>
      <c r="N409" s="222"/>
      <c r="O409" s="96"/>
      <c r="P409" s="46"/>
      <c r="Q409" s="96"/>
      <c r="R409" s="94"/>
      <c r="S409" s="226"/>
      <c r="T409" s="46"/>
      <c r="U409" s="46"/>
      <c r="V409" s="46"/>
      <c r="W409" s="46"/>
    </row>
    <row r="410" spans="1:23" ht="15.75">
      <c r="A410" s="7">
        <v>380</v>
      </c>
      <c r="B410" s="17" t="s">
        <v>1397</v>
      </c>
      <c r="C410" s="80" t="s">
        <v>1398</v>
      </c>
      <c r="D410" s="17" t="s">
        <v>1384</v>
      </c>
      <c r="E410" s="17" t="s">
        <v>1399</v>
      </c>
      <c r="F410" s="102">
        <f t="shared" si="22"/>
        <v>1635824</v>
      </c>
      <c r="G410" s="103">
        <v>530000</v>
      </c>
      <c r="H410" s="103">
        <v>1105824</v>
      </c>
      <c r="I410" s="103">
        <v>0</v>
      </c>
      <c r="J410" s="103">
        <v>0</v>
      </c>
      <c r="K410" s="36"/>
      <c r="L410" s="231" t="s">
        <v>2325</v>
      </c>
      <c r="M410" s="94"/>
      <c r="N410" s="222"/>
      <c r="O410" s="96"/>
      <c r="P410" s="46"/>
      <c r="Q410" s="96"/>
      <c r="R410" s="94"/>
      <c r="S410" s="226"/>
      <c r="T410" s="46"/>
      <c r="U410" s="46"/>
      <c r="V410" s="46"/>
      <c r="W410" s="46"/>
    </row>
    <row r="411" spans="1:23" ht="15.75">
      <c r="A411" s="7">
        <v>381</v>
      </c>
      <c r="B411" s="17" t="s">
        <v>1400</v>
      </c>
      <c r="C411" s="80" t="s">
        <v>1401</v>
      </c>
      <c r="D411" s="17" t="s">
        <v>1384</v>
      </c>
      <c r="E411" s="17" t="s">
        <v>1402</v>
      </c>
      <c r="F411" s="102" t="s">
        <v>9</v>
      </c>
      <c r="G411" s="102" t="s">
        <v>9</v>
      </c>
      <c r="H411" s="102" t="s">
        <v>9</v>
      </c>
      <c r="I411" s="102" t="s">
        <v>9</v>
      </c>
      <c r="J411" s="102" t="s">
        <v>9</v>
      </c>
      <c r="K411" s="36"/>
      <c r="L411" s="231" t="s">
        <v>9</v>
      </c>
      <c r="M411" s="94"/>
      <c r="N411" s="222"/>
      <c r="O411" s="96"/>
      <c r="P411" s="46"/>
      <c r="Q411" s="96"/>
      <c r="R411" s="94"/>
      <c r="S411" s="226"/>
      <c r="T411" s="96"/>
      <c r="U411" s="46"/>
      <c r="V411" s="46"/>
      <c r="W411" s="46"/>
    </row>
    <row r="412" spans="1:23" ht="15.75">
      <c r="A412" s="7">
        <v>382</v>
      </c>
      <c r="B412" s="17" t="s">
        <v>1403</v>
      </c>
      <c r="C412" s="80" t="s">
        <v>1404</v>
      </c>
      <c r="D412" s="17" t="s">
        <v>1384</v>
      </c>
      <c r="E412" s="17" t="s">
        <v>1405</v>
      </c>
      <c r="F412" s="102">
        <f aca="true" t="shared" si="23" ref="F412:F430">G412+H412+I412+J412</f>
        <v>1658752</v>
      </c>
      <c r="G412" s="103">
        <v>0</v>
      </c>
      <c r="H412" s="103">
        <v>782491</v>
      </c>
      <c r="I412" s="103">
        <v>347036</v>
      </c>
      <c r="J412" s="103">
        <v>529225</v>
      </c>
      <c r="K412" s="36"/>
      <c r="L412" s="231" t="s">
        <v>2324</v>
      </c>
      <c r="M412" s="94"/>
      <c r="N412" s="222"/>
      <c r="O412" s="77"/>
      <c r="P412" s="46"/>
      <c r="Q412" s="77"/>
      <c r="R412" s="94"/>
      <c r="S412" s="226"/>
      <c r="T412" s="46"/>
      <c r="U412" s="46"/>
      <c r="V412" s="46"/>
      <c r="W412" s="46"/>
    </row>
    <row r="413" spans="1:23" ht="15.75">
      <c r="A413" s="7">
        <v>383</v>
      </c>
      <c r="B413" s="17" t="s">
        <v>1406</v>
      </c>
      <c r="C413" s="80" t="s">
        <v>1407</v>
      </c>
      <c r="D413" s="17" t="s">
        <v>1384</v>
      </c>
      <c r="E413" s="17" t="s">
        <v>1408</v>
      </c>
      <c r="F413" s="102">
        <f t="shared" si="23"/>
        <v>1676449</v>
      </c>
      <c r="G413" s="103">
        <v>464500</v>
      </c>
      <c r="H413" s="103">
        <v>879875</v>
      </c>
      <c r="I413" s="103">
        <v>0</v>
      </c>
      <c r="J413" s="103">
        <v>332074</v>
      </c>
      <c r="K413" s="36"/>
      <c r="L413" s="231" t="s">
        <v>2324</v>
      </c>
      <c r="M413" s="94"/>
      <c r="N413" s="222"/>
      <c r="O413" s="77"/>
      <c r="P413" s="46"/>
      <c r="Q413" s="96"/>
      <c r="R413" s="94"/>
      <c r="S413" s="226"/>
      <c r="T413" s="46"/>
      <c r="U413" s="46"/>
      <c r="V413" s="46"/>
      <c r="W413" s="46"/>
    </row>
    <row r="414" spans="1:23" ht="15.75">
      <c r="A414" s="7">
        <v>384</v>
      </c>
      <c r="B414" s="17" t="s">
        <v>1409</v>
      </c>
      <c r="C414" s="80" t="s">
        <v>1410</v>
      </c>
      <c r="D414" s="17" t="s">
        <v>1384</v>
      </c>
      <c r="E414" s="17" t="s">
        <v>1411</v>
      </c>
      <c r="F414" s="102">
        <f t="shared" si="23"/>
        <v>732046</v>
      </c>
      <c r="G414" s="103">
        <v>0</v>
      </c>
      <c r="H414" s="103">
        <v>306400</v>
      </c>
      <c r="I414" s="103">
        <v>0</v>
      </c>
      <c r="J414" s="103">
        <v>425646</v>
      </c>
      <c r="K414" s="36"/>
      <c r="L414" s="231" t="s">
        <v>2324</v>
      </c>
      <c r="M414" s="94"/>
      <c r="N414" s="222"/>
      <c r="O414" s="77"/>
      <c r="P414" s="46"/>
      <c r="Q414" s="96"/>
      <c r="R414" s="94"/>
      <c r="S414" s="226"/>
      <c r="T414" s="96"/>
      <c r="U414" s="46"/>
      <c r="V414" s="46"/>
      <c r="W414" s="46"/>
    </row>
    <row r="415" spans="1:23" ht="15.75">
      <c r="A415" s="7">
        <v>385</v>
      </c>
      <c r="B415" s="17" t="s">
        <v>1412</v>
      </c>
      <c r="C415" s="80" t="s">
        <v>1413</v>
      </c>
      <c r="D415" s="17" t="s">
        <v>1384</v>
      </c>
      <c r="E415" s="17" t="s">
        <v>1414</v>
      </c>
      <c r="F415" s="102">
        <f t="shared" si="23"/>
        <v>52554</v>
      </c>
      <c r="G415" s="103">
        <v>0</v>
      </c>
      <c r="H415" s="103">
        <v>21954</v>
      </c>
      <c r="I415" s="103">
        <v>0</v>
      </c>
      <c r="J415" s="103">
        <v>30600</v>
      </c>
      <c r="K415" s="36"/>
      <c r="L415" s="231" t="s">
        <v>2324</v>
      </c>
      <c r="M415" s="94"/>
      <c r="N415" s="222"/>
      <c r="O415" s="96"/>
      <c r="P415" s="46"/>
      <c r="Q415" s="96"/>
      <c r="R415" s="94"/>
      <c r="S415" s="226"/>
      <c r="T415" s="46"/>
      <c r="U415" s="46"/>
      <c r="V415" s="46"/>
      <c r="W415" s="46"/>
    </row>
    <row r="416" spans="1:23" ht="15.75">
      <c r="A416" s="7">
        <v>386</v>
      </c>
      <c r="B416" s="17" t="s">
        <v>1415</v>
      </c>
      <c r="C416" s="80" t="s">
        <v>1416</v>
      </c>
      <c r="D416" s="17" t="s">
        <v>1384</v>
      </c>
      <c r="E416" s="17" t="s">
        <v>1417</v>
      </c>
      <c r="F416" s="102">
        <f t="shared" si="23"/>
        <v>4366193</v>
      </c>
      <c r="G416" s="103">
        <v>2862850</v>
      </c>
      <c r="H416" s="103">
        <v>955900</v>
      </c>
      <c r="I416" s="103">
        <v>0</v>
      </c>
      <c r="J416" s="103">
        <v>547443</v>
      </c>
      <c r="K416" s="36"/>
      <c r="L416" s="231" t="s">
        <v>2324</v>
      </c>
      <c r="M416" s="94"/>
      <c r="N416" s="222"/>
      <c r="O416" s="96"/>
      <c r="P416" s="46"/>
      <c r="Q416" s="96"/>
      <c r="R416" s="94"/>
      <c r="S416" s="226"/>
      <c r="T416" s="46"/>
      <c r="U416" s="46"/>
      <c r="V416" s="46"/>
      <c r="W416" s="46"/>
    </row>
    <row r="417" spans="1:23" ht="15.75">
      <c r="A417" s="7">
        <v>387</v>
      </c>
      <c r="B417" s="17" t="s">
        <v>1418</v>
      </c>
      <c r="C417" s="80" t="s">
        <v>1419</v>
      </c>
      <c r="D417" s="17" t="s">
        <v>1384</v>
      </c>
      <c r="E417" s="17" t="s">
        <v>1420</v>
      </c>
      <c r="F417" s="102">
        <f t="shared" si="23"/>
        <v>1255066</v>
      </c>
      <c r="G417" s="103">
        <v>255500</v>
      </c>
      <c r="H417" s="103">
        <v>655571</v>
      </c>
      <c r="I417" s="103">
        <v>0</v>
      </c>
      <c r="J417" s="103">
        <v>343995</v>
      </c>
      <c r="K417" s="36"/>
      <c r="L417" s="231" t="s">
        <v>2325</v>
      </c>
      <c r="M417" s="94"/>
      <c r="N417" s="222"/>
      <c r="O417" s="77"/>
      <c r="P417" s="46"/>
      <c r="Q417" s="96"/>
      <c r="R417" s="94"/>
      <c r="S417" s="226"/>
      <c r="T417" s="96"/>
      <c r="U417" s="46"/>
      <c r="V417" s="46"/>
      <c r="W417" s="46"/>
    </row>
    <row r="418" spans="1:23" ht="15.75">
      <c r="A418" s="7">
        <v>388</v>
      </c>
      <c r="B418" s="17" t="s">
        <v>1421</v>
      </c>
      <c r="C418" s="80" t="s">
        <v>1422</v>
      </c>
      <c r="D418" s="17" t="s">
        <v>1384</v>
      </c>
      <c r="E418" s="17" t="s">
        <v>1423</v>
      </c>
      <c r="F418" s="102">
        <f t="shared" si="23"/>
        <v>932624</v>
      </c>
      <c r="G418" s="103">
        <v>0</v>
      </c>
      <c r="H418" s="103">
        <v>862624</v>
      </c>
      <c r="I418" s="103">
        <v>0</v>
      </c>
      <c r="J418" s="103">
        <v>70000</v>
      </c>
      <c r="K418" s="36"/>
      <c r="L418" s="231" t="s">
        <v>2325</v>
      </c>
      <c r="M418" s="94"/>
      <c r="N418" s="222"/>
      <c r="O418" s="77"/>
      <c r="P418" s="46"/>
      <c r="Q418" s="77"/>
      <c r="R418" s="94"/>
      <c r="S418" s="226"/>
      <c r="T418" s="46"/>
      <c r="U418" s="46"/>
      <c r="V418" s="46"/>
      <c r="W418" s="46"/>
    </row>
    <row r="419" spans="1:23" ht="15.75">
      <c r="A419" s="7">
        <v>389</v>
      </c>
      <c r="B419" s="17" t="s">
        <v>1424</v>
      </c>
      <c r="C419" s="80" t="s">
        <v>1425</v>
      </c>
      <c r="D419" s="17" t="s">
        <v>1384</v>
      </c>
      <c r="E419" s="17" t="s">
        <v>1426</v>
      </c>
      <c r="F419" s="102">
        <f t="shared" si="23"/>
        <v>3572051</v>
      </c>
      <c r="G419" s="103">
        <v>41000</v>
      </c>
      <c r="H419" s="103">
        <v>1118801</v>
      </c>
      <c r="I419" s="103">
        <v>3000</v>
      </c>
      <c r="J419" s="103">
        <v>2409250</v>
      </c>
      <c r="K419" s="36"/>
      <c r="L419" s="231" t="s">
        <v>2325</v>
      </c>
      <c r="M419" s="94"/>
      <c r="N419" s="222"/>
      <c r="O419" s="77"/>
      <c r="P419" s="46"/>
      <c r="Q419" s="77"/>
      <c r="R419" s="94"/>
      <c r="S419" s="226"/>
      <c r="T419" s="46"/>
      <c r="U419" s="46"/>
      <c r="V419" s="46"/>
      <c r="W419" s="46"/>
    </row>
    <row r="420" spans="1:23" ht="15.75">
      <c r="A420" s="7">
        <v>390</v>
      </c>
      <c r="B420" s="17" t="s">
        <v>1427</v>
      </c>
      <c r="C420" s="80" t="s">
        <v>1428</v>
      </c>
      <c r="D420" s="17" t="s">
        <v>1384</v>
      </c>
      <c r="E420" s="17" t="s">
        <v>1429</v>
      </c>
      <c r="F420" s="102">
        <f t="shared" si="23"/>
        <v>1077847</v>
      </c>
      <c r="G420" s="103">
        <v>665800</v>
      </c>
      <c r="H420" s="103">
        <v>398219</v>
      </c>
      <c r="I420" s="103">
        <v>0</v>
      </c>
      <c r="J420" s="103">
        <v>13828</v>
      </c>
      <c r="K420" s="36"/>
      <c r="L420" s="231" t="s">
        <v>2324</v>
      </c>
      <c r="M420" s="94"/>
      <c r="N420" s="222"/>
      <c r="O420" s="77"/>
      <c r="P420" s="46"/>
      <c r="Q420" s="96"/>
      <c r="R420" s="94"/>
      <c r="S420" s="226"/>
      <c r="T420" s="96"/>
      <c r="U420" s="46"/>
      <c r="V420" s="46"/>
      <c r="W420" s="46"/>
    </row>
    <row r="421" spans="1:23" ht="15.75">
      <c r="A421" s="7">
        <v>391</v>
      </c>
      <c r="B421" s="17" t="s">
        <v>1430</v>
      </c>
      <c r="C421" s="80" t="s">
        <v>1431</v>
      </c>
      <c r="D421" s="17" t="s">
        <v>1384</v>
      </c>
      <c r="E421" s="17" t="s">
        <v>1432</v>
      </c>
      <c r="F421" s="102">
        <f t="shared" si="23"/>
        <v>350633</v>
      </c>
      <c r="G421" s="103">
        <v>0</v>
      </c>
      <c r="H421" s="103">
        <v>350633</v>
      </c>
      <c r="I421" s="103">
        <v>0</v>
      </c>
      <c r="J421" s="103">
        <v>0</v>
      </c>
      <c r="K421" s="36"/>
      <c r="L421" s="231" t="s">
        <v>2324</v>
      </c>
      <c r="M421" s="94"/>
      <c r="N421" s="222"/>
      <c r="O421" s="77"/>
      <c r="P421" s="46"/>
      <c r="Q421" s="96"/>
      <c r="R421" s="94"/>
      <c r="S421" s="226"/>
      <c r="T421" s="96"/>
      <c r="U421" s="46"/>
      <c r="V421" s="46"/>
      <c r="W421" s="46"/>
    </row>
    <row r="422" spans="1:23" ht="15.75">
      <c r="A422" s="7">
        <v>392</v>
      </c>
      <c r="B422" s="17" t="s">
        <v>1433</v>
      </c>
      <c r="C422" s="80" t="s">
        <v>1434</v>
      </c>
      <c r="D422" s="17" t="s">
        <v>1384</v>
      </c>
      <c r="E422" s="17" t="s">
        <v>1435</v>
      </c>
      <c r="F422" s="102">
        <f t="shared" si="23"/>
        <v>3722005</v>
      </c>
      <c r="G422" s="103">
        <v>0</v>
      </c>
      <c r="H422" s="103">
        <v>787505</v>
      </c>
      <c r="I422" s="103">
        <v>25500</v>
      </c>
      <c r="J422" s="103">
        <v>2909000</v>
      </c>
      <c r="K422" s="36"/>
      <c r="L422" s="231" t="s">
        <v>2324</v>
      </c>
      <c r="M422" s="94"/>
      <c r="N422" s="222"/>
      <c r="O422" s="77"/>
      <c r="P422" s="46"/>
      <c r="Q422" s="96"/>
      <c r="R422" s="94"/>
      <c r="S422" s="226"/>
      <c r="T422" s="46"/>
      <c r="U422" s="46"/>
      <c r="V422" s="46"/>
      <c r="W422" s="46"/>
    </row>
    <row r="423" spans="1:23" s="5" customFormat="1" ht="15.75">
      <c r="A423" s="7">
        <v>393</v>
      </c>
      <c r="B423" s="17" t="s">
        <v>1436</v>
      </c>
      <c r="C423" s="80" t="s">
        <v>1437</v>
      </c>
      <c r="D423" s="17" t="s">
        <v>1384</v>
      </c>
      <c r="E423" s="17" t="s">
        <v>1438</v>
      </c>
      <c r="F423" s="102">
        <f t="shared" si="23"/>
        <v>615399</v>
      </c>
      <c r="G423" s="103">
        <v>0</v>
      </c>
      <c r="H423" s="103">
        <v>615399</v>
      </c>
      <c r="I423" s="103">
        <v>0</v>
      </c>
      <c r="J423" s="103">
        <v>0</v>
      </c>
      <c r="K423" s="36"/>
      <c r="L423" s="231" t="s">
        <v>2325</v>
      </c>
      <c r="M423" s="94"/>
      <c r="N423" s="222"/>
      <c r="O423" s="77"/>
      <c r="P423" s="46"/>
      <c r="Q423" s="77"/>
      <c r="R423" s="94"/>
      <c r="S423" s="226"/>
      <c r="T423" s="46"/>
      <c r="U423" s="46"/>
      <c r="V423" s="46"/>
      <c r="W423" s="46"/>
    </row>
    <row r="424" spans="1:23" ht="15.75">
      <c r="A424" s="7">
        <v>394</v>
      </c>
      <c r="B424" s="17" t="s">
        <v>1439</v>
      </c>
      <c r="C424" s="80" t="s">
        <v>1440</v>
      </c>
      <c r="D424" s="17" t="s">
        <v>1384</v>
      </c>
      <c r="E424" s="17" t="s">
        <v>1441</v>
      </c>
      <c r="F424" s="102">
        <f t="shared" si="23"/>
        <v>860571</v>
      </c>
      <c r="G424" s="103">
        <v>350000</v>
      </c>
      <c r="H424" s="103">
        <v>504915</v>
      </c>
      <c r="I424" s="103">
        <v>0</v>
      </c>
      <c r="J424" s="103">
        <v>5656</v>
      </c>
      <c r="K424" s="36"/>
      <c r="L424" s="231" t="s">
        <v>2325</v>
      </c>
      <c r="M424" s="94"/>
      <c r="N424" s="222"/>
      <c r="O424" s="77"/>
      <c r="P424" s="46"/>
      <c r="Q424" s="77"/>
      <c r="R424" s="94"/>
      <c r="S424" s="226"/>
      <c r="T424" s="96"/>
      <c r="U424" s="46"/>
      <c r="V424" s="46"/>
      <c r="W424" s="46"/>
    </row>
    <row r="425" spans="1:23" ht="15.75">
      <c r="A425" s="7">
        <v>395</v>
      </c>
      <c r="B425" s="17" t="s">
        <v>1442</v>
      </c>
      <c r="C425" s="80" t="s">
        <v>1443</v>
      </c>
      <c r="D425" s="17" t="s">
        <v>1384</v>
      </c>
      <c r="E425" s="17" t="s">
        <v>1444</v>
      </c>
      <c r="F425" s="102">
        <f t="shared" si="23"/>
        <v>428398</v>
      </c>
      <c r="G425" s="103">
        <v>290000</v>
      </c>
      <c r="H425" s="103">
        <v>138398</v>
      </c>
      <c r="I425" s="103">
        <v>0</v>
      </c>
      <c r="J425" s="103">
        <v>0</v>
      </c>
      <c r="K425" s="36"/>
      <c r="L425" s="231" t="s">
        <v>2324</v>
      </c>
      <c r="M425" s="94"/>
      <c r="N425" s="222"/>
      <c r="O425" s="77"/>
      <c r="P425" s="46"/>
      <c r="Q425" s="96"/>
      <c r="R425" s="94"/>
      <c r="S425" s="226"/>
      <c r="T425" s="96"/>
      <c r="U425" s="46"/>
      <c r="V425" s="46"/>
      <c r="W425" s="46"/>
    </row>
    <row r="426" spans="1:23" ht="15.75">
      <c r="A426" s="7">
        <v>396</v>
      </c>
      <c r="B426" s="17" t="s">
        <v>1445</v>
      </c>
      <c r="C426" s="80" t="s">
        <v>1446</v>
      </c>
      <c r="D426" s="17" t="s">
        <v>1384</v>
      </c>
      <c r="E426" s="17" t="s">
        <v>1447</v>
      </c>
      <c r="F426" s="102">
        <f t="shared" si="23"/>
        <v>5288636</v>
      </c>
      <c r="G426" s="103">
        <v>2026275</v>
      </c>
      <c r="H426" s="103">
        <v>1593641</v>
      </c>
      <c r="I426" s="103">
        <v>25250</v>
      </c>
      <c r="J426" s="103">
        <v>1643470</v>
      </c>
      <c r="K426" s="36"/>
      <c r="L426" s="231" t="s">
        <v>2324</v>
      </c>
      <c r="M426" s="94"/>
      <c r="N426" s="222"/>
      <c r="O426" s="96"/>
      <c r="P426" s="46"/>
      <c r="Q426" s="96"/>
      <c r="R426" s="94"/>
      <c r="S426" s="226"/>
      <c r="T426" s="96"/>
      <c r="U426" s="46"/>
      <c r="V426" s="46"/>
      <c r="W426" s="46"/>
    </row>
    <row r="427" spans="1:23" ht="15.75">
      <c r="A427" s="7">
        <v>397</v>
      </c>
      <c r="B427" s="17" t="s">
        <v>1448</v>
      </c>
      <c r="C427" s="80" t="s">
        <v>1449</v>
      </c>
      <c r="D427" s="17" t="s">
        <v>1384</v>
      </c>
      <c r="E427" s="17" t="s">
        <v>1450</v>
      </c>
      <c r="F427" s="102">
        <f t="shared" si="23"/>
        <v>2627945</v>
      </c>
      <c r="G427" s="103">
        <v>0</v>
      </c>
      <c r="H427" s="103">
        <v>2303759</v>
      </c>
      <c r="I427" s="103">
        <v>0</v>
      </c>
      <c r="J427" s="103">
        <v>324186</v>
      </c>
      <c r="K427" s="36"/>
      <c r="L427" s="231" t="s">
        <v>2325</v>
      </c>
      <c r="M427" s="94"/>
      <c r="N427" s="222"/>
      <c r="O427" s="77"/>
      <c r="P427" s="46"/>
      <c r="Q427" s="96"/>
      <c r="R427" s="94"/>
      <c r="S427" s="226"/>
      <c r="T427" s="46"/>
      <c r="U427" s="46"/>
      <c r="V427" s="46"/>
      <c r="W427" s="46"/>
    </row>
    <row r="428" spans="1:23" ht="15.75">
      <c r="A428" s="7">
        <v>398</v>
      </c>
      <c r="B428" s="17" t="s">
        <v>1451</v>
      </c>
      <c r="C428" s="80" t="s">
        <v>1452</v>
      </c>
      <c r="D428" s="17" t="s">
        <v>1384</v>
      </c>
      <c r="E428" s="17" t="s">
        <v>1453</v>
      </c>
      <c r="F428" s="102">
        <f t="shared" si="23"/>
        <v>80264</v>
      </c>
      <c r="G428" s="103">
        <v>0</v>
      </c>
      <c r="H428" s="103">
        <v>67264</v>
      </c>
      <c r="I428" s="103">
        <v>0</v>
      </c>
      <c r="J428" s="103">
        <v>13000</v>
      </c>
      <c r="K428" s="36"/>
      <c r="L428" s="231" t="s">
        <v>2326</v>
      </c>
      <c r="M428" s="94"/>
      <c r="N428" s="222"/>
      <c r="O428" s="77"/>
      <c r="P428" s="46"/>
      <c r="Q428" s="96"/>
      <c r="R428" s="94"/>
      <c r="S428" s="226"/>
      <c r="T428" s="46"/>
      <c r="U428" s="46"/>
      <c r="V428" s="46"/>
      <c r="W428" s="46"/>
    </row>
    <row r="429" spans="1:23" ht="15.75">
      <c r="A429" s="7">
        <v>399</v>
      </c>
      <c r="B429" s="17" t="s">
        <v>1454</v>
      </c>
      <c r="C429" s="80" t="s">
        <v>1455</v>
      </c>
      <c r="D429" s="17" t="s">
        <v>1384</v>
      </c>
      <c r="E429" s="17" t="s">
        <v>1456</v>
      </c>
      <c r="F429" s="102">
        <f t="shared" si="23"/>
        <v>8388083</v>
      </c>
      <c r="G429" s="103">
        <v>0</v>
      </c>
      <c r="H429" s="103">
        <v>436789</v>
      </c>
      <c r="I429" s="103">
        <v>0</v>
      </c>
      <c r="J429" s="103">
        <v>7951294</v>
      </c>
      <c r="K429" s="36"/>
      <c r="L429" s="231" t="s">
        <v>2324</v>
      </c>
      <c r="M429" s="94"/>
      <c r="N429" s="222"/>
      <c r="O429" s="77"/>
      <c r="P429" s="46"/>
      <c r="Q429" s="77"/>
      <c r="R429" s="94"/>
      <c r="S429" s="226"/>
      <c r="T429" s="96"/>
      <c r="U429" s="46"/>
      <c r="V429" s="46"/>
      <c r="W429" s="46"/>
    </row>
    <row r="430" spans="1:23" ht="15.75">
      <c r="A430" s="7">
        <v>400</v>
      </c>
      <c r="B430" s="17" t="s">
        <v>1457</v>
      </c>
      <c r="C430" s="80" t="s">
        <v>1458</v>
      </c>
      <c r="D430" s="17" t="s">
        <v>1384</v>
      </c>
      <c r="E430" s="17" t="s">
        <v>1459</v>
      </c>
      <c r="F430" s="102">
        <f t="shared" si="23"/>
        <v>2498424</v>
      </c>
      <c r="G430" s="103">
        <v>946500</v>
      </c>
      <c r="H430" s="103">
        <v>620577</v>
      </c>
      <c r="I430" s="103">
        <v>0</v>
      </c>
      <c r="J430" s="103">
        <v>931347</v>
      </c>
      <c r="K430" s="36"/>
      <c r="L430" s="231" t="s">
        <v>2324</v>
      </c>
      <c r="M430" s="94"/>
      <c r="N430" s="222"/>
      <c r="O430" s="77"/>
      <c r="P430" s="46"/>
      <c r="Q430" s="77"/>
      <c r="R430" s="94"/>
      <c r="S430" s="226"/>
      <c r="T430" s="46"/>
      <c r="U430" s="46"/>
      <c r="V430" s="46"/>
      <c r="W430" s="46"/>
    </row>
    <row r="431" spans="1:23" ht="15.75">
      <c r="A431" s="7">
        <v>401</v>
      </c>
      <c r="B431" s="17" t="s">
        <v>1460</v>
      </c>
      <c r="C431" s="80" t="s">
        <v>1461</v>
      </c>
      <c r="D431" s="17" t="s">
        <v>1384</v>
      </c>
      <c r="E431" s="17" t="s">
        <v>1462</v>
      </c>
      <c r="F431" s="102" t="s">
        <v>9</v>
      </c>
      <c r="G431" s="102" t="s">
        <v>9</v>
      </c>
      <c r="H431" s="102" t="s">
        <v>9</v>
      </c>
      <c r="I431" s="102" t="s">
        <v>9</v>
      </c>
      <c r="J431" s="102" t="s">
        <v>9</v>
      </c>
      <c r="K431" s="36"/>
      <c r="L431" s="231" t="s">
        <v>9</v>
      </c>
      <c r="M431" s="94"/>
      <c r="N431" s="222"/>
      <c r="O431" s="77"/>
      <c r="P431" s="46"/>
      <c r="Q431" s="96"/>
      <c r="R431" s="94"/>
      <c r="S431" s="226"/>
      <c r="T431" s="46"/>
      <c r="U431" s="46"/>
      <c r="V431" s="46"/>
      <c r="W431" s="46"/>
    </row>
    <row r="432" spans="1:23" ht="15.75">
      <c r="A432" s="7">
        <v>402</v>
      </c>
      <c r="B432" s="17" t="s">
        <v>1463</v>
      </c>
      <c r="C432" s="80" t="s">
        <v>1464</v>
      </c>
      <c r="D432" s="17" t="s">
        <v>1384</v>
      </c>
      <c r="E432" s="17" t="s">
        <v>1465</v>
      </c>
      <c r="F432" s="102">
        <f>G432+H432+I432+J432</f>
        <v>5574988</v>
      </c>
      <c r="G432" s="103">
        <v>2361800</v>
      </c>
      <c r="H432" s="103">
        <v>619191</v>
      </c>
      <c r="I432" s="103">
        <v>1911500</v>
      </c>
      <c r="J432" s="103">
        <v>682497</v>
      </c>
      <c r="K432" s="36"/>
      <c r="L432" s="231" t="s">
        <v>2324</v>
      </c>
      <c r="M432" s="94"/>
      <c r="N432" s="222"/>
      <c r="O432" s="96"/>
      <c r="P432" s="46"/>
      <c r="Q432" s="96"/>
      <c r="R432" s="94"/>
      <c r="S432" s="226"/>
      <c r="T432" s="46"/>
      <c r="U432" s="46"/>
      <c r="V432" s="46"/>
      <c r="W432" s="46"/>
    </row>
    <row r="433" spans="1:23" ht="15.75">
      <c r="A433" s="7">
        <v>403</v>
      </c>
      <c r="B433" s="17" t="s">
        <v>1466</v>
      </c>
      <c r="C433" s="80" t="s">
        <v>1467</v>
      </c>
      <c r="D433" s="17" t="s">
        <v>1384</v>
      </c>
      <c r="E433" s="17" t="s">
        <v>1468</v>
      </c>
      <c r="F433" s="102">
        <f>G433+H433+I433+J433</f>
        <v>49595</v>
      </c>
      <c r="G433" s="103">
        <v>0</v>
      </c>
      <c r="H433" s="103">
        <v>49595</v>
      </c>
      <c r="I433" s="103">
        <v>0</v>
      </c>
      <c r="J433" s="103">
        <v>0</v>
      </c>
      <c r="K433" s="36"/>
      <c r="L433" s="231" t="s">
        <v>2324</v>
      </c>
      <c r="M433" s="94"/>
      <c r="N433" s="222"/>
      <c r="O433" s="96"/>
      <c r="P433" s="46"/>
      <c r="Q433" s="77"/>
      <c r="R433" s="94"/>
      <c r="S433" s="226"/>
      <c r="T433" s="46"/>
      <c r="U433" s="46"/>
      <c r="V433" s="46"/>
      <c r="W433" s="46"/>
    </row>
    <row r="434" spans="1:23" ht="15.75">
      <c r="A434" s="7">
        <v>404</v>
      </c>
      <c r="B434" s="17" t="s">
        <v>1469</v>
      </c>
      <c r="C434" s="80" t="s">
        <v>1470</v>
      </c>
      <c r="D434" s="17" t="s">
        <v>1384</v>
      </c>
      <c r="E434" s="17" t="s">
        <v>1471</v>
      </c>
      <c r="F434" s="102" t="s">
        <v>9</v>
      </c>
      <c r="G434" s="102" t="s">
        <v>9</v>
      </c>
      <c r="H434" s="102" t="s">
        <v>9</v>
      </c>
      <c r="I434" s="102" t="s">
        <v>9</v>
      </c>
      <c r="J434" s="102" t="s">
        <v>9</v>
      </c>
      <c r="K434" s="36"/>
      <c r="L434" s="231" t="s">
        <v>9</v>
      </c>
      <c r="M434" s="94"/>
      <c r="N434" s="222"/>
      <c r="O434" s="77"/>
      <c r="P434" s="46"/>
      <c r="Q434" s="96"/>
      <c r="R434" s="94"/>
      <c r="S434" s="226"/>
      <c r="T434" s="46"/>
      <c r="U434" s="46"/>
      <c r="V434" s="46"/>
      <c r="W434" s="46"/>
    </row>
    <row r="435" spans="1:23" ht="15.75">
      <c r="A435" s="7">
        <v>405</v>
      </c>
      <c r="B435" s="17" t="s">
        <v>1472</v>
      </c>
      <c r="C435" s="80" t="s">
        <v>1473</v>
      </c>
      <c r="D435" s="17" t="s">
        <v>1384</v>
      </c>
      <c r="E435" s="17" t="s">
        <v>1474</v>
      </c>
      <c r="F435" s="102">
        <f>G435+H435+I435+J435</f>
        <v>410503</v>
      </c>
      <c r="G435" s="103">
        <v>0</v>
      </c>
      <c r="H435" s="103">
        <v>378903</v>
      </c>
      <c r="I435" s="103">
        <v>0</v>
      </c>
      <c r="J435" s="103">
        <v>31600</v>
      </c>
      <c r="K435" s="36"/>
      <c r="L435" s="231" t="s">
        <v>2324</v>
      </c>
      <c r="M435" s="94"/>
      <c r="N435" s="222"/>
      <c r="O435" s="77"/>
      <c r="P435" s="46"/>
      <c r="Q435" s="96"/>
      <c r="R435" s="94"/>
      <c r="S435" s="226"/>
      <c r="T435" s="96"/>
      <c r="U435" s="46"/>
      <c r="V435" s="46"/>
      <c r="W435" s="46"/>
    </row>
    <row r="436" spans="1:23" ht="15.75">
      <c r="A436" s="7">
        <v>406</v>
      </c>
      <c r="B436" s="17" t="s">
        <v>1475</v>
      </c>
      <c r="C436" s="80" t="s">
        <v>1476</v>
      </c>
      <c r="D436" s="17" t="s">
        <v>1384</v>
      </c>
      <c r="E436" s="17" t="s">
        <v>1477</v>
      </c>
      <c r="F436" s="102">
        <f>G436+H436+I436+J436</f>
        <v>2286164</v>
      </c>
      <c r="G436" s="103">
        <v>618640</v>
      </c>
      <c r="H436" s="103">
        <v>984666</v>
      </c>
      <c r="I436" s="103">
        <v>6500</v>
      </c>
      <c r="J436" s="103">
        <v>676358</v>
      </c>
      <c r="K436" s="50"/>
      <c r="L436" s="231" t="s">
        <v>2325</v>
      </c>
      <c r="M436" s="94"/>
      <c r="N436" s="222"/>
      <c r="O436" s="96"/>
      <c r="P436" s="46"/>
      <c r="Q436" s="77"/>
      <c r="R436" s="94"/>
      <c r="S436" s="226"/>
      <c r="T436" s="96"/>
      <c r="U436" s="46"/>
      <c r="V436" s="46"/>
      <c r="W436" s="46"/>
    </row>
    <row r="437" spans="1:23" ht="15.75">
      <c r="A437" s="7">
        <v>407</v>
      </c>
      <c r="B437" s="17" t="s">
        <v>1478</v>
      </c>
      <c r="C437" s="80" t="s">
        <v>1479</v>
      </c>
      <c r="D437" s="17" t="s">
        <v>1384</v>
      </c>
      <c r="E437" s="17" t="s">
        <v>1480</v>
      </c>
      <c r="F437" s="102">
        <f>G437+H437+I437+J437</f>
        <v>2745078</v>
      </c>
      <c r="G437" s="103">
        <v>271150</v>
      </c>
      <c r="H437" s="103">
        <v>1199982</v>
      </c>
      <c r="I437" s="103">
        <v>0</v>
      </c>
      <c r="J437" s="103">
        <v>1273946</v>
      </c>
      <c r="K437" s="36"/>
      <c r="L437" s="231" t="s">
        <v>2324</v>
      </c>
      <c r="M437" s="94"/>
      <c r="N437" s="222"/>
      <c r="O437" s="96"/>
      <c r="P437" s="46"/>
      <c r="Q437" s="96"/>
      <c r="R437" s="94"/>
      <c r="S437" s="226"/>
      <c r="T437" s="96"/>
      <c r="U437" s="46"/>
      <c r="V437" s="46"/>
      <c r="W437" s="46"/>
    </row>
    <row r="438" spans="1:23" ht="15.75">
      <c r="A438" s="7">
        <v>408</v>
      </c>
      <c r="B438" s="17" t="s">
        <v>1481</v>
      </c>
      <c r="C438" s="80" t="s">
        <v>1482</v>
      </c>
      <c r="D438" s="17" t="s">
        <v>1384</v>
      </c>
      <c r="E438" s="17" t="s">
        <v>1483</v>
      </c>
      <c r="F438" s="102">
        <f>G438+H438+I438+J438</f>
        <v>677321</v>
      </c>
      <c r="G438" s="103">
        <v>0</v>
      </c>
      <c r="H438" s="103">
        <v>646001</v>
      </c>
      <c r="I438" s="103">
        <v>0</v>
      </c>
      <c r="J438" s="103">
        <v>31320</v>
      </c>
      <c r="K438" s="36"/>
      <c r="L438" s="231" t="s">
        <v>2324</v>
      </c>
      <c r="M438" s="94"/>
      <c r="N438" s="222"/>
      <c r="O438" s="77"/>
      <c r="P438" s="46"/>
      <c r="Q438" s="77"/>
      <c r="R438" s="94"/>
      <c r="S438" s="226"/>
      <c r="T438" s="46"/>
      <c r="U438" s="46"/>
      <c r="V438" s="46"/>
      <c r="W438" s="46"/>
    </row>
    <row r="439" spans="1:23" ht="15.75">
      <c r="A439" s="7">
        <v>409</v>
      </c>
      <c r="B439" s="17" t="s">
        <v>1484</v>
      </c>
      <c r="C439" s="80" t="s">
        <v>1485</v>
      </c>
      <c r="D439" s="17" t="s">
        <v>1384</v>
      </c>
      <c r="E439" s="17" t="s">
        <v>1486</v>
      </c>
      <c r="F439" s="102" t="s">
        <v>9</v>
      </c>
      <c r="G439" s="102" t="s">
        <v>9</v>
      </c>
      <c r="H439" s="102" t="s">
        <v>9</v>
      </c>
      <c r="I439" s="102" t="s">
        <v>9</v>
      </c>
      <c r="J439" s="102" t="s">
        <v>9</v>
      </c>
      <c r="K439" s="62"/>
      <c r="L439" s="231" t="s">
        <v>9</v>
      </c>
      <c r="M439" s="94"/>
      <c r="N439" s="222"/>
      <c r="O439" s="96"/>
      <c r="P439" s="46"/>
      <c r="Q439" s="77"/>
      <c r="R439" s="94"/>
      <c r="S439" s="226"/>
      <c r="T439" s="46"/>
      <c r="U439" s="46"/>
      <c r="V439" s="46"/>
      <c r="W439" s="46"/>
    </row>
    <row r="440" spans="1:23" ht="15.75">
      <c r="A440" s="7">
        <v>410</v>
      </c>
      <c r="B440" s="17" t="s">
        <v>1487</v>
      </c>
      <c r="C440" s="80" t="s">
        <v>1488</v>
      </c>
      <c r="D440" s="17" t="s">
        <v>1384</v>
      </c>
      <c r="E440" s="17" t="s">
        <v>1489</v>
      </c>
      <c r="F440" s="102">
        <f aca="true" t="shared" si="24" ref="F440:F445">G440+H440+I440+J440</f>
        <v>3158120</v>
      </c>
      <c r="G440" s="103">
        <v>1668770</v>
      </c>
      <c r="H440" s="103">
        <v>1420790</v>
      </c>
      <c r="I440" s="103">
        <v>16000</v>
      </c>
      <c r="J440" s="103">
        <v>52560</v>
      </c>
      <c r="K440" s="62"/>
      <c r="L440" s="231" t="s">
        <v>2324</v>
      </c>
      <c r="M440" s="94"/>
      <c r="N440" s="222"/>
      <c r="O440" s="77"/>
      <c r="P440" s="46"/>
      <c r="Q440" s="96"/>
      <c r="R440" s="94"/>
      <c r="S440" s="226"/>
      <c r="T440" s="46"/>
      <c r="U440" s="46"/>
      <c r="V440" s="46"/>
      <c r="W440" s="46"/>
    </row>
    <row r="441" spans="1:23" ht="15.75">
      <c r="A441" s="7">
        <v>411</v>
      </c>
      <c r="B441" s="17" t="s">
        <v>1490</v>
      </c>
      <c r="C441" s="80" t="s">
        <v>1491</v>
      </c>
      <c r="D441" s="17" t="s">
        <v>1384</v>
      </c>
      <c r="E441" s="17" t="s">
        <v>1492</v>
      </c>
      <c r="F441" s="102">
        <f t="shared" si="24"/>
        <v>1376063</v>
      </c>
      <c r="G441" s="103">
        <v>0</v>
      </c>
      <c r="H441" s="103">
        <v>647660</v>
      </c>
      <c r="I441" s="103">
        <v>375000</v>
      </c>
      <c r="J441" s="103">
        <v>353403</v>
      </c>
      <c r="K441" s="36"/>
      <c r="L441" s="231" t="s">
        <v>2324</v>
      </c>
      <c r="M441" s="94"/>
      <c r="N441" s="222"/>
      <c r="O441" s="77"/>
      <c r="P441" s="46"/>
      <c r="Q441" s="96"/>
      <c r="R441" s="94"/>
      <c r="S441" s="226"/>
      <c r="T441" s="96"/>
      <c r="U441" s="46"/>
      <c r="V441" s="46"/>
      <c r="W441" s="46"/>
    </row>
    <row r="442" spans="1:23" ht="15.75">
      <c r="A442" s="7">
        <v>412</v>
      </c>
      <c r="B442" s="17" t="s">
        <v>1493</v>
      </c>
      <c r="C442" s="80" t="s">
        <v>1494</v>
      </c>
      <c r="D442" s="17" t="s">
        <v>1384</v>
      </c>
      <c r="E442" s="17" t="s">
        <v>1495</v>
      </c>
      <c r="F442" s="102">
        <f t="shared" si="24"/>
        <v>6500</v>
      </c>
      <c r="G442" s="103">
        <v>0</v>
      </c>
      <c r="H442" s="103">
        <v>6500</v>
      </c>
      <c r="I442" s="103">
        <v>0</v>
      </c>
      <c r="J442" s="103">
        <v>0</v>
      </c>
      <c r="K442" s="36"/>
      <c r="L442" s="231" t="s">
        <v>2324</v>
      </c>
      <c r="M442" s="94"/>
      <c r="N442" s="222"/>
      <c r="O442" s="96"/>
      <c r="P442" s="46"/>
      <c r="Q442" s="96"/>
      <c r="R442" s="94"/>
      <c r="S442" s="226"/>
      <c r="T442" s="96"/>
      <c r="U442" s="46"/>
      <c r="V442" s="46"/>
      <c r="W442" s="46"/>
    </row>
    <row r="443" spans="1:23" ht="15.75">
      <c r="A443" s="7">
        <v>413</v>
      </c>
      <c r="B443" s="17" t="s">
        <v>1496</v>
      </c>
      <c r="C443" s="80" t="s">
        <v>1497</v>
      </c>
      <c r="D443" s="17" t="s">
        <v>1384</v>
      </c>
      <c r="E443" s="17" t="s">
        <v>523</v>
      </c>
      <c r="F443" s="102">
        <f t="shared" si="24"/>
        <v>1490134</v>
      </c>
      <c r="G443" s="103">
        <v>159891</v>
      </c>
      <c r="H443" s="103">
        <v>1254443</v>
      </c>
      <c r="I443" s="103">
        <v>0</v>
      </c>
      <c r="J443" s="103">
        <v>75800</v>
      </c>
      <c r="K443" s="36"/>
      <c r="L443" s="231" t="s">
        <v>2325</v>
      </c>
      <c r="M443" s="94"/>
      <c r="N443" s="222"/>
      <c r="O443" s="77"/>
      <c r="P443" s="46"/>
      <c r="Q443" s="96"/>
      <c r="R443" s="94"/>
      <c r="S443" s="226"/>
      <c r="T443" s="46"/>
      <c r="U443" s="46"/>
      <c r="V443" s="46"/>
      <c r="W443" s="46"/>
    </row>
    <row r="444" spans="1:23" ht="15.75">
      <c r="A444" s="7">
        <v>414</v>
      </c>
      <c r="B444" s="17" t="s">
        <v>1498</v>
      </c>
      <c r="C444" s="80" t="s">
        <v>1499</v>
      </c>
      <c r="D444" s="17" t="s">
        <v>1384</v>
      </c>
      <c r="E444" s="17" t="s">
        <v>1500</v>
      </c>
      <c r="F444" s="102">
        <f t="shared" si="24"/>
        <v>908481</v>
      </c>
      <c r="G444" s="103">
        <v>0</v>
      </c>
      <c r="H444" s="103">
        <v>891581</v>
      </c>
      <c r="I444" s="103">
        <v>0</v>
      </c>
      <c r="J444" s="103">
        <v>16900</v>
      </c>
      <c r="K444" s="36"/>
      <c r="L444" s="231" t="s">
        <v>2324</v>
      </c>
      <c r="M444" s="94"/>
      <c r="N444" s="222"/>
      <c r="O444" s="77"/>
      <c r="P444" s="46"/>
      <c r="Q444" s="96"/>
      <c r="R444" s="94"/>
      <c r="S444" s="226"/>
      <c r="T444" s="46"/>
      <c r="U444" s="46"/>
      <c r="V444" s="46"/>
      <c r="W444" s="46"/>
    </row>
    <row r="445" spans="1:23" ht="15.75">
      <c r="A445" s="7">
        <v>415</v>
      </c>
      <c r="B445" s="17" t="s">
        <v>1502</v>
      </c>
      <c r="C445" s="80" t="s">
        <v>1503</v>
      </c>
      <c r="D445" s="17" t="s">
        <v>1501</v>
      </c>
      <c r="E445" s="17" t="s">
        <v>1504</v>
      </c>
      <c r="F445" s="102">
        <f t="shared" si="24"/>
        <v>2617469</v>
      </c>
      <c r="G445" s="103">
        <v>1738224</v>
      </c>
      <c r="H445" s="103">
        <v>238745</v>
      </c>
      <c r="I445" s="103">
        <v>610000</v>
      </c>
      <c r="J445" s="103">
        <v>30500</v>
      </c>
      <c r="K445" s="36"/>
      <c r="L445" s="231" t="s">
        <v>2325</v>
      </c>
      <c r="M445" s="94"/>
      <c r="N445" s="222"/>
      <c r="O445" s="77"/>
      <c r="P445" s="46"/>
      <c r="Q445" s="77"/>
      <c r="R445" s="94"/>
      <c r="S445" s="226"/>
      <c r="T445" s="96"/>
      <c r="U445" s="46"/>
      <c r="V445" s="46"/>
      <c r="W445" s="46"/>
    </row>
    <row r="446" spans="1:23" ht="15.75">
      <c r="A446" s="7">
        <v>416</v>
      </c>
      <c r="B446" s="17" t="s">
        <v>1505</v>
      </c>
      <c r="C446" s="80" t="s">
        <v>1506</v>
      </c>
      <c r="D446" s="17" t="s">
        <v>1501</v>
      </c>
      <c r="E446" s="17" t="s">
        <v>1507</v>
      </c>
      <c r="F446" s="102" t="s">
        <v>9</v>
      </c>
      <c r="G446" s="102" t="s">
        <v>9</v>
      </c>
      <c r="H446" s="102" t="s">
        <v>9</v>
      </c>
      <c r="I446" s="102" t="s">
        <v>9</v>
      </c>
      <c r="J446" s="102" t="s">
        <v>9</v>
      </c>
      <c r="K446" s="36"/>
      <c r="L446" s="231" t="s">
        <v>9</v>
      </c>
      <c r="M446" s="94"/>
      <c r="N446" s="222"/>
      <c r="O446" s="96"/>
      <c r="P446" s="46"/>
      <c r="Q446" s="96"/>
      <c r="R446" s="94"/>
      <c r="S446" s="226"/>
      <c r="T446" s="96"/>
      <c r="U446" s="46"/>
      <c r="V446" s="46"/>
      <c r="W446" s="46"/>
    </row>
    <row r="447" spans="1:23" ht="15.75">
      <c r="A447" s="7">
        <v>417</v>
      </c>
      <c r="B447" s="17" t="s">
        <v>1508</v>
      </c>
      <c r="C447" s="80" t="s">
        <v>1509</v>
      </c>
      <c r="D447" s="17" t="s">
        <v>1501</v>
      </c>
      <c r="E447" s="17" t="s">
        <v>1510</v>
      </c>
      <c r="F447" s="102">
        <f>G447+H447+I447+J447</f>
        <v>2126966</v>
      </c>
      <c r="G447" s="103">
        <v>1299478</v>
      </c>
      <c r="H447" s="103">
        <v>578527</v>
      </c>
      <c r="I447" s="103">
        <v>0</v>
      </c>
      <c r="J447" s="103">
        <v>248961</v>
      </c>
      <c r="K447" s="36"/>
      <c r="L447" s="231" t="s">
        <v>2324</v>
      </c>
      <c r="M447" s="94"/>
      <c r="N447" s="222"/>
      <c r="O447" s="77"/>
      <c r="P447" s="46"/>
      <c r="Q447" s="96"/>
      <c r="R447" s="94"/>
      <c r="S447" s="226"/>
      <c r="T447" s="46"/>
      <c r="U447" s="46"/>
      <c r="V447" s="46"/>
      <c r="W447" s="46"/>
    </row>
    <row r="448" spans="1:23" ht="15.75">
      <c r="A448" s="7">
        <v>418</v>
      </c>
      <c r="B448" s="17" t="s">
        <v>1511</v>
      </c>
      <c r="C448" s="80" t="s">
        <v>1512</v>
      </c>
      <c r="D448" s="17" t="s">
        <v>1501</v>
      </c>
      <c r="E448" s="17" t="s">
        <v>1513</v>
      </c>
      <c r="F448" s="102" t="s">
        <v>9</v>
      </c>
      <c r="G448" s="102" t="s">
        <v>9</v>
      </c>
      <c r="H448" s="102" t="s">
        <v>9</v>
      </c>
      <c r="I448" s="102" t="s">
        <v>9</v>
      </c>
      <c r="J448" s="102" t="s">
        <v>9</v>
      </c>
      <c r="K448" s="36"/>
      <c r="L448" s="231" t="s">
        <v>9</v>
      </c>
      <c r="M448" s="94"/>
      <c r="N448" s="222"/>
      <c r="O448" s="96"/>
      <c r="P448" s="46"/>
      <c r="Q448" s="77"/>
      <c r="R448" s="94"/>
      <c r="S448" s="226"/>
      <c r="T448" s="96"/>
      <c r="U448" s="46"/>
      <c r="V448" s="46"/>
      <c r="W448" s="46"/>
    </row>
    <row r="449" spans="1:23" ht="15.75">
      <c r="A449" s="7">
        <v>419</v>
      </c>
      <c r="B449" s="17" t="s">
        <v>1514</v>
      </c>
      <c r="C449" s="80" t="s">
        <v>1515</v>
      </c>
      <c r="D449" s="17" t="s">
        <v>1501</v>
      </c>
      <c r="E449" s="17" t="s">
        <v>1516</v>
      </c>
      <c r="F449" s="102">
        <f>G449+H449+I449+J449</f>
        <v>4699199</v>
      </c>
      <c r="G449" s="103">
        <v>534200</v>
      </c>
      <c r="H449" s="103">
        <v>2351532</v>
      </c>
      <c r="I449" s="103">
        <v>0</v>
      </c>
      <c r="J449" s="103">
        <v>1813467</v>
      </c>
      <c r="K449" s="36"/>
      <c r="L449" s="231" t="s">
        <v>2324</v>
      </c>
      <c r="M449" s="94"/>
      <c r="N449" s="222"/>
      <c r="O449" s="77"/>
      <c r="P449" s="46"/>
      <c r="Q449" s="77"/>
      <c r="R449" s="94"/>
      <c r="S449" s="226"/>
      <c r="T449" s="46"/>
      <c r="U449" s="46"/>
      <c r="V449" s="46"/>
      <c r="W449" s="46"/>
    </row>
    <row r="450" spans="1:23" ht="15.75">
      <c r="A450" s="7">
        <v>420</v>
      </c>
      <c r="B450" s="17" t="s">
        <v>1517</v>
      </c>
      <c r="C450" s="80" t="s">
        <v>1518</v>
      </c>
      <c r="D450" s="17" t="s">
        <v>1501</v>
      </c>
      <c r="E450" s="17" t="s">
        <v>1519</v>
      </c>
      <c r="F450" s="102">
        <f>G450+H450+I450+J450</f>
        <v>5583794</v>
      </c>
      <c r="G450" s="103">
        <v>1341506</v>
      </c>
      <c r="H450" s="103">
        <v>2429250</v>
      </c>
      <c r="I450" s="103">
        <v>10000</v>
      </c>
      <c r="J450" s="103">
        <v>1803038</v>
      </c>
      <c r="K450" s="36"/>
      <c r="L450" s="231" t="s">
        <v>2324</v>
      </c>
      <c r="M450" s="94"/>
      <c r="N450" s="222"/>
      <c r="O450" s="96"/>
      <c r="P450" s="46"/>
      <c r="Q450" s="77"/>
      <c r="R450" s="94"/>
      <c r="S450" s="226"/>
      <c r="T450" s="46"/>
      <c r="U450" s="46"/>
      <c r="V450" s="46"/>
      <c r="W450" s="46"/>
    </row>
    <row r="451" spans="1:23" ht="15.75">
      <c r="A451" s="7">
        <v>421</v>
      </c>
      <c r="B451" s="17" t="s">
        <v>1520</v>
      </c>
      <c r="C451" s="80" t="s">
        <v>1521</v>
      </c>
      <c r="D451" s="17" t="s">
        <v>1501</v>
      </c>
      <c r="E451" s="17" t="s">
        <v>1115</v>
      </c>
      <c r="F451" s="102">
        <f>G451+H451+I451+J451</f>
        <v>20053509</v>
      </c>
      <c r="G451" s="103">
        <v>3586660</v>
      </c>
      <c r="H451" s="103">
        <v>2573304</v>
      </c>
      <c r="I451" s="103">
        <v>1240000</v>
      </c>
      <c r="J451" s="103">
        <v>12653545</v>
      </c>
      <c r="K451" s="36"/>
      <c r="L451" s="231" t="s">
        <v>2324</v>
      </c>
      <c r="M451" s="94"/>
      <c r="N451" s="222"/>
      <c r="O451" s="77"/>
      <c r="P451" s="46"/>
      <c r="Q451" s="77"/>
      <c r="R451" s="94"/>
      <c r="S451" s="226"/>
      <c r="T451" s="46"/>
      <c r="U451" s="46"/>
      <c r="V451" s="46"/>
      <c r="W451" s="46"/>
    </row>
    <row r="452" spans="1:23" ht="15.75">
      <c r="A452" s="7">
        <v>422</v>
      </c>
      <c r="B452" s="17" t="s">
        <v>1522</v>
      </c>
      <c r="C452" s="80" t="s">
        <v>1523</v>
      </c>
      <c r="D452" s="17" t="s">
        <v>1501</v>
      </c>
      <c r="E452" s="17" t="s">
        <v>1524</v>
      </c>
      <c r="F452" s="102">
        <f>G452+H452+I452+J452</f>
        <v>55374</v>
      </c>
      <c r="G452" s="103">
        <v>0</v>
      </c>
      <c r="H452" s="103">
        <v>46274</v>
      </c>
      <c r="I452" s="103">
        <v>0</v>
      </c>
      <c r="J452" s="103">
        <v>9100</v>
      </c>
      <c r="K452" s="36"/>
      <c r="L452" s="231" t="s">
        <v>2324</v>
      </c>
      <c r="M452" s="94"/>
      <c r="N452" s="222"/>
      <c r="O452" s="77"/>
      <c r="P452" s="46"/>
      <c r="Q452" s="77"/>
      <c r="R452" s="94"/>
      <c r="S452" s="226"/>
      <c r="T452" s="96"/>
      <c r="U452" s="46"/>
      <c r="V452" s="46"/>
      <c r="W452" s="46"/>
    </row>
    <row r="453" spans="1:23" ht="15.75">
      <c r="A453" s="7">
        <v>423</v>
      </c>
      <c r="B453" s="17" t="s">
        <v>1525</v>
      </c>
      <c r="C453" s="80" t="s">
        <v>1526</v>
      </c>
      <c r="D453" s="17" t="s">
        <v>1501</v>
      </c>
      <c r="E453" s="17" t="s">
        <v>1527</v>
      </c>
      <c r="F453" s="102" t="s">
        <v>9</v>
      </c>
      <c r="G453" s="102" t="s">
        <v>9</v>
      </c>
      <c r="H453" s="102" t="s">
        <v>9</v>
      </c>
      <c r="I453" s="102" t="s">
        <v>9</v>
      </c>
      <c r="J453" s="102" t="s">
        <v>9</v>
      </c>
      <c r="K453" s="36"/>
      <c r="L453" s="231" t="s">
        <v>9</v>
      </c>
      <c r="M453" s="94"/>
      <c r="N453" s="222"/>
      <c r="O453" s="77"/>
      <c r="P453" s="46"/>
      <c r="Q453" s="77"/>
      <c r="R453" s="94"/>
      <c r="S453" s="226"/>
      <c r="T453" s="46"/>
      <c r="U453" s="46"/>
      <c r="V453" s="46"/>
      <c r="W453" s="46"/>
    </row>
    <row r="454" spans="1:23" ht="15.75">
      <c r="A454" s="7">
        <v>424</v>
      </c>
      <c r="B454" s="17" t="s">
        <v>1528</v>
      </c>
      <c r="C454" s="80" t="s">
        <v>1529</v>
      </c>
      <c r="D454" s="17" t="s">
        <v>1501</v>
      </c>
      <c r="E454" s="17" t="s">
        <v>1530</v>
      </c>
      <c r="F454" s="102">
        <f>G454+H454+I454+J454</f>
        <v>326133</v>
      </c>
      <c r="G454" s="103">
        <v>200000</v>
      </c>
      <c r="H454" s="103">
        <v>126133</v>
      </c>
      <c r="I454" s="103">
        <v>0</v>
      </c>
      <c r="J454" s="103">
        <v>0</v>
      </c>
      <c r="K454" s="36"/>
      <c r="L454" s="231" t="s">
        <v>2324</v>
      </c>
      <c r="M454" s="94"/>
      <c r="N454" s="222"/>
      <c r="O454" s="77"/>
      <c r="P454" s="46"/>
      <c r="Q454" s="77"/>
      <c r="R454" s="230"/>
      <c r="S454" s="46"/>
      <c r="T454" s="46"/>
      <c r="U454" s="46"/>
      <c r="V454" s="46"/>
      <c r="W454" s="46"/>
    </row>
    <row r="455" spans="1:23" ht="15.75">
      <c r="A455" s="7">
        <v>425</v>
      </c>
      <c r="B455" s="17" t="s">
        <v>1531</v>
      </c>
      <c r="C455" s="80" t="s">
        <v>1532</v>
      </c>
      <c r="D455" s="17" t="s">
        <v>1501</v>
      </c>
      <c r="E455" s="17" t="s">
        <v>1533</v>
      </c>
      <c r="F455" s="102">
        <f>G455+H455+I455+J455</f>
        <v>5502349</v>
      </c>
      <c r="G455" s="103">
        <v>579400</v>
      </c>
      <c r="H455" s="103">
        <v>3922424</v>
      </c>
      <c r="I455" s="103">
        <v>870150</v>
      </c>
      <c r="J455" s="103">
        <v>130375</v>
      </c>
      <c r="K455" s="36"/>
      <c r="L455" s="231" t="s">
        <v>2325</v>
      </c>
      <c r="M455" s="94"/>
      <c r="N455" s="222"/>
      <c r="O455" s="77"/>
      <c r="P455" s="46"/>
      <c r="Q455" s="77"/>
      <c r="R455" s="230"/>
      <c r="S455" s="46"/>
      <c r="T455" s="46"/>
      <c r="U455" s="46"/>
      <c r="V455" s="46"/>
      <c r="W455" s="46"/>
    </row>
    <row r="456" spans="1:23" ht="15.75">
      <c r="A456" s="7">
        <v>426</v>
      </c>
      <c r="B456" s="17" t="s">
        <v>1534</v>
      </c>
      <c r="C456" s="80" t="s">
        <v>1535</v>
      </c>
      <c r="D456" s="17" t="s">
        <v>1501</v>
      </c>
      <c r="E456" s="17" t="s">
        <v>1536</v>
      </c>
      <c r="F456" s="102">
        <f>G456+H456+I456+J456</f>
        <v>3694423</v>
      </c>
      <c r="G456" s="103">
        <v>860500</v>
      </c>
      <c r="H456" s="103">
        <v>1652767</v>
      </c>
      <c r="I456" s="103">
        <v>442950</v>
      </c>
      <c r="J456" s="103">
        <v>738206</v>
      </c>
      <c r="K456" s="36"/>
      <c r="L456" s="231" t="s">
        <v>2324</v>
      </c>
      <c r="M456" s="94"/>
      <c r="N456" s="222"/>
      <c r="O456" s="96"/>
      <c r="P456" s="46"/>
      <c r="Q456" s="77"/>
      <c r="R456" s="230"/>
      <c r="S456" s="46"/>
      <c r="T456" s="46"/>
      <c r="U456" s="46"/>
      <c r="V456" s="46"/>
      <c r="W456" s="46"/>
    </row>
    <row r="457" spans="1:23" ht="15.75">
      <c r="A457" s="7">
        <v>427</v>
      </c>
      <c r="B457" s="17" t="s">
        <v>1537</v>
      </c>
      <c r="C457" s="80" t="s">
        <v>1538</v>
      </c>
      <c r="D457" s="17" t="s">
        <v>1501</v>
      </c>
      <c r="E457" s="17" t="s">
        <v>1539</v>
      </c>
      <c r="F457" s="102" t="s">
        <v>9</v>
      </c>
      <c r="G457" s="102" t="s">
        <v>9</v>
      </c>
      <c r="H457" s="102" t="s">
        <v>9</v>
      </c>
      <c r="I457" s="102" t="s">
        <v>9</v>
      </c>
      <c r="J457" s="102" t="s">
        <v>9</v>
      </c>
      <c r="K457" s="36"/>
      <c r="L457" s="231" t="s">
        <v>9</v>
      </c>
      <c r="M457" s="94"/>
      <c r="N457" s="222"/>
      <c r="O457" s="96"/>
      <c r="P457" s="46"/>
      <c r="Q457" s="77"/>
      <c r="R457" s="230"/>
      <c r="S457" s="46"/>
      <c r="T457" s="46"/>
      <c r="U457" s="46"/>
      <c r="V457" s="46"/>
      <c r="W457" s="46"/>
    </row>
    <row r="458" spans="1:23" ht="15.75">
      <c r="A458" s="7">
        <v>428</v>
      </c>
      <c r="B458" s="17" t="s">
        <v>1540</v>
      </c>
      <c r="C458" s="80" t="s">
        <v>1541</v>
      </c>
      <c r="D458" s="17" t="s">
        <v>1501</v>
      </c>
      <c r="E458" s="17" t="s">
        <v>1542</v>
      </c>
      <c r="F458" s="102">
        <f>G458+H458+I458+J458</f>
        <v>19046293</v>
      </c>
      <c r="G458" s="103">
        <v>13425620</v>
      </c>
      <c r="H458" s="103">
        <v>1063456</v>
      </c>
      <c r="I458" s="103">
        <v>1075881</v>
      </c>
      <c r="J458" s="103">
        <v>3481336</v>
      </c>
      <c r="K458" s="36"/>
      <c r="L458" s="231" t="s">
        <v>2325</v>
      </c>
      <c r="M458" s="94"/>
      <c r="N458" s="222"/>
      <c r="O458" s="96"/>
      <c r="P458" s="46"/>
      <c r="Q458" s="77"/>
      <c r="R458" s="230"/>
      <c r="S458" s="46"/>
      <c r="T458" s="46"/>
      <c r="U458" s="46"/>
      <c r="V458" s="46"/>
      <c r="W458" s="46"/>
    </row>
    <row r="459" spans="1:23" s="5" customFormat="1" ht="15.75">
      <c r="A459" s="7">
        <v>429</v>
      </c>
      <c r="B459" s="17" t="s">
        <v>1543</v>
      </c>
      <c r="C459" s="80" t="s">
        <v>1544</v>
      </c>
      <c r="D459" s="17" t="s">
        <v>1501</v>
      </c>
      <c r="E459" s="17" t="s">
        <v>1545</v>
      </c>
      <c r="F459" s="102" t="s">
        <v>9</v>
      </c>
      <c r="G459" s="102" t="s">
        <v>9</v>
      </c>
      <c r="H459" s="102" t="s">
        <v>9</v>
      </c>
      <c r="I459" s="102" t="s">
        <v>9</v>
      </c>
      <c r="J459" s="102" t="s">
        <v>9</v>
      </c>
      <c r="K459" s="36"/>
      <c r="L459" s="231" t="s">
        <v>9</v>
      </c>
      <c r="M459" s="94"/>
      <c r="N459" s="222"/>
      <c r="O459" s="77"/>
      <c r="P459" s="46"/>
      <c r="Q459" s="96"/>
      <c r="R459" s="230"/>
      <c r="S459" s="46"/>
      <c r="T459" s="46"/>
      <c r="U459" s="46"/>
      <c r="V459" s="46"/>
      <c r="W459" s="46"/>
    </row>
    <row r="460" spans="1:23" ht="15.75">
      <c r="A460" s="7">
        <v>430</v>
      </c>
      <c r="B460" s="17" t="s">
        <v>1546</v>
      </c>
      <c r="C460" s="80" t="s">
        <v>1547</v>
      </c>
      <c r="D460" s="17" t="s">
        <v>1501</v>
      </c>
      <c r="E460" s="17" t="s">
        <v>1548</v>
      </c>
      <c r="F460" s="102">
        <f>G460+H460+I460+J460</f>
        <v>3623702</v>
      </c>
      <c r="G460" s="103">
        <v>1313825</v>
      </c>
      <c r="H460" s="103">
        <v>1578077</v>
      </c>
      <c r="I460" s="103">
        <v>716800</v>
      </c>
      <c r="J460" s="103">
        <v>15000</v>
      </c>
      <c r="K460" s="36"/>
      <c r="L460" s="231" t="s">
        <v>2325</v>
      </c>
      <c r="M460" s="94"/>
      <c r="N460" s="222"/>
      <c r="O460" s="77"/>
      <c r="P460" s="46"/>
      <c r="Q460" s="96"/>
      <c r="R460" s="230"/>
      <c r="S460" s="46"/>
      <c r="T460" s="46"/>
      <c r="U460" s="46"/>
      <c r="V460" s="46"/>
      <c r="W460" s="46"/>
    </row>
    <row r="461" spans="1:23" ht="15.75">
      <c r="A461" s="7">
        <v>431</v>
      </c>
      <c r="B461" s="17" t="s">
        <v>1549</v>
      </c>
      <c r="C461" s="80" t="s">
        <v>1550</v>
      </c>
      <c r="D461" s="17" t="s">
        <v>1501</v>
      </c>
      <c r="E461" s="17" t="s">
        <v>1551</v>
      </c>
      <c r="F461" s="102">
        <f>G461+H461+I461+J461</f>
        <v>142251</v>
      </c>
      <c r="G461" s="103">
        <v>0</v>
      </c>
      <c r="H461" s="103">
        <v>142251</v>
      </c>
      <c r="I461" s="103">
        <v>0</v>
      </c>
      <c r="J461" s="103">
        <v>0</v>
      </c>
      <c r="K461" s="36"/>
      <c r="L461" s="231" t="s">
        <v>2325</v>
      </c>
      <c r="M461" s="94"/>
      <c r="N461" s="222"/>
      <c r="O461" s="77"/>
      <c r="P461" s="46"/>
      <c r="Q461" s="96"/>
      <c r="R461" s="230"/>
      <c r="S461" s="46"/>
      <c r="T461" s="46"/>
      <c r="U461" s="46"/>
      <c r="V461" s="46"/>
      <c r="W461" s="46"/>
    </row>
    <row r="462" spans="1:23" ht="15.75">
      <c r="A462" s="7">
        <v>432</v>
      </c>
      <c r="B462" s="17" t="s">
        <v>1552</v>
      </c>
      <c r="C462" s="80" t="s">
        <v>1553</v>
      </c>
      <c r="D462" s="17" t="s">
        <v>1501</v>
      </c>
      <c r="E462" s="17" t="s">
        <v>1554</v>
      </c>
      <c r="F462" s="102">
        <f>G462+H462+I462+J462</f>
        <v>2101051</v>
      </c>
      <c r="G462" s="103">
        <v>735900</v>
      </c>
      <c r="H462" s="103">
        <v>1277483</v>
      </c>
      <c r="I462" s="103">
        <v>0</v>
      </c>
      <c r="J462" s="103">
        <v>87668</v>
      </c>
      <c r="K462" s="36"/>
      <c r="L462" s="231" t="s">
        <v>2324</v>
      </c>
      <c r="M462" s="94"/>
      <c r="N462" s="222"/>
      <c r="O462" s="77"/>
      <c r="P462" s="46"/>
      <c r="Q462" s="96"/>
      <c r="R462" s="230"/>
      <c r="S462" s="46"/>
      <c r="T462" s="46"/>
      <c r="U462" s="46"/>
      <c r="V462" s="46"/>
      <c r="W462" s="46"/>
    </row>
    <row r="463" spans="1:23" ht="15.75">
      <c r="A463" s="7">
        <v>433</v>
      </c>
      <c r="B463" s="17" t="s">
        <v>1555</v>
      </c>
      <c r="C463" s="80" t="s">
        <v>1556</v>
      </c>
      <c r="D463" s="17" t="s">
        <v>1501</v>
      </c>
      <c r="E463" s="17" t="s">
        <v>1557</v>
      </c>
      <c r="F463" s="102">
        <f>G463+H463+I463+J463</f>
        <v>267438</v>
      </c>
      <c r="G463" s="103">
        <v>55320</v>
      </c>
      <c r="H463" s="103">
        <v>89368</v>
      </c>
      <c r="I463" s="103">
        <v>0</v>
      </c>
      <c r="J463" s="103">
        <v>122750</v>
      </c>
      <c r="K463" s="36"/>
      <c r="L463" s="231" t="s">
        <v>2324</v>
      </c>
      <c r="M463" s="94"/>
      <c r="N463" s="222"/>
      <c r="O463" s="77"/>
      <c r="P463" s="46"/>
      <c r="Q463" s="96"/>
      <c r="R463" s="230"/>
      <c r="S463" s="46"/>
      <c r="T463" s="46"/>
      <c r="U463" s="46"/>
      <c r="V463" s="46"/>
      <c r="W463" s="46"/>
    </row>
    <row r="464" spans="1:23" ht="15.75">
      <c r="A464" s="7">
        <v>434</v>
      </c>
      <c r="B464" s="17" t="s">
        <v>1558</v>
      </c>
      <c r="C464" s="80" t="s">
        <v>1559</v>
      </c>
      <c r="D464" s="17" t="s">
        <v>1501</v>
      </c>
      <c r="E464" s="17" t="s">
        <v>1337</v>
      </c>
      <c r="F464" s="102" t="s">
        <v>9</v>
      </c>
      <c r="G464" s="102" t="s">
        <v>9</v>
      </c>
      <c r="H464" s="102" t="s">
        <v>9</v>
      </c>
      <c r="I464" s="102" t="s">
        <v>9</v>
      </c>
      <c r="J464" s="102" t="s">
        <v>9</v>
      </c>
      <c r="K464" s="36"/>
      <c r="L464" s="231" t="s">
        <v>9</v>
      </c>
      <c r="M464" s="94"/>
      <c r="N464" s="222"/>
      <c r="O464" s="96"/>
      <c r="P464" s="46"/>
      <c r="Q464" s="77"/>
      <c r="R464" s="230"/>
      <c r="S464" s="46"/>
      <c r="T464" s="46"/>
      <c r="U464" s="46"/>
      <c r="V464" s="46"/>
      <c r="W464" s="46"/>
    </row>
    <row r="465" spans="1:23" ht="15.75">
      <c r="A465" s="7">
        <v>435</v>
      </c>
      <c r="B465" s="17" t="s">
        <v>1560</v>
      </c>
      <c r="C465" s="80" t="s">
        <v>1561</v>
      </c>
      <c r="D465" s="17" t="s">
        <v>1501</v>
      </c>
      <c r="E465" s="17" t="s">
        <v>1562</v>
      </c>
      <c r="F465" s="102" t="s">
        <v>9</v>
      </c>
      <c r="G465" s="102" t="s">
        <v>9</v>
      </c>
      <c r="H465" s="102" t="s">
        <v>9</v>
      </c>
      <c r="I465" s="102" t="s">
        <v>9</v>
      </c>
      <c r="J465" s="102" t="s">
        <v>9</v>
      </c>
      <c r="K465" s="36"/>
      <c r="L465" s="231" t="s">
        <v>9</v>
      </c>
      <c r="M465" s="94"/>
      <c r="N465" s="222"/>
      <c r="O465" s="77"/>
      <c r="P465" s="46"/>
      <c r="Q465" s="77"/>
      <c r="R465" s="230"/>
      <c r="S465" s="46"/>
      <c r="T465" s="46"/>
      <c r="U465" s="46"/>
      <c r="V465" s="46"/>
      <c r="W465" s="46"/>
    </row>
    <row r="466" spans="1:23" ht="15.75">
      <c r="A466" s="7">
        <v>436</v>
      </c>
      <c r="B466" s="17" t="s">
        <v>1563</v>
      </c>
      <c r="C466" s="80" t="s">
        <v>1564</v>
      </c>
      <c r="D466" s="17" t="s">
        <v>1501</v>
      </c>
      <c r="E466" s="17" t="s">
        <v>1565</v>
      </c>
      <c r="F466" s="102" t="s">
        <v>9</v>
      </c>
      <c r="G466" s="102" t="s">
        <v>9</v>
      </c>
      <c r="H466" s="102" t="s">
        <v>9</v>
      </c>
      <c r="I466" s="102" t="s">
        <v>9</v>
      </c>
      <c r="J466" s="102" t="s">
        <v>9</v>
      </c>
      <c r="K466" s="36"/>
      <c r="L466" s="231" t="s">
        <v>9</v>
      </c>
      <c r="M466" s="94"/>
      <c r="N466" s="222"/>
      <c r="O466" s="77"/>
      <c r="P466" s="46"/>
      <c r="Q466" s="96"/>
      <c r="R466" s="230"/>
      <c r="S466" s="46"/>
      <c r="T466" s="46"/>
      <c r="U466" s="46"/>
      <c r="V466" s="46"/>
      <c r="W466" s="46"/>
    </row>
    <row r="467" spans="1:23" ht="15.75">
      <c r="A467" s="7">
        <v>437</v>
      </c>
      <c r="B467" s="17" t="s">
        <v>1566</v>
      </c>
      <c r="C467" s="80" t="s">
        <v>1567</v>
      </c>
      <c r="D467" s="17" t="s">
        <v>1501</v>
      </c>
      <c r="E467" s="17" t="s">
        <v>1568</v>
      </c>
      <c r="F467" s="102">
        <f>G467+H467+I467+J467</f>
        <v>936414</v>
      </c>
      <c r="G467" s="103">
        <v>672652</v>
      </c>
      <c r="H467" s="103">
        <v>168983</v>
      </c>
      <c r="I467" s="103">
        <v>61301</v>
      </c>
      <c r="J467" s="103">
        <v>33478</v>
      </c>
      <c r="K467" s="36"/>
      <c r="L467" s="231" t="s">
        <v>2324</v>
      </c>
      <c r="M467" s="94"/>
      <c r="N467" s="222"/>
      <c r="O467" s="77"/>
      <c r="P467" s="46"/>
      <c r="Q467" s="96"/>
      <c r="R467" s="230"/>
      <c r="S467" s="46"/>
      <c r="T467" s="46"/>
      <c r="U467" s="46"/>
      <c r="V467" s="46"/>
      <c r="W467" s="46"/>
    </row>
    <row r="468" spans="1:23" ht="15.75">
      <c r="A468" s="7">
        <v>438</v>
      </c>
      <c r="B468" s="17" t="s">
        <v>1569</v>
      </c>
      <c r="C468" s="80" t="s">
        <v>1570</v>
      </c>
      <c r="D468" s="17" t="s">
        <v>1501</v>
      </c>
      <c r="E468" s="17" t="s">
        <v>1571</v>
      </c>
      <c r="F468" s="102" t="s">
        <v>9</v>
      </c>
      <c r="G468" s="102" t="s">
        <v>9</v>
      </c>
      <c r="H468" s="102" t="s">
        <v>9</v>
      </c>
      <c r="I468" s="102" t="s">
        <v>9</v>
      </c>
      <c r="J468" s="102" t="s">
        <v>9</v>
      </c>
      <c r="K468" s="36"/>
      <c r="L468" s="231" t="s">
        <v>9</v>
      </c>
      <c r="M468" s="94"/>
      <c r="N468" s="222"/>
      <c r="O468" s="96"/>
      <c r="P468" s="46"/>
      <c r="Q468" s="96"/>
      <c r="R468" s="230"/>
      <c r="S468" s="46"/>
      <c r="T468" s="46"/>
      <c r="U468" s="46"/>
      <c r="V468" s="46"/>
      <c r="W468" s="46"/>
    </row>
    <row r="469" spans="1:23" ht="15.75">
      <c r="A469" s="7">
        <v>439</v>
      </c>
      <c r="B469" s="17" t="s">
        <v>1572</v>
      </c>
      <c r="C469" s="80" t="s">
        <v>1573</v>
      </c>
      <c r="D469" s="17" t="s">
        <v>1501</v>
      </c>
      <c r="E469" s="17" t="s">
        <v>1574</v>
      </c>
      <c r="F469" s="102">
        <f>G469+H469+I469+J469</f>
        <v>1789519</v>
      </c>
      <c r="G469" s="103">
        <v>1225945</v>
      </c>
      <c r="H469" s="103">
        <v>515474</v>
      </c>
      <c r="I469" s="103">
        <v>0</v>
      </c>
      <c r="J469" s="103">
        <v>48100</v>
      </c>
      <c r="K469" s="36"/>
      <c r="L469" s="231" t="s">
        <v>2324</v>
      </c>
      <c r="M469" s="94"/>
      <c r="N469" s="222"/>
      <c r="O469" s="77"/>
      <c r="P469" s="46"/>
      <c r="Q469" s="77"/>
      <c r="R469" s="230"/>
      <c r="S469" s="46"/>
      <c r="T469" s="46"/>
      <c r="U469" s="46"/>
      <c r="V469" s="46"/>
      <c r="W469" s="46"/>
    </row>
    <row r="470" spans="1:23" ht="15.75">
      <c r="A470" s="7">
        <v>440</v>
      </c>
      <c r="B470" s="17" t="s">
        <v>1575</v>
      </c>
      <c r="C470" s="80" t="s">
        <v>1576</v>
      </c>
      <c r="D470" s="17" t="s">
        <v>1501</v>
      </c>
      <c r="E470" s="17" t="s">
        <v>1577</v>
      </c>
      <c r="F470" s="102">
        <f>G470+H470+I470+J470</f>
        <v>991164</v>
      </c>
      <c r="G470" s="103">
        <v>0</v>
      </c>
      <c r="H470" s="103">
        <v>372400</v>
      </c>
      <c r="I470" s="103">
        <v>0</v>
      </c>
      <c r="J470" s="103">
        <v>618764</v>
      </c>
      <c r="K470" s="36"/>
      <c r="L470" s="231" t="s">
        <v>2324</v>
      </c>
      <c r="M470" s="94"/>
      <c r="N470" s="222"/>
      <c r="O470" s="77"/>
      <c r="P470" s="46"/>
      <c r="Q470" s="77"/>
      <c r="R470" s="230"/>
      <c r="S470" s="46"/>
      <c r="T470" s="46"/>
      <c r="U470" s="46"/>
      <c r="V470" s="46"/>
      <c r="W470" s="46"/>
    </row>
    <row r="471" spans="1:23" ht="15.75">
      <c r="A471" s="7">
        <v>441</v>
      </c>
      <c r="B471" s="17" t="s">
        <v>1578</v>
      </c>
      <c r="C471" s="80" t="s">
        <v>1579</v>
      </c>
      <c r="D471" s="17" t="s">
        <v>1501</v>
      </c>
      <c r="E471" s="17" t="s">
        <v>1580</v>
      </c>
      <c r="F471" s="102" t="s">
        <v>9</v>
      </c>
      <c r="G471" s="102" t="s">
        <v>9</v>
      </c>
      <c r="H471" s="102" t="s">
        <v>9</v>
      </c>
      <c r="I471" s="102" t="s">
        <v>9</v>
      </c>
      <c r="J471" s="102" t="s">
        <v>9</v>
      </c>
      <c r="K471" s="36"/>
      <c r="L471" s="231" t="s">
        <v>9</v>
      </c>
      <c r="M471" s="94"/>
      <c r="N471" s="222"/>
      <c r="O471" s="96"/>
      <c r="P471" s="46"/>
      <c r="Q471" s="77"/>
      <c r="R471" s="230"/>
      <c r="S471" s="46"/>
      <c r="T471" s="46"/>
      <c r="U471" s="46"/>
      <c r="V471" s="46"/>
      <c r="W471" s="46"/>
    </row>
    <row r="472" spans="1:23" ht="15.75">
      <c r="A472" s="7">
        <v>442</v>
      </c>
      <c r="B472" s="17" t="s">
        <v>1581</v>
      </c>
      <c r="C472" s="80" t="s">
        <v>1582</v>
      </c>
      <c r="D472" s="17" t="s">
        <v>1501</v>
      </c>
      <c r="E472" s="17" t="s">
        <v>1583</v>
      </c>
      <c r="F472" s="102">
        <f>G472+H472+I472+J472</f>
        <v>863003</v>
      </c>
      <c r="G472" s="103">
        <v>440002</v>
      </c>
      <c r="H472" s="103">
        <v>354601</v>
      </c>
      <c r="I472" s="103">
        <v>0</v>
      </c>
      <c r="J472" s="103">
        <v>68400</v>
      </c>
      <c r="K472" s="36"/>
      <c r="L472" s="231" t="s">
        <v>2324</v>
      </c>
      <c r="M472" s="94"/>
      <c r="N472" s="222"/>
      <c r="O472" s="96"/>
      <c r="P472" s="46"/>
      <c r="Q472" s="96"/>
      <c r="R472" s="230"/>
      <c r="S472" s="46"/>
      <c r="T472" s="46"/>
      <c r="U472" s="46"/>
      <c r="V472" s="46"/>
      <c r="W472" s="46"/>
    </row>
    <row r="473" spans="1:21" ht="15.75">
      <c r="A473" s="7">
        <v>443</v>
      </c>
      <c r="B473" s="17" t="s">
        <v>1584</v>
      </c>
      <c r="C473" s="80" t="s">
        <v>1585</v>
      </c>
      <c r="D473" s="17" t="s">
        <v>1501</v>
      </c>
      <c r="E473" s="17" t="s">
        <v>1586</v>
      </c>
      <c r="F473" s="102">
        <f>G473+H473+I473+J473</f>
        <v>25135</v>
      </c>
      <c r="G473" s="103">
        <v>0</v>
      </c>
      <c r="H473" s="103">
        <v>16635</v>
      </c>
      <c r="I473" s="103">
        <v>0</v>
      </c>
      <c r="J473" s="103">
        <v>8500</v>
      </c>
      <c r="K473" s="36"/>
      <c r="L473" s="231" t="s">
        <v>2324</v>
      </c>
      <c r="M473" s="94"/>
      <c r="N473" s="222"/>
      <c r="O473" s="77"/>
      <c r="P473" s="46"/>
      <c r="Q473" s="77"/>
      <c r="R473" s="230"/>
      <c r="S473" s="46"/>
      <c r="T473" s="46"/>
      <c r="U473" s="46"/>
    </row>
    <row r="474" spans="1:21" ht="15.75">
      <c r="A474" s="7">
        <v>444</v>
      </c>
      <c r="B474" s="17" t="s">
        <v>1587</v>
      </c>
      <c r="C474" s="80" t="s">
        <v>1588</v>
      </c>
      <c r="D474" s="17" t="s">
        <v>1501</v>
      </c>
      <c r="E474" s="17" t="s">
        <v>1589</v>
      </c>
      <c r="F474" s="102">
        <f>G474+H474+I474+J474</f>
        <v>5592089</v>
      </c>
      <c r="G474" s="103">
        <v>3261330</v>
      </c>
      <c r="H474" s="103">
        <v>1407306</v>
      </c>
      <c r="I474" s="103">
        <v>99973</v>
      </c>
      <c r="J474" s="103">
        <v>823480</v>
      </c>
      <c r="K474" s="36"/>
      <c r="L474" s="231" t="s">
        <v>2324</v>
      </c>
      <c r="M474" s="94"/>
      <c r="N474" s="222"/>
      <c r="O474" s="77"/>
      <c r="P474" s="46"/>
      <c r="Q474" s="77"/>
      <c r="R474" s="230"/>
      <c r="S474" s="46"/>
      <c r="T474" s="46"/>
      <c r="U474" s="46"/>
    </row>
    <row r="475" spans="1:21" ht="15.75">
      <c r="A475" s="7">
        <v>445</v>
      </c>
      <c r="B475" s="17" t="s">
        <v>1590</v>
      </c>
      <c r="C475" s="80" t="s">
        <v>1591</v>
      </c>
      <c r="D475" s="17" t="s">
        <v>1501</v>
      </c>
      <c r="E475" s="17" t="s">
        <v>1592</v>
      </c>
      <c r="F475" s="102" t="s">
        <v>9</v>
      </c>
      <c r="G475" s="102" t="s">
        <v>9</v>
      </c>
      <c r="H475" s="102" t="s">
        <v>9</v>
      </c>
      <c r="I475" s="102" t="s">
        <v>9</v>
      </c>
      <c r="J475" s="102" t="s">
        <v>9</v>
      </c>
      <c r="K475" s="36"/>
      <c r="L475" s="231" t="s">
        <v>9</v>
      </c>
      <c r="M475" s="94"/>
      <c r="N475" s="222"/>
      <c r="O475" s="77"/>
      <c r="P475" s="46"/>
      <c r="Q475" s="77"/>
      <c r="R475" s="230"/>
      <c r="S475" s="46"/>
      <c r="T475" s="46"/>
      <c r="U475" s="46"/>
    </row>
    <row r="476" spans="1:21" ht="15.75">
      <c r="A476" s="7">
        <v>446</v>
      </c>
      <c r="B476" s="17" t="s">
        <v>1593</v>
      </c>
      <c r="C476" s="80" t="s">
        <v>1594</v>
      </c>
      <c r="D476" s="17" t="s">
        <v>1501</v>
      </c>
      <c r="E476" s="17" t="s">
        <v>1595</v>
      </c>
      <c r="F476" s="102" t="s">
        <v>9</v>
      </c>
      <c r="G476" s="102" t="s">
        <v>9</v>
      </c>
      <c r="H476" s="102" t="s">
        <v>9</v>
      </c>
      <c r="I476" s="102" t="s">
        <v>9</v>
      </c>
      <c r="J476" s="102" t="s">
        <v>9</v>
      </c>
      <c r="K476" s="36"/>
      <c r="L476" s="231" t="s">
        <v>9</v>
      </c>
      <c r="M476" s="94"/>
      <c r="N476" s="222"/>
      <c r="O476" s="96"/>
      <c r="P476" s="46"/>
      <c r="Q476" s="96"/>
      <c r="R476" s="230"/>
      <c r="S476" s="46"/>
      <c r="T476" s="46"/>
      <c r="U476" s="46"/>
    </row>
    <row r="477" spans="1:21" ht="15.75">
      <c r="A477" s="7">
        <v>447</v>
      </c>
      <c r="B477" s="17" t="s">
        <v>1596</v>
      </c>
      <c r="C477" s="80" t="s">
        <v>1597</v>
      </c>
      <c r="D477" s="17" t="s">
        <v>1501</v>
      </c>
      <c r="E477" s="17" t="s">
        <v>1598</v>
      </c>
      <c r="F477" s="102">
        <f>G477+H477+I477+J477</f>
        <v>6610128</v>
      </c>
      <c r="G477" s="103">
        <v>2499204</v>
      </c>
      <c r="H477" s="103">
        <v>937134</v>
      </c>
      <c r="I477" s="103">
        <v>0</v>
      </c>
      <c r="J477" s="103">
        <v>3173790</v>
      </c>
      <c r="K477" s="36"/>
      <c r="L477" s="231" t="s">
        <v>2324</v>
      </c>
      <c r="M477" s="94"/>
      <c r="N477" s="222"/>
      <c r="O477" s="96"/>
      <c r="P477" s="46"/>
      <c r="Q477" s="77"/>
      <c r="R477" s="230"/>
      <c r="S477" s="46"/>
      <c r="T477" s="46"/>
      <c r="U477" s="46"/>
    </row>
    <row r="478" spans="1:21" s="5" customFormat="1" ht="15.75">
      <c r="A478" s="7">
        <v>448</v>
      </c>
      <c r="B478" s="17" t="s">
        <v>1600</v>
      </c>
      <c r="C478" s="80" t="s">
        <v>1601</v>
      </c>
      <c r="D478" s="17" t="s">
        <v>1599</v>
      </c>
      <c r="E478" s="17" t="s">
        <v>1602</v>
      </c>
      <c r="F478" s="102">
        <f>G478+H478+I478+J478</f>
        <v>576274</v>
      </c>
      <c r="G478" s="103">
        <v>0</v>
      </c>
      <c r="H478" s="103">
        <v>571324</v>
      </c>
      <c r="I478" s="103">
        <v>0</v>
      </c>
      <c r="J478" s="103">
        <v>4950</v>
      </c>
      <c r="K478" s="36"/>
      <c r="L478" s="231" t="s">
        <v>2324</v>
      </c>
      <c r="M478" s="94"/>
      <c r="N478" s="222"/>
      <c r="O478" s="77"/>
      <c r="P478" s="46"/>
      <c r="Q478" s="96"/>
      <c r="R478" s="230"/>
      <c r="S478" s="46"/>
      <c r="T478" s="46"/>
      <c r="U478" s="46"/>
    </row>
    <row r="479" spans="1:21" ht="15.75">
      <c r="A479" s="7">
        <v>449</v>
      </c>
      <c r="B479" s="17" t="s">
        <v>1603</v>
      </c>
      <c r="C479" s="80" t="s">
        <v>1604</v>
      </c>
      <c r="D479" s="17" t="s">
        <v>1599</v>
      </c>
      <c r="E479" s="17" t="s">
        <v>1605</v>
      </c>
      <c r="F479" s="102">
        <f>G479+H479+I479+J479</f>
        <v>3440032</v>
      </c>
      <c r="G479" s="103">
        <v>0</v>
      </c>
      <c r="H479" s="103">
        <v>2383743</v>
      </c>
      <c r="I479" s="103">
        <v>7600</v>
      </c>
      <c r="J479" s="103">
        <v>1048689</v>
      </c>
      <c r="K479" s="36"/>
      <c r="L479" s="231" t="s">
        <v>2325</v>
      </c>
      <c r="M479" s="94"/>
      <c r="N479" s="222"/>
      <c r="O479" s="96"/>
      <c r="P479" s="46"/>
      <c r="Q479" s="77"/>
      <c r="R479" s="230"/>
      <c r="S479" s="46"/>
      <c r="T479" s="46"/>
      <c r="U479" s="46"/>
    </row>
    <row r="480" spans="1:21" ht="15.75">
      <c r="A480" s="7">
        <v>450</v>
      </c>
      <c r="B480" s="17" t="s">
        <v>1606</v>
      </c>
      <c r="C480" s="80" t="s">
        <v>1607</v>
      </c>
      <c r="D480" s="17" t="s">
        <v>1599</v>
      </c>
      <c r="E480" s="17" t="s">
        <v>1608</v>
      </c>
      <c r="F480" s="102">
        <f>G480+H480+I480+J480</f>
        <v>190542</v>
      </c>
      <c r="G480" s="103">
        <v>0</v>
      </c>
      <c r="H480" s="103">
        <v>189542</v>
      </c>
      <c r="I480" s="103">
        <v>0</v>
      </c>
      <c r="J480" s="103">
        <v>1000</v>
      </c>
      <c r="K480" s="36"/>
      <c r="L480" s="231" t="s">
        <v>2324</v>
      </c>
      <c r="M480" s="94"/>
      <c r="N480" s="222"/>
      <c r="O480" s="96"/>
      <c r="P480" s="46"/>
      <c r="Q480" s="96"/>
      <c r="R480" s="230"/>
      <c r="S480" s="46"/>
      <c r="T480" s="46"/>
      <c r="U480" s="46"/>
    </row>
    <row r="481" spans="1:21" ht="15.75">
      <c r="A481" s="7">
        <v>451</v>
      </c>
      <c r="B481" s="17" t="s">
        <v>1609</v>
      </c>
      <c r="C481" s="80" t="s">
        <v>1610</v>
      </c>
      <c r="D481" s="17" t="s">
        <v>1599</v>
      </c>
      <c r="E481" s="17" t="s">
        <v>1611</v>
      </c>
      <c r="F481" s="102" t="s">
        <v>9</v>
      </c>
      <c r="G481" s="102" t="s">
        <v>9</v>
      </c>
      <c r="H481" s="102" t="s">
        <v>9</v>
      </c>
      <c r="I481" s="102" t="s">
        <v>9</v>
      </c>
      <c r="J481" s="102" t="s">
        <v>9</v>
      </c>
      <c r="K481" s="36"/>
      <c r="L481" s="231" t="s">
        <v>9</v>
      </c>
      <c r="M481" s="94"/>
      <c r="N481" s="222"/>
      <c r="O481" s="77"/>
      <c r="P481" s="46"/>
      <c r="Q481" s="96"/>
      <c r="R481" s="230"/>
      <c r="S481" s="46"/>
      <c r="T481" s="46"/>
      <c r="U481" s="46"/>
    </row>
    <row r="482" spans="1:21" ht="15.75">
      <c r="A482" s="7">
        <v>452</v>
      </c>
      <c r="B482" s="17" t="s">
        <v>1612</v>
      </c>
      <c r="C482" s="80" t="s">
        <v>1613</v>
      </c>
      <c r="D482" s="17" t="s">
        <v>1599</v>
      </c>
      <c r="E482" s="17" t="s">
        <v>1614</v>
      </c>
      <c r="F482" s="102">
        <f>G482+H482+I482+J482</f>
        <v>3459568</v>
      </c>
      <c r="G482" s="103">
        <v>2825400</v>
      </c>
      <c r="H482" s="103">
        <v>615541</v>
      </c>
      <c r="I482" s="103">
        <v>0</v>
      </c>
      <c r="J482" s="103">
        <v>18627</v>
      </c>
      <c r="K482" s="36"/>
      <c r="L482" s="231" t="s">
        <v>2325</v>
      </c>
      <c r="M482" s="94"/>
      <c r="N482" s="222"/>
      <c r="O482" s="77"/>
      <c r="P482" s="46"/>
      <c r="Q482" s="96"/>
      <c r="R482" s="230"/>
      <c r="S482" s="46"/>
      <c r="T482" s="46"/>
      <c r="U482" s="46"/>
    </row>
    <row r="483" spans="1:21" ht="15.75">
      <c r="A483" s="7">
        <v>453</v>
      </c>
      <c r="B483" s="17" t="s">
        <v>1615</v>
      </c>
      <c r="C483" s="80" t="s">
        <v>1616</v>
      </c>
      <c r="D483" s="17" t="s">
        <v>1599</v>
      </c>
      <c r="E483" s="17" t="s">
        <v>1617</v>
      </c>
      <c r="F483" s="102">
        <f>G483+H483+I483+J483</f>
        <v>617941</v>
      </c>
      <c r="G483" s="103">
        <v>0</v>
      </c>
      <c r="H483" s="103">
        <v>616941</v>
      </c>
      <c r="I483" s="103">
        <v>0</v>
      </c>
      <c r="J483" s="103">
        <v>1000</v>
      </c>
      <c r="K483" s="36"/>
      <c r="L483" s="231" t="s">
        <v>2324</v>
      </c>
      <c r="M483" s="94"/>
      <c r="N483" s="222"/>
      <c r="O483" s="96"/>
      <c r="P483" s="46"/>
      <c r="Q483" s="77"/>
      <c r="R483" s="230"/>
      <c r="S483" s="46"/>
      <c r="T483" s="46"/>
      <c r="U483" s="46"/>
    </row>
    <row r="484" spans="1:21" ht="15.75">
      <c r="A484" s="7">
        <v>454</v>
      </c>
      <c r="B484" s="17" t="s">
        <v>1618</v>
      </c>
      <c r="C484" s="80" t="s">
        <v>1619</v>
      </c>
      <c r="D484" s="17" t="s">
        <v>1599</v>
      </c>
      <c r="E484" s="17" t="s">
        <v>1620</v>
      </c>
      <c r="F484" s="102">
        <f>G484+H484+I484+J484</f>
        <v>5208700</v>
      </c>
      <c r="G484" s="103">
        <v>460000</v>
      </c>
      <c r="H484" s="103">
        <v>1503973</v>
      </c>
      <c r="I484" s="103">
        <v>1232800</v>
      </c>
      <c r="J484" s="103">
        <v>2011927</v>
      </c>
      <c r="K484" s="36"/>
      <c r="L484" s="231" t="s">
        <v>2325</v>
      </c>
      <c r="M484" s="94"/>
      <c r="N484" s="222"/>
      <c r="O484" s="96"/>
      <c r="P484" s="46"/>
      <c r="Q484" s="77"/>
      <c r="R484" s="230"/>
      <c r="S484" s="46"/>
      <c r="T484" s="46"/>
      <c r="U484" s="46"/>
    </row>
    <row r="485" spans="1:21" ht="15.75">
      <c r="A485" s="7">
        <v>455</v>
      </c>
      <c r="B485" s="17" t="s">
        <v>1621</v>
      </c>
      <c r="C485" s="80" t="s">
        <v>1622</v>
      </c>
      <c r="D485" s="17" t="s">
        <v>1599</v>
      </c>
      <c r="E485" s="17" t="s">
        <v>1623</v>
      </c>
      <c r="F485" s="102">
        <f>G485+H485+I485+J485</f>
        <v>445920</v>
      </c>
      <c r="G485" s="103">
        <v>0</v>
      </c>
      <c r="H485" s="103">
        <v>0</v>
      </c>
      <c r="I485" s="103">
        <v>440920</v>
      </c>
      <c r="J485" s="103">
        <v>5000</v>
      </c>
      <c r="K485" s="36"/>
      <c r="L485" s="231" t="s">
        <v>2324</v>
      </c>
      <c r="M485" s="94"/>
      <c r="N485" s="222"/>
      <c r="O485" s="96"/>
      <c r="P485" s="46"/>
      <c r="Q485" s="77"/>
      <c r="R485" s="230"/>
      <c r="S485" s="46"/>
      <c r="T485" s="46"/>
      <c r="U485" s="46"/>
    </row>
    <row r="486" spans="1:21" ht="15.75">
      <c r="A486" s="7">
        <v>456</v>
      </c>
      <c r="B486" s="17" t="s">
        <v>1624</v>
      </c>
      <c r="C486" s="80" t="s">
        <v>1625</v>
      </c>
      <c r="D486" s="17" t="s">
        <v>1599</v>
      </c>
      <c r="E486" s="17" t="s">
        <v>1626</v>
      </c>
      <c r="F486" s="102">
        <f>G486+H486+I486+J486</f>
        <v>1942649</v>
      </c>
      <c r="G486" s="103">
        <v>720000</v>
      </c>
      <c r="H486" s="103">
        <v>201099</v>
      </c>
      <c r="I486" s="103">
        <v>941200</v>
      </c>
      <c r="J486" s="103">
        <v>80350</v>
      </c>
      <c r="K486" s="36"/>
      <c r="L486" s="231" t="s">
        <v>2324</v>
      </c>
      <c r="M486" s="94"/>
      <c r="N486" s="222"/>
      <c r="O486" s="96"/>
      <c r="P486" s="46"/>
      <c r="Q486" s="77"/>
      <c r="R486" s="96"/>
      <c r="S486" s="46"/>
      <c r="T486" s="46"/>
      <c r="U486" s="46"/>
    </row>
    <row r="487" spans="1:21" ht="15.75">
      <c r="A487" s="7">
        <v>457</v>
      </c>
      <c r="B487" s="17" t="s">
        <v>1627</v>
      </c>
      <c r="C487" s="80" t="s">
        <v>1628</v>
      </c>
      <c r="D487" s="17" t="s">
        <v>1599</v>
      </c>
      <c r="E487" s="17" t="s">
        <v>1629</v>
      </c>
      <c r="F487" s="102" t="s">
        <v>9</v>
      </c>
      <c r="G487" s="102" t="s">
        <v>9</v>
      </c>
      <c r="H487" s="102" t="s">
        <v>9</v>
      </c>
      <c r="I487" s="102" t="s">
        <v>9</v>
      </c>
      <c r="J487" s="102" t="s">
        <v>9</v>
      </c>
      <c r="K487" s="36"/>
      <c r="L487" s="231" t="s">
        <v>9</v>
      </c>
      <c r="M487" s="94"/>
      <c r="N487" s="222"/>
      <c r="O487" s="96"/>
      <c r="P487" s="46"/>
      <c r="Q487" s="96"/>
      <c r="R487" s="96"/>
      <c r="S487" s="46"/>
      <c r="T487" s="46"/>
      <c r="U487" s="46"/>
    </row>
    <row r="488" spans="1:21" ht="15.75">
      <c r="A488" s="7">
        <v>458</v>
      </c>
      <c r="B488" s="17" t="s">
        <v>1630</v>
      </c>
      <c r="C488" s="80" t="s">
        <v>1631</v>
      </c>
      <c r="D488" s="17" t="s">
        <v>1599</v>
      </c>
      <c r="E488" s="17" t="s">
        <v>1632</v>
      </c>
      <c r="F488" s="102">
        <f aca="true" t="shared" si="25" ref="F488:F507">G488+H488+I488+J488</f>
        <v>461477</v>
      </c>
      <c r="G488" s="103">
        <v>0</v>
      </c>
      <c r="H488" s="103">
        <v>448677</v>
      </c>
      <c r="I488" s="103">
        <v>0</v>
      </c>
      <c r="J488" s="103">
        <v>12800</v>
      </c>
      <c r="K488" s="36"/>
      <c r="L488" s="231" t="s">
        <v>2325</v>
      </c>
      <c r="M488" s="94"/>
      <c r="N488" s="222"/>
      <c r="O488" s="96"/>
      <c r="P488" s="46"/>
      <c r="Q488" s="96"/>
      <c r="R488" s="96"/>
      <c r="S488" s="46"/>
      <c r="T488" s="46"/>
      <c r="U488" s="46"/>
    </row>
    <row r="489" spans="1:21" ht="15.75">
      <c r="A489" s="7">
        <v>459</v>
      </c>
      <c r="B489" s="17" t="s">
        <v>1633</v>
      </c>
      <c r="C489" s="80" t="s">
        <v>1634</v>
      </c>
      <c r="D489" s="17" t="s">
        <v>1599</v>
      </c>
      <c r="E489" s="17" t="s">
        <v>1635</v>
      </c>
      <c r="F489" s="102">
        <f t="shared" si="25"/>
        <v>3530074</v>
      </c>
      <c r="G489" s="103">
        <v>220750</v>
      </c>
      <c r="H489" s="103">
        <v>239189</v>
      </c>
      <c r="I489" s="103">
        <v>0</v>
      </c>
      <c r="J489" s="103">
        <v>3070135</v>
      </c>
      <c r="K489" s="36"/>
      <c r="L489" s="231" t="s">
        <v>2325</v>
      </c>
      <c r="M489" s="94"/>
      <c r="N489" s="222"/>
      <c r="O489" s="77"/>
      <c r="P489" s="46"/>
      <c r="Q489" s="96"/>
      <c r="R489" s="96"/>
      <c r="S489" s="46"/>
      <c r="T489" s="46"/>
      <c r="U489" s="46"/>
    </row>
    <row r="490" spans="1:21" ht="15.75">
      <c r="A490" s="7">
        <v>460</v>
      </c>
      <c r="B490" s="17" t="s">
        <v>1636</v>
      </c>
      <c r="C490" s="80" t="s">
        <v>1637</v>
      </c>
      <c r="D490" s="17" t="s">
        <v>1599</v>
      </c>
      <c r="E490" s="17" t="s">
        <v>1638</v>
      </c>
      <c r="F490" s="102">
        <f t="shared" si="25"/>
        <v>1448019</v>
      </c>
      <c r="G490" s="103">
        <v>0</v>
      </c>
      <c r="H490" s="103">
        <v>216724</v>
      </c>
      <c r="I490" s="103">
        <v>0</v>
      </c>
      <c r="J490" s="103">
        <v>1231295</v>
      </c>
      <c r="K490" s="36"/>
      <c r="L490" s="231" t="s">
        <v>2324</v>
      </c>
      <c r="M490" s="94"/>
      <c r="N490" s="222"/>
      <c r="O490" s="77"/>
      <c r="P490" s="46"/>
      <c r="Q490" s="77"/>
      <c r="R490" s="96"/>
      <c r="S490" s="46"/>
      <c r="T490" s="46"/>
      <c r="U490" s="46"/>
    </row>
    <row r="491" spans="1:21" ht="15.75">
      <c r="A491" s="7">
        <v>461</v>
      </c>
      <c r="B491" s="17" t="s">
        <v>1639</v>
      </c>
      <c r="C491" s="80" t="s">
        <v>1640</v>
      </c>
      <c r="D491" s="17" t="s">
        <v>1599</v>
      </c>
      <c r="E491" s="17" t="s">
        <v>1641</v>
      </c>
      <c r="F491" s="102">
        <f t="shared" si="25"/>
        <v>0</v>
      </c>
      <c r="G491" s="103">
        <v>0</v>
      </c>
      <c r="H491" s="103">
        <v>0</v>
      </c>
      <c r="I491" s="103">
        <v>0</v>
      </c>
      <c r="J491" s="103">
        <v>0</v>
      </c>
      <c r="K491" s="36"/>
      <c r="L491" s="231" t="s">
        <v>2326</v>
      </c>
      <c r="M491" s="94"/>
      <c r="N491" s="222"/>
      <c r="O491" s="77"/>
      <c r="P491" s="46"/>
      <c r="Q491" s="77"/>
      <c r="R491" s="96"/>
      <c r="S491" s="46"/>
      <c r="T491" s="46"/>
      <c r="U491" s="46"/>
    </row>
    <row r="492" spans="1:21" ht="15.75">
      <c r="A492" s="7">
        <v>462</v>
      </c>
      <c r="B492" s="17" t="s">
        <v>1642</v>
      </c>
      <c r="C492" s="80" t="s">
        <v>1643</v>
      </c>
      <c r="D492" s="17" t="s">
        <v>1599</v>
      </c>
      <c r="E492" s="17" t="s">
        <v>1644</v>
      </c>
      <c r="F492" s="102">
        <f t="shared" si="25"/>
        <v>2200904</v>
      </c>
      <c r="G492" s="103">
        <v>165800</v>
      </c>
      <c r="H492" s="103">
        <v>1715424</v>
      </c>
      <c r="I492" s="103">
        <v>157100</v>
      </c>
      <c r="J492" s="103">
        <v>162580</v>
      </c>
      <c r="K492" s="36"/>
      <c r="L492" s="231" t="s">
        <v>2325</v>
      </c>
      <c r="M492" s="94"/>
      <c r="N492" s="222"/>
      <c r="O492" s="77"/>
      <c r="P492" s="46"/>
      <c r="Q492" s="96"/>
      <c r="R492" s="96"/>
      <c r="S492" s="46"/>
      <c r="T492" s="46"/>
      <c r="U492" s="46"/>
    </row>
    <row r="493" spans="1:21" ht="15.75">
      <c r="A493" s="7">
        <v>463</v>
      </c>
      <c r="B493" s="17" t="s">
        <v>1645</v>
      </c>
      <c r="C493" s="80" t="s">
        <v>1646</v>
      </c>
      <c r="D493" s="17" t="s">
        <v>1599</v>
      </c>
      <c r="E493" s="17" t="s">
        <v>1119</v>
      </c>
      <c r="F493" s="102">
        <f t="shared" si="25"/>
        <v>1226906</v>
      </c>
      <c r="G493" s="103">
        <v>0</v>
      </c>
      <c r="H493" s="103">
        <v>193928</v>
      </c>
      <c r="I493" s="103">
        <v>0</v>
      </c>
      <c r="J493" s="103">
        <v>1032978</v>
      </c>
      <c r="K493" s="36"/>
      <c r="L493" s="231" t="s">
        <v>2324</v>
      </c>
      <c r="M493" s="94"/>
      <c r="N493" s="222"/>
      <c r="O493" s="77"/>
      <c r="P493" s="46"/>
      <c r="Q493" s="96"/>
      <c r="R493" s="96"/>
      <c r="S493" s="46"/>
      <c r="T493" s="46"/>
      <c r="U493" s="46"/>
    </row>
    <row r="494" spans="1:21" ht="15.75">
      <c r="A494" s="7">
        <v>464</v>
      </c>
      <c r="B494" s="17" t="s">
        <v>1648</v>
      </c>
      <c r="C494" s="80" t="s">
        <v>1649</v>
      </c>
      <c r="D494" s="17" t="s">
        <v>1647</v>
      </c>
      <c r="E494" s="17" t="s">
        <v>1650</v>
      </c>
      <c r="F494" s="102">
        <f t="shared" si="25"/>
        <v>312250</v>
      </c>
      <c r="G494" s="103">
        <v>160300</v>
      </c>
      <c r="H494" s="103">
        <v>97100</v>
      </c>
      <c r="I494" s="103">
        <v>45550</v>
      </c>
      <c r="J494" s="103">
        <v>9300</v>
      </c>
      <c r="K494" s="36"/>
      <c r="L494" s="231" t="s">
        <v>2324</v>
      </c>
      <c r="M494" s="94"/>
      <c r="N494" s="222"/>
      <c r="O494" s="77"/>
      <c r="P494" s="46"/>
      <c r="Q494" s="96"/>
      <c r="R494" s="96"/>
      <c r="S494" s="46"/>
      <c r="T494" s="46"/>
      <c r="U494" s="46"/>
    </row>
    <row r="495" spans="1:21" ht="15.75">
      <c r="A495" s="7">
        <v>465</v>
      </c>
      <c r="B495" s="17" t="s">
        <v>1651</v>
      </c>
      <c r="C495" s="80" t="s">
        <v>1652</v>
      </c>
      <c r="D495" s="17" t="s">
        <v>1647</v>
      </c>
      <c r="E495" s="17" t="s">
        <v>1653</v>
      </c>
      <c r="F495" s="102">
        <f t="shared" si="25"/>
        <v>36100</v>
      </c>
      <c r="G495" s="103">
        <v>0</v>
      </c>
      <c r="H495" s="103">
        <v>0</v>
      </c>
      <c r="I495" s="103">
        <v>0</v>
      </c>
      <c r="J495" s="103">
        <v>36100</v>
      </c>
      <c r="K495" s="36"/>
      <c r="L495" s="231" t="s">
        <v>2324</v>
      </c>
      <c r="M495" s="94"/>
      <c r="N495" s="222"/>
      <c r="O495" s="77"/>
      <c r="P495" s="46"/>
      <c r="Q495" s="77"/>
      <c r="R495" s="96"/>
      <c r="S495" s="46"/>
      <c r="T495" s="46"/>
      <c r="U495" s="46"/>
    </row>
    <row r="496" spans="1:21" s="5" customFormat="1" ht="15.75">
      <c r="A496" s="7">
        <v>466</v>
      </c>
      <c r="B496" s="17" t="s">
        <v>1654</v>
      </c>
      <c r="C496" s="80" t="s">
        <v>1655</v>
      </c>
      <c r="D496" s="17" t="s">
        <v>1647</v>
      </c>
      <c r="E496" s="17" t="s">
        <v>1656</v>
      </c>
      <c r="F496" s="102">
        <f t="shared" si="25"/>
        <v>65900</v>
      </c>
      <c r="G496" s="103">
        <v>0</v>
      </c>
      <c r="H496" s="103">
        <v>33670</v>
      </c>
      <c r="I496" s="103">
        <v>22800</v>
      </c>
      <c r="J496" s="103">
        <v>9430</v>
      </c>
      <c r="K496" s="36"/>
      <c r="L496" s="231" t="s">
        <v>2324</v>
      </c>
      <c r="M496" s="94"/>
      <c r="N496" s="222"/>
      <c r="O496" s="77"/>
      <c r="P496" s="46"/>
      <c r="Q496" s="96"/>
      <c r="R496" s="96"/>
      <c r="S496" s="46"/>
      <c r="T496" s="46"/>
      <c r="U496" s="46"/>
    </row>
    <row r="497" spans="1:21" ht="15.75">
      <c r="A497" s="7">
        <v>467</v>
      </c>
      <c r="B497" s="17" t="s">
        <v>1657</v>
      </c>
      <c r="C497" s="80" t="s">
        <v>1658</v>
      </c>
      <c r="D497" s="17" t="s">
        <v>1647</v>
      </c>
      <c r="E497" s="17" t="s">
        <v>1659</v>
      </c>
      <c r="F497" s="102">
        <f t="shared" si="25"/>
        <v>78857</v>
      </c>
      <c r="G497" s="103">
        <v>0</v>
      </c>
      <c r="H497" s="103">
        <v>31430</v>
      </c>
      <c r="I497" s="103">
        <v>46927</v>
      </c>
      <c r="J497" s="103">
        <v>500</v>
      </c>
      <c r="K497" s="36"/>
      <c r="L497" s="231" t="s">
        <v>2326</v>
      </c>
      <c r="M497" s="94"/>
      <c r="N497" s="222"/>
      <c r="O497" s="77"/>
      <c r="P497" s="46"/>
      <c r="Q497" s="77"/>
      <c r="R497" s="96"/>
      <c r="S497" s="46"/>
      <c r="T497" s="46"/>
      <c r="U497" s="46"/>
    </row>
    <row r="498" spans="1:21" ht="15.75">
      <c r="A498" s="7">
        <v>468</v>
      </c>
      <c r="B498" s="17" t="s">
        <v>1660</v>
      </c>
      <c r="C498" s="80" t="s">
        <v>1661</v>
      </c>
      <c r="D498" s="17" t="s">
        <v>1647</v>
      </c>
      <c r="E498" s="17" t="s">
        <v>1662</v>
      </c>
      <c r="F498" s="102">
        <f t="shared" si="25"/>
        <v>80875</v>
      </c>
      <c r="G498" s="103">
        <v>0</v>
      </c>
      <c r="H498" s="103">
        <v>13675</v>
      </c>
      <c r="I498" s="103">
        <v>38000</v>
      </c>
      <c r="J498" s="103">
        <v>29200</v>
      </c>
      <c r="K498" s="36"/>
      <c r="L498" s="231" t="s">
        <v>2325</v>
      </c>
      <c r="M498" s="94"/>
      <c r="N498" s="222"/>
      <c r="O498" s="77"/>
      <c r="P498" s="46"/>
      <c r="Q498" s="96"/>
      <c r="R498" s="96"/>
      <c r="S498" s="46"/>
      <c r="T498" s="46"/>
      <c r="U498" s="46"/>
    </row>
    <row r="499" spans="1:21" ht="15.75">
      <c r="A499" s="7">
        <v>469</v>
      </c>
      <c r="B499" s="17" t="s">
        <v>1663</v>
      </c>
      <c r="C499" s="80" t="s">
        <v>1664</v>
      </c>
      <c r="D499" s="17" t="s">
        <v>1647</v>
      </c>
      <c r="E499" s="17" t="s">
        <v>1665</v>
      </c>
      <c r="F499" s="102">
        <f t="shared" si="25"/>
        <v>1821600</v>
      </c>
      <c r="G499" s="103">
        <v>779400</v>
      </c>
      <c r="H499" s="103">
        <v>22050</v>
      </c>
      <c r="I499" s="103">
        <v>882500</v>
      </c>
      <c r="J499" s="103">
        <v>137650</v>
      </c>
      <c r="K499" s="36"/>
      <c r="L499" s="231" t="s">
        <v>2324</v>
      </c>
      <c r="M499" s="94"/>
      <c r="N499" s="222"/>
      <c r="O499" s="77"/>
      <c r="P499" s="46"/>
      <c r="Q499" s="96"/>
      <c r="R499" s="96"/>
      <c r="S499" s="46"/>
      <c r="T499" s="46"/>
      <c r="U499" s="46"/>
    </row>
    <row r="500" spans="1:18" ht="15.75">
      <c r="A500" s="7">
        <v>470</v>
      </c>
      <c r="B500" s="17" t="s">
        <v>1666</v>
      </c>
      <c r="C500" s="80" t="s">
        <v>1667</v>
      </c>
      <c r="D500" s="17" t="s">
        <v>1647</v>
      </c>
      <c r="E500" s="17" t="s">
        <v>1668</v>
      </c>
      <c r="F500" s="102">
        <f t="shared" si="25"/>
        <v>90850</v>
      </c>
      <c r="G500" s="103">
        <v>0</v>
      </c>
      <c r="H500" s="103">
        <v>90850</v>
      </c>
      <c r="I500" s="103">
        <v>0</v>
      </c>
      <c r="J500" s="103">
        <v>0</v>
      </c>
      <c r="K500" s="36"/>
      <c r="L500" s="231" t="s">
        <v>2324</v>
      </c>
      <c r="M500" s="94"/>
      <c r="N500" s="222"/>
      <c r="O500" s="96"/>
      <c r="P500" s="46"/>
      <c r="Q500" s="96"/>
      <c r="R500" s="96"/>
    </row>
    <row r="501" spans="1:18" ht="15.75">
      <c r="A501" s="7">
        <v>471</v>
      </c>
      <c r="B501" s="17" t="s">
        <v>1669</v>
      </c>
      <c r="C501" s="80" t="s">
        <v>1670</v>
      </c>
      <c r="D501" s="17" t="s">
        <v>1647</v>
      </c>
      <c r="E501" s="17" t="s">
        <v>1671</v>
      </c>
      <c r="F501" s="102">
        <f t="shared" si="25"/>
        <v>976854</v>
      </c>
      <c r="G501" s="103">
        <v>559200</v>
      </c>
      <c r="H501" s="103">
        <v>373845</v>
      </c>
      <c r="I501" s="103">
        <v>24609</v>
      </c>
      <c r="J501" s="103">
        <v>19200</v>
      </c>
      <c r="K501" s="36"/>
      <c r="L501" s="231" t="s">
        <v>2324</v>
      </c>
      <c r="M501" s="94"/>
      <c r="N501" s="222"/>
      <c r="O501" s="77"/>
      <c r="P501" s="46"/>
      <c r="Q501" s="96"/>
      <c r="R501" s="96"/>
    </row>
    <row r="502" spans="1:18" ht="15.75">
      <c r="A502" s="7">
        <v>472</v>
      </c>
      <c r="B502" s="17" t="s">
        <v>1672</v>
      </c>
      <c r="C502" s="80" t="s">
        <v>1673</v>
      </c>
      <c r="D502" s="17" t="s">
        <v>1647</v>
      </c>
      <c r="E502" s="17" t="s">
        <v>1674</v>
      </c>
      <c r="F502" s="102">
        <f t="shared" si="25"/>
        <v>117608</v>
      </c>
      <c r="G502" s="103">
        <v>21500</v>
      </c>
      <c r="H502" s="103">
        <v>45180</v>
      </c>
      <c r="I502" s="103">
        <v>0</v>
      </c>
      <c r="J502" s="103">
        <v>50928</v>
      </c>
      <c r="K502" s="36"/>
      <c r="L502" s="231" t="s">
        <v>2325</v>
      </c>
      <c r="M502" s="94"/>
      <c r="N502" s="222"/>
      <c r="O502" s="77"/>
      <c r="P502" s="46"/>
      <c r="Q502" s="77"/>
      <c r="R502" s="96"/>
    </row>
    <row r="503" spans="1:18" ht="15.75">
      <c r="A503" s="7">
        <v>473</v>
      </c>
      <c r="B503" s="17" t="s">
        <v>1675</v>
      </c>
      <c r="C503" s="80" t="s">
        <v>1676</v>
      </c>
      <c r="D503" s="17" t="s">
        <v>1647</v>
      </c>
      <c r="E503" s="17" t="s">
        <v>1677</v>
      </c>
      <c r="F503" s="102">
        <f t="shared" si="25"/>
        <v>1230875</v>
      </c>
      <c r="G503" s="103">
        <v>256500</v>
      </c>
      <c r="H503" s="103">
        <v>180600</v>
      </c>
      <c r="I503" s="103">
        <v>28700</v>
      </c>
      <c r="J503" s="103">
        <v>765075</v>
      </c>
      <c r="K503" s="36"/>
      <c r="L503" s="231" t="s">
        <v>2324</v>
      </c>
      <c r="M503" s="94"/>
      <c r="N503" s="222"/>
      <c r="O503" s="96"/>
      <c r="P503" s="46"/>
      <c r="Q503" s="96"/>
      <c r="R503" s="96"/>
    </row>
    <row r="504" spans="1:18" ht="15.75">
      <c r="A504" s="7">
        <v>474</v>
      </c>
      <c r="B504" s="17" t="s">
        <v>1678</v>
      </c>
      <c r="C504" s="80" t="s">
        <v>1679</v>
      </c>
      <c r="D504" s="17" t="s">
        <v>1647</v>
      </c>
      <c r="E504" s="17" t="s">
        <v>1685</v>
      </c>
      <c r="F504" s="102">
        <f t="shared" si="25"/>
        <v>96504</v>
      </c>
      <c r="G504" s="103">
        <v>0</v>
      </c>
      <c r="H504" s="103">
        <v>71504</v>
      </c>
      <c r="I504" s="103">
        <v>25000</v>
      </c>
      <c r="J504" s="103">
        <v>0</v>
      </c>
      <c r="K504" s="36"/>
      <c r="L504" s="231" t="s">
        <v>2324</v>
      </c>
      <c r="M504" s="94"/>
      <c r="N504" s="222"/>
      <c r="O504" s="77"/>
      <c r="P504" s="46"/>
      <c r="Q504" s="77"/>
      <c r="R504" s="96"/>
    </row>
    <row r="505" spans="1:18" ht="15.75">
      <c r="A505" s="7">
        <v>475</v>
      </c>
      <c r="B505" s="17" t="s">
        <v>1686</v>
      </c>
      <c r="C505" s="80" t="s">
        <v>1687</v>
      </c>
      <c r="D505" s="17" t="s">
        <v>1647</v>
      </c>
      <c r="E505" s="17" t="s">
        <v>1688</v>
      </c>
      <c r="F505" s="102">
        <f t="shared" si="25"/>
        <v>39294</v>
      </c>
      <c r="G505" s="103">
        <v>0</v>
      </c>
      <c r="H505" s="103">
        <v>5794</v>
      </c>
      <c r="I505" s="103">
        <v>0</v>
      </c>
      <c r="J505" s="103">
        <v>33500</v>
      </c>
      <c r="K505" s="36"/>
      <c r="L505" s="231" t="s">
        <v>2325</v>
      </c>
      <c r="M505" s="94"/>
      <c r="N505" s="222"/>
      <c r="O505" s="77"/>
      <c r="P505" s="46"/>
      <c r="Q505" s="96"/>
      <c r="R505" s="96"/>
    </row>
    <row r="506" spans="1:18" ht="15.75">
      <c r="A506" s="7">
        <v>476</v>
      </c>
      <c r="B506" s="17" t="s">
        <v>1689</v>
      </c>
      <c r="C506" s="80" t="s">
        <v>1690</v>
      </c>
      <c r="D506" s="17" t="s">
        <v>1647</v>
      </c>
      <c r="E506" s="17" t="s">
        <v>1691</v>
      </c>
      <c r="F506" s="102">
        <f t="shared" si="25"/>
        <v>407867</v>
      </c>
      <c r="G506" s="103">
        <v>0</v>
      </c>
      <c r="H506" s="103">
        <v>260818</v>
      </c>
      <c r="I506" s="103">
        <v>65049</v>
      </c>
      <c r="J506" s="103">
        <v>82000</v>
      </c>
      <c r="K506" s="62"/>
      <c r="L506" s="231" t="s">
        <v>2324</v>
      </c>
      <c r="M506" s="94"/>
      <c r="N506" s="222"/>
      <c r="O506" s="77"/>
      <c r="P506" s="46"/>
      <c r="Q506" s="96"/>
      <c r="R506" s="96"/>
    </row>
    <row r="507" spans="1:18" ht="15.75">
      <c r="A507" s="7">
        <v>477</v>
      </c>
      <c r="B507" s="17" t="s">
        <v>1692</v>
      </c>
      <c r="C507" s="80" t="s">
        <v>1693</v>
      </c>
      <c r="D507" s="17" t="s">
        <v>1647</v>
      </c>
      <c r="E507" s="17" t="s">
        <v>1694</v>
      </c>
      <c r="F507" s="102">
        <f t="shared" si="25"/>
        <v>267023</v>
      </c>
      <c r="G507" s="103">
        <v>50000</v>
      </c>
      <c r="H507" s="103">
        <v>0</v>
      </c>
      <c r="I507" s="103">
        <v>115000</v>
      </c>
      <c r="J507" s="103">
        <v>102023</v>
      </c>
      <c r="K507" s="36"/>
      <c r="L507" s="231" t="s">
        <v>2324</v>
      </c>
      <c r="M507" s="94"/>
      <c r="N507" s="222"/>
      <c r="O507" s="77"/>
      <c r="P507" s="46"/>
      <c r="Q507" s="96"/>
      <c r="R507" s="96"/>
    </row>
    <row r="508" spans="1:18" ht="15.75">
      <c r="A508" s="7">
        <v>478</v>
      </c>
      <c r="B508" s="17" t="s">
        <v>1695</v>
      </c>
      <c r="C508" s="80" t="s">
        <v>1696</v>
      </c>
      <c r="D508" s="17" t="s">
        <v>1647</v>
      </c>
      <c r="E508" s="17" t="s">
        <v>1697</v>
      </c>
      <c r="F508" s="102" t="s">
        <v>9</v>
      </c>
      <c r="G508" s="102" t="s">
        <v>9</v>
      </c>
      <c r="H508" s="102" t="s">
        <v>9</v>
      </c>
      <c r="I508" s="102" t="s">
        <v>9</v>
      </c>
      <c r="J508" s="102" t="s">
        <v>9</v>
      </c>
      <c r="K508" s="36"/>
      <c r="L508" s="231" t="s">
        <v>9</v>
      </c>
      <c r="M508" s="94"/>
      <c r="N508" s="222"/>
      <c r="O508" s="96"/>
      <c r="P508" s="46"/>
      <c r="Q508" s="96"/>
      <c r="R508" s="96"/>
    </row>
    <row r="509" spans="1:18" ht="15.75">
      <c r="A509" s="7">
        <v>479</v>
      </c>
      <c r="B509" s="17" t="s">
        <v>1699</v>
      </c>
      <c r="C509" s="80" t="s">
        <v>1700</v>
      </c>
      <c r="D509" s="17" t="s">
        <v>1698</v>
      </c>
      <c r="E509" s="17" t="s">
        <v>1701</v>
      </c>
      <c r="F509" s="102" t="s">
        <v>9</v>
      </c>
      <c r="G509" s="102" t="s">
        <v>9</v>
      </c>
      <c r="H509" s="102" t="s">
        <v>9</v>
      </c>
      <c r="I509" s="102" t="s">
        <v>9</v>
      </c>
      <c r="J509" s="102" t="s">
        <v>9</v>
      </c>
      <c r="K509" s="36"/>
      <c r="L509" s="231" t="s">
        <v>9</v>
      </c>
      <c r="M509" s="74"/>
      <c r="N509" s="74"/>
      <c r="O509" s="74"/>
      <c r="P509" s="74"/>
      <c r="Q509" s="77"/>
      <c r="R509" s="96"/>
    </row>
    <row r="510" spans="1:18" ht="15.75">
      <c r="A510" s="7">
        <v>480</v>
      </c>
      <c r="B510" s="17" t="s">
        <v>1702</v>
      </c>
      <c r="C510" s="80" t="s">
        <v>1703</v>
      </c>
      <c r="D510" s="17" t="s">
        <v>1698</v>
      </c>
      <c r="E510" s="17" t="s">
        <v>1704</v>
      </c>
      <c r="F510" s="102">
        <f>G510+H510+I510+J510</f>
        <v>2971000</v>
      </c>
      <c r="G510" s="103">
        <v>46500</v>
      </c>
      <c r="H510" s="103">
        <v>2608082</v>
      </c>
      <c r="I510" s="103">
        <v>0</v>
      </c>
      <c r="J510" s="103">
        <v>316418</v>
      </c>
      <c r="K510" s="36"/>
      <c r="L510" s="231" t="s">
        <v>2324</v>
      </c>
      <c r="M510" s="74"/>
      <c r="N510" s="74"/>
      <c r="O510" s="74"/>
      <c r="P510" s="74"/>
      <c r="Q510" s="77"/>
      <c r="R510" s="96"/>
    </row>
    <row r="511" spans="1:18" ht="15.75">
      <c r="A511" s="7">
        <v>481</v>
      </c>
      <c r="B511" s="17" t="s">
        <v>1705</v>
      </c>
      <c r="C511" s="80" t="s">
        <v>1706</v>
      </c>
      <c r="D511" s="17" t="s">
        <v>1698</v>
      </c>
      <c r="E511" s="17" t="s">
        <v>1707</v>
      </c>
      <c r="F511" s="102">
        <f>G511+H511+I511+J511</f>
        <v>867407</v>
      </c>
      <c r="G511" s="103">
        <v>0</v>
      </c>
      <c r="H511" s="103">
        <v>740607</v>
      </c>
      <c r="I511" s="103">
        <v>0</v>
      </c>
      <c r="J511" s="103">
        <v>126800</v>
      </c>
      <c r="K511" s="36"/>
      <c r="L511" s="231" t="s">
        <v>2324</v>
      </c>
      <c r="M511" s="74"/>
      <c r="N511" s="74"/>
      <c r="O511" s="74"/>
      <c r="P511" s="74"/>
      <c r="Q511" s="77"/>
      <c r="R511" s="96"/>
    </row>
    <row r="512" spans="1:18" ht="15.75">
      <c r="A512" s="7">
        <v>482</v>
      </c>
      <c r="B512" s="17" t="s">
        <v>1708</v>
      </c>
      <c r="C512" s="80" t="s">
        <v>1709</v>
      </c>
      <c r="D512" s="17" t="s">
        <v>1698</v>
      </c>
      <c r="E512" s="17" t="s">
        <v>1710</v>
      </c>
      <c r="F512" s="102" t="s">
        <v>9</v>
      </c>
      <c r="G512" s="102" t="s">
        <v>9</v>
      </c>
      <c r="H512" s="102" t="s">
        <v>9</v>
      </c>
      <c r="I512" s="102" t="s">
        <v>9</v>
      </c>
      <c r="J512" s="102" t="s">
        <v>9</v>
      </c>
      <c r="K512" s="36"/>
      <c r="L512" s="231" t="s">
        <v>9</v>
      </c>
      <c r="M512" s="74"/>
      <c r="N512" s="74"/>
      <c r="O512" s="74"/>
      <c r="P512" s="74"/>
      <c r="Q512" s="77"/>
      <c r="R512" s="96"/>
    </row>
    <row r="513" spans="1:18" ht="15.75">
      <c r="A513" s="7">
        <v>483</v>
      </c>
      <c r="B513" s="17" t="s">
        <v>1711</v>
      </c>
      <c r="C513" s="80" t="s">
        <v>1712</v>
      </c>
      <c r="D513" s="17" t="s">
        <v>1698</v>
      </c>
      <c r="E513" s="17" t="s">
        <v>1713</v>
      </c>
      <c r="F513" s="102">
        <f>G513+H513+I513+J513</f>
        <v>3297747</v>
      </c>
      <c r="G513" s="103">
        <v>0</v>
      </c>
      <c r="H513" s="103">
        <v>489220</v>
      </c>
      <c r="I513" s="103">
        <v>12821</v>
      </c>
      <c r="J513" s="103">
        <v>2795706</v>
      </c>
      <c r="K513" s="36"/>
      <c r="L513" s="231" t="s">
        <v>2325</v>
      </c>
      <c r="M513" s="74"/>
      <c r="N513" s="74"/>
      <c r="O513" s="74"/>
      <c r="P513" s="74"/>
      <c r="Q513" s="96"/>
      <c r="R513" s="96"/>
    </row>
    <row r="514" spans="1:18" ht="15.75">
      <c r="A514" s="7">
        <v>484</v>
      </c>
      <c r="B514" s="17" t="s">
        <v>1714</v>
      </c>
      <c r="C514" s="80" t="s">
        <v>1715</v>
      </c>
      <c r="D514" s="17" t="s">
        <v>1698</v>
      </c>
      <c r="E514" s="17" t="s">
        <v>1716</v>
      </c>
      <c r="F514" s="102">
        <f>G514+H514+I514+J514</f>
        <v>5137725</v>
      </c>
      <c r="G514" s="103">
        <v>2282550</v>
      </c>
      <c r="H514" s="103">
        <v>1852995</v>
      </c>
      <c r="I514" s="103">
        <v>0</v>
      </c>
      <c r="J514" s="103">
        <v>1002180</v>
      </c>
      <c r="K514" s="36"/>
      <c r="L514" s="231" t="s">
        <v>2325</v>
      </c>
      <c r="M514" s="74"/>
      <c r="N514" s="74"/>
      <c r="O514" s="74"/>
      <c r="P514" s="74"/>
      <c r="Q514" s="96"/>
      <c r="R514" s="96"/>
    </row>
    <row r="515" spans="1:18" ht="15.75">
      <c r="A515" s="7">
        <v>485</v>
      </c>
      <c r="B515" s="17" t="s">
        <v>1717</v>
      </c>
      <c r="C515" s="80" t="s">
        <v>1718</v>
      </c>
      <c r="D515" s="17" t="s">
        <v>1698</v>
      </c>
      <c r="E515" s="17" t="s">
        <v>1719</v>
      </c>
      <c r="F515" s="102" t="s">
        <v>9</v>
      </c>
      <c r="G515" s="102" t="s">
        <v>9</v>
      </c>
      <c r="H515" s="102" t="s">
        <v>9</v>
      </c>
      <c r="I515" s="102" t="s">
        <v>9</v>
      </c>
      <c r="J515" s="102" t="s">
        <v>9</v>
      </c>
      <c r="K515" s="36"/>
      <c r="L515" s="231" t="s">
        <v>9</v>
      </c>
      <c r="M515" s="95"/>
      <c r="N515" s="95"/>
      <c r="O515" s="96"/>
      <c r="P515" s="46"/>
      <c r="Q515" s="96"/>
      <c r="R515" s="96"/>
    </row>
    <row r="516" spans="1:18" ht="15.75">
      <c r="A516" s="7">
        <v>486</v>
      </c>
      <c r="B516" s="17" t="s">
        <v>1720</v>
      </c>
      <c r="C516" s="80" t="s">
        <v>1721</v>
      </c>
      <c r="D516" s="17" t="s">
        <v>1698</v>
      </c>
      <c r="E516" s="17" t="s">
        <v>940</v>
      </c>
      <c r="F516" s="102">
        <f aca="true" t="shared" si="26" ref="F516:F521">G516+H516+I516+J516</f>
        <v>2897292</v>
      </c>
      <c r="G516" s="103">
        <v>90000</v>
      </c>
      <c r="H516" s="103">
        <v>1640806</v>
      </c>
      <c r="I516" s="103">
        <v>188500</v>
      </c>
      <c r="J516" s="103">
        <v>977986</v>
      </c>
      <c r="K516" s="36"/>
      <c r="L516" s="231" t="s">
        <v>2324</v>
      </c>
      <c r="M516" s="95"/>
      <c r="N516" s="95"/>
      <c r="O516" s="96"/>
      <c r="P516" s="46"/>
      <c r="Q516" s="96"/>
      <c r="R516" s="96"/>
    </row>
    <row r="517" spans="1:18" ht="15.75">
      <c r="A517" s="7">
        <v>487</v>
      </c>
      <c r="B517" s="17" t="s">
        <v>1722</v>
      </c>
      <c r="C517" s="80" t="s">
        <v>1723</v>
      </c>
      <c r="D517" s="17" t="s">
        <v>1698</v>
      </c>
      <c r="E517" s="17" t="s">
        <v>13</v>
      </c>
      <c r="F517" s="102">
        <f t="shared" si="26"/>
        <v>309796</v>
      </c>
      <c r="G517" s="103">
        <v>0</v>
      </c>
      <c r="H517" s="103">
        <v>300496</v>
      </c>
      <c r="I517" s="103">
        <v>0</v>
      </c>
      <c r="J517" s="103">
        <v>9300</v>
      </c>
      <c r="K517" s="36"/>
      <c r="L517" s="231" t="s">
        <v>2325</v>
      </c>
      <c r="M517" s="95"/>
      <c r="N517" s="95"/>
      <c r="O517" s="96"/>
      <c r="P517" s="46"/>
      <c r="Q517" s="96"/>
      <c r="R517" s="96"/>
    </row>
    <row r="518" spans="1:18" ht="15.75">
      <c r="A518" s="7">
        <v>488</v>
      </c>
      <c r="B518" s="17" t="s">
        <v>14</v>
      </c>
      <c r="C518" s="80" t="s">
        <v>15</v>
      </c>
      <c r="D518" s="17" t="s">
        <v>1698</v>
      </c>
      <c r="E518" s="17" t="s">
        <v>16</v>
      </c>
      <c r="F518" s="102">
        <f t="shared" si="26"/>
        <v>1968494</v>
      </c>
      <c r="G518" s="103">
        <v>1393895</v>
      </c>
      <c r="H518" s="103">
        <v>541049</v>
      </c>
      <c r="I518" s="103">
        <v>23000</v>
      </c>
      <c r="J518" s="103">
        <v>10550</v>
      </c>
      <c r="K518" s="36"/>
      <c r="L518" s="231" t="s">
        <v>2324</v>
      </c>
      <c r="M518" s="95"/>
      <c r="N518" s="95"/>
      <c r="O518" s="77"/>
      <c r="P518" s="46"/>
      <c r="Q518" s="77"/>
      <c r="R518" s="96"/>
    </row>
    <row r="519" spans="1:18" ht="15.75">
      <c r="A519" s="7">
        <v>489</v>
      </c>
      <c r="B519" s="17" t="s">
        <v>17</v>
      </c>
      <c r="C519" s="80" t="s">
        <v>18</v>
      </c>
      <c r="D519" s="17" t="s">
        <v>1698</v>
      </c>
      <c r="E519" s="17" t="s">
        <v>19</v>
      </c>
      <c r="F519" s="102">
        <f t="shared" si="26"/>
        <v>1072368</v>
      </c>
      <c r="G519" s="103">
        <v>598600</v>
      </c>
      <c r="H519" s="103">
        <v>469493</v>
      </c>
      <c r="I519" s="103">
        <v>0</v>
      </c>
      <c r="J519" s="103">
        <v>4275</v>
      </c>
      <c r="K519" s="36"/>
      <c r="L519" s="231" t="s">
        <v>2324</v>
      </c>
      <c r="M519" s="95"/>
      <c r="N519" s="95"/>
      <c r="O519" s="77"/>
      <c r="P519" s="46"/>
      <c r="Q519" s="77"/>
      <c r="R519" s="96"/>
    </row>
    <row r="520" spans="1:18" s="5" customFormat="1" ht="15.75">
      <c r="A520" s="7">
        <v>490</v>
      </c>
      <c r="B520" s="17" t="s">
        <v>20</v>
      </c>
      <c r="C520" s="80" t="s">
        <v>21</v>
      </c>
      <c r="D520" s="17" t="s">
        <v>1698</v>
      </c>
      <c r="E520" s="17" t="s">
        <v>22</v>
      </c>
      <c r="F520" s="102">
        <f t="shared" si="26"/>
        <v>103068</v>
      </c>
      <c r="G520" s="103">
        <v>0</v>
      </c>
      <c r="H520" s="103">
        <v>34568</v>
      </c>
      <c r="I520" s="103">
        <v>67000</v>
      </c>
      <c r="J520" s="103">
        <v>1500</v>
      </c>
      <c r="K520" s="36"/>
      <c r="L520" s="231" t="s">
        <v>2325</v>
      </c>
      <c r="M520" s="95"/>
      <c r="N520" s="95"/>
      <c r="O520" s="96"/>
      <c r="P520" s="46"/>
      <c r="Q520" s="77"/>
      <c r="R520" s="96"/>
    </row>
    <row r="521" spans="1:18" ht="15.75">
      <c r="A521" s="7">
        <v>491</v>
      </c>
      <c r="B521" s="17" t="s">
        <v>23</v>
      </c>
      <c r="C521" s="80" t="s">
        <v>24</v>
      </c>
      <c r="D521" s="17" t="s">
        <v>1698</v>
      </c>
      <c r="E521" s="17" t="s">
        <v>25</v>
      </c>
      <c r="F521" s="102">
        <f t="shared" si="26"/>
        <v>3799122</v>
      </c>
      <c r="G521" s="103">
        <v>2370004</v>
      </c>
      <c r="H521" s="103">
        <v>1005665</v>
      </c>
      <c r="I521" s="103">
        <v>30000</v>
      </c>
      <c r="J521" s="103">
        <v>393453</v>
      </c>
      <c r="K521" s="36"/>
      <c r="L521" s="231" t="s">
        <v>2324</v>
      </c>
      <c r="M521" s="95"/>
      <c r="N521" s="95"/>
      <c r="O521" s="77"/>
      <c r="P521" s="46"/>
      <c r="Q521" s="77"/>
      <c r="R521" s="96"/>
    </row>
    <row r="522" spans="1:18" ht="15.75">
      <c r="A522" s="7">
        <v>492</v>
      </c>
      <c r="B522" s="17" t="s">
        <v>26</v>
      </c>
      <c r="C522" s="80" t="s">
        <v>27</v>
      </c>
      <c r="D522" s="17" t="s">
        <v>1698</v>
      </c>
      <c r="E522" s="17" t="s">
        <v>28</v>
      </c>
      <c r="F522" s="102" t="s">
        <v>9</v>
      </c>
      <c r="G522" s="102" t="s">
        <v>9</v>
      </c>
      <c r="H522" s="102" t="s">
        <v>9</v>
      </c>
      <c r="I522" s="102" t="s">
        <v>9</v>
      </c>
      <c r="J522" s="102" t="s">
        <v>9</v>
      </c>
      <c r="K522" s="36"/>
      <c r="L522" s="231" t="s">
        <v>9</v>
      </c>
      <c r="M522" s="95"/>
      <c r="N522" s="95"/>
      <c r="O522" s="96"/>
      <c r="P522" s="46"/>
      <c r="Q522" s="96"/>
      <c r="R522" s="96"/>
    </row>
    <row r="523" spans="1:18" ht="15.75">
      <c r="A523" s="7">
        <v>493</v>
      </c>
      <c r="B523" s="17" t="s">
        <v>29</v>
      </c>
      <c r="C523" s="80" t="s">
        <v>30</v>
      </c>
      <c r="D523" s="17" t="s">
        <v>1698</v>
      </c>
      <c r="E523" s="17" t="s">
        <v>1734</v>
      </c>
      <c r="F523" s="102">
        <f>G523+H523+I523+J523</f>
        <v>105380</v>
      </c>
      <c r="G523" s="103">
        <v>0</v>
      </c>
      <c r="H523" s="103">
        <v>80379</v>
      </c>
      <c r="I523" s="103">
        <v>0</v>
      </c>
      <c r="J523" s="103">
        <v>25001</v>
      </c>
      <c r="K523" s="36"/>
      <c r="L523" s="231" t="s">
        <v>2325</v>
      </c>
      <c r="M523" s="95"/>
      <c r="N523" s="95"/>
      <c r="O523" s="77"/>
      <c r="P523" s="46"/>
      <c r="Q523" s="77"/>
      <c r="R523" s="96"/>
    </row>
    <row r="524" spans="1:18" ht="15.75">
      <c r="A524" s="7">
        <v>494</v>
      </c>
      <c r="B524" s="17" t="s">
        <v>31</v>
      </c>
      <c r="C524" s="80" t="s">
        <v>32</v>
      </c>
      <c r="D524" s="17" t="s">
        <v>1698</v>
      </c>
      <c r="E524" s="17" t="s">
        <v>33</v>
      </c>
      <c r="F524" s="102">
        <f>G524+H524+I524+J524</f>
        <v>3489727</v>
      </c>
      <c r="G524" s="103">
        <v>36629</v>
      </c>
      <c r="H524" s="103">
        <v>458041</v>
      </c>
      <c r="I524" s="103">
        <v>0</v>
      </c>
      <c r="J524" s="103">
        <v>2995057</v>
      </c>
      <c r="K524" s="36"/>
      <c r="L524" s="231" t="s">
        <v>2325</v>
      </c>
      <c r="M524" s="95"/>
      <c r="N524" s="95"/>
      <c r="O524" s="77"/>
      <c r="P524" s="46"/>
      <c r="Q524" s="77"/>
      <c r="R524" s="96"/>
    </row>
    <row r="525" spans="1:18" ht="15.75">
      <c r="A525" s="7">
        <v>495</v>
      </c>
      <c r="B525" s="17" t="s">
        <v>34</v>
      </c>
      <c r="C525" s="80" t="s">
        <v>35</v>
      </c>
      <c r="D525" s="17" t="s">
        <v>1698</v>
      </c>
      <c r="E525" s="17" t="s">
        <v>36</v>
      </c>
      <c r="F525" s="102">
        <f>G525+H525+I525+J525</f>
        <v>10668</v>
      </c>
      <c r="G525" s="103">
        <v>0</v>
      </c>
      <c r="H525" s="103">
        <v>4900</v>
      </c>
      <c r="I525" s="103">
        <v>0</v>
      </c>
      <c r="J525" s="103">
        <v>5768</v>
      </c>
      <c r="K525" s="36"/>
      <c r="L525" s="231" t="s">
        <v>2324</v>
      </c>
      <c r="M525" s="95"/>
      <c r="N525" s="95"/>
      <c r="O525" s="77"/>
      <c r="P525" s="46"/>
      <c r="Q525" s="96"/>
      <c r="R525" s="96"/>
    </row>
    <row r="526" spans="1:18" ht="15.75">
      <c r="A526" s="7">
        <v>496</v>
      </c>
      <c r="B526" s="17" t="s">
        <v>37</v>
      </c>
      <c r="C526" s="80" t="s">
        <v>38</v>
      </c>
      <c r="D526" s="17" t="s">
        <v>1698</v>
      </c>
      <c r="E526" s="17" t="s">
        <v>39</v>
      </c>
      <c r="F526" s="102">
        <f>G526+H526+I526+J526</f>
        <v>3964601</v>
      </c>
      <c r="G526" s="103">
        <v>702000</v>
      </c>
      <c r="H526" s="103">
        <v>1680394</v>
      </c>
      <c r="I526" s="103">
        <v>0</v>
      </c>
      <c r="J526" s="103">
        <v>1582207</v>
      </c>
      <c r="K526" s="36"/>
      <c r="L526" s="231" t="s">
        <v>2324</v>
      </c>
      <c r="M526" s="95"/>
      <c r="N526" s="95"/>
      <c r="O526" s="77"/>
      <c r="P526" s="46"/>
      <c r="Q526" s="77"/>
      <c r="R526" s="96"/>
    </row>
    <row r="527" spans="1:18" ht="15.75">
      <c r="A527" s="7">
        <v>497</v>
      </c>
      <c r="B527" s="17" t="s">
        <v>40</v>
      </c>
      <c r="C527" s="80" t="s">
        <v>41</v>
      </c>
      <c r="D527" s="17" t="s">
        <v>1698</v>
      </c>
      <c r="E527" s="17" t="s">
        <v>1683</v>
      </c>
      <c r="F527" s="102">
        <f>G527+H527+I527+J527</f>
        <v>119344</v>
      </c>
      <c r="G527" s="103">
        <v>0</v>
      </c>
      <c r="H527" s="103">
        <v>117694</v>
      </c>
      <c r="I527" s="103">
        <v>0</v>
      </c>
      <c r="J527" s="103">
        <v>1650</v>
      </c>
      <c r="K527" s="36"/>
      <c r="L527" s="231" t="s">
        <v>2325</v>
      </c>
      <c r="M527" s="95"/>
      <c r="N527" s="95"/>
      <c r="O527" s="96"/>
      <c r="P527" s="46"/>
      <c r="Q527" s="77"/>
      <c r="R527" s="96"/>
    </row>
    <row r="528" spans="1:18" ht="15.75">
      <c r="A528" s="7">
        <v>498</v>
      </c>
      <c r="B528" s="17" t="s">
        <v>42</v>
      </c>
      <c r="C528" s="80" t="s">
        <v>43</v>
      </c>
      <c r="D528" s="17" t="s">
        <v>1698</v>
      </c>
      <c r="E528" s="17" t="s">
        <v>44</v>
      </c>
      <c r="F528" s="102" t="s">
        <v>9</v>
      </c>
      <c r="G528" s="102" t="s">
        <v>9</v>
      </c>
      <c r="H528" s="102" t="s">
        <v>9</v>
      </c>
      <c r="I528" s="102" t="s">
        <v>9</v>
      </c>
      <c r="J528" s="102" t="s">
        <v>9</v>
      </c>
      <c r="K528" s="36"/>
      <c r="L528" s="231" t="s">
        <v>9</v>
      </c>
      <c r="M528" s="95"/>
      <c r="N528" s="95"/>
      <c r="O528" s="96"/>
      <c r="P528" s="46"/>
      <c r="Q528" s="77"/>
      <c r="R528" s="96"/>
    </row>
    <row r="529" spans="1:18" ht="15.75">
      <c r="A529" s="7">
        <v>499</v>
      </c>
      <c r="B529" s="17" t="s">
        <v>45</v>
      </c>
      <c r="C529" s="80" t="s">
        <v>46</v>
      </c>
      <c r="D529" s="17" t="s">
        <v>1698</v>
      </c>
      <c r="E529" s="17" t="s">
        <v>47</v>
      </c>
      <c r="F529" s="102">
        <f>G529+H529+I529+J529</f>
        <v>1415326</v>
      </c>
      <c r="G529" s="103">
        <v>0</v>
      </c>
      <c r="H529" s="103">
        <v>1108876</v>
      </c>
      <c r="I529" s="103">
        <v>0</v>
      </c>
      <c r="J529" s="103">
        <v>306450</v>
      </c>
      <c r="K529" s="62"/>
      <c r="L529" s="231" t="s">
        <v>2325</v>
      </c>
      <c r="M529" s="95"/>
      <c r="N529" s="95"/>
      <c r="O529" s="96"/>
      <c r="P529" s="46"/>
      <c r="Q529" s="77"/>
      <c r="R529" s="96"/>
    </row>
    <row r="530" spans="1:18" ht="15.75">
      <c r="A530" s="7">
        <v>500</v>
      </c>
      <c r="B530" s="17" t="s">
        <v>49</v>
      </c>
      <c r="C530" s="80" t="s">
        <v>50</v>
      </c>
      <c r="D530" s="17" t="s">
        <v>48</v>
      </c>
      <c r="E530" s="17" t="s">
        <v>51</v>
      </c>
      <c r="F530" s="102" t="s">
        <v>9</v>
      </c>
      <c r="G530" s="102" t="s">
        <v>9</v>
      </c>
      <c r="H530" s="102" t="s">
        <v>9</v>
      </c>
      <c r="I530" s="102" t="s">
        <v>9</v>
      </c>
      <c r="J530" s="102" t="s">
        <v>9</v>
      </c>
      <c r="K530" s="36"/>
      <c r="L530" s="231" t="s">
        <v>9</v>
      </c>
      <c r="M530" s="95"/>
      <c r="N530" s="95"/>
      <c r="O530" s="77"/>
      <c r="P530" s="46"/>
      <c r="Q530" s="77"/>
      <c r="R530" s="96"/>
    </row>
    <row r="531" spans="1:18" ht="15.75">
      <c r="A531" s="7">
        <v>501</v>
      </c>
      <c r="B531" s="17" t="s">
        <v>52</v>
      </c>
      <c r="C531" s="80" t="s">
        <v>53</v>
      </c>
      <c r="D531" s="17" t="s">
        <v>48</v>
      </c>
      <c r="E531" s="17" t="s">
        <v>54</v>
      </c>
      <c r="F531" s="102">
        <f aca="true" t="shared" si="27" ref="F531:F551">G531+H531+I531+J531</f>
        <v>230045</v>
      </c>
      <c r="G531" s="103">
        <v>0</v>
      </c>
      <c r="H531" s="103">
        <v>206445</v>
      </c>
      <c r="I531" s="103">
        <v>23600</v>
      </c>
      <c r="J531" s="103">
        <v>0</v>
      </c>
      <c r="K531" s="36"/>
      <c r="L531" s="231" t="s">
        <v>2324</v>
      </c>
      <c r="M531" s="95"/>
      <c r="N531" s="95"/>
      <c r="O531" s="77"/>
      <c r="P531" s="46"/>
      <c r="Q531" s="77"/>
      <c r="R531" s="96"/>
    </row>
    <row r="532" spans="1:18" ht="15.75">
      <c r="A532" s="7">
        <v>502</v>
      </c>
      <c r="B532" s="17" t="s">
        <v>55</v>
      </c>
      <c r="C532" s="80" t="s">
        <v>56</v>
      </c>
      <c r="D532" s="17" t="s">
        <v>48</v>
      </c>
      <c r="E532" s="17" t="s">
        <v>57</v>
      </c>
      <c r="F532" s="102">
        <f t="shared" si="27"/>
        <v>1563660</v>
      </c>
      <c r="G532" s="103">
        <v>0</v>
      </c>
      <c r="H532" s="103">
        <v>54800</v>
      </c>
      <c r="I532" s="103">
        <v>82500</v>
      </c>
      <c r="J532" s="103">
        <v>1426360</v>
      </c>
      <c r="K532" s="36"/>
      <c r="L532" s="231" t="s">
        <v>2325</v>
      </c>
      <c r="M532" s="95"/>
      <c r="N532" s="95"/>
      <c r="O532" s="96"/>
      <c r="P532" s="46"/>
      <c r="Q532" s="96"/>
      <c r="R532" s="96"/>
    </row>
    <row r="533" spans="1:18" ht="15.75">
      <c r="A533" s="7">
        <v>503</v>
      </c>
      <c r="B533" s="17" t="s">
        <v>58</v>
      </c>
      <c r="C533" s="80" t="s">
        <v>59</v>
      </c>
      <c r="D533" s="17" t="s">
        <v>48</v>
      </c>
      <c r="E533" s="17" t="s">
        <v>60</v>
      </c>
      <c r="F533" s="102">
        <f t="shared" si="27"/>
        <v>135713</v>
      </c>
      <c r="G533" s="103">
        <v>15000</v>
      </c>
      <c r="H533" s="103">
        <v>120713</v>
      </c>
      <c r="I533" s="103">
        <v>0</v>
      </c>
      <c r="J533" s="103">
        <v>0</v>
      </c>
      <c r="K533" s="36"/>
      <c r="L533" s="231" t="s">
        <v>2324</v>
      </c>
      <c r="M533" s="95"/>
      <c r="N533" s="95"/>
      <c r="O533" s="96"/>
      <c r="P533" s="46"/>
      <c r="Q533" s="77"/>
      <c r="R533" s="96"/>
    </row>
    <row r="534" spans="1:18" ht="15.75">
      <c r="A534" s="7">
        <v>504</v>
      </c>
      <c r="B534" s="17" t="s">
        <v>61</v>
      </c>
      <c r="C534" s="80" t="s">
        <v>62</v>
      </c>
      <c r="D534" s="17" t="s">
        <v>48</v>
      </c>
      <c r="E534" s="17" t="s">
        <v>63</v>
      </c>
      <c r="F534" s="102">
        <f t="shared" si="27"/>
        <v>638145</v>
      </c>
      <c r="G534" s="103">
        <v>0</v>
      </c>
      <c r="H534" s="103">
        <v>516202</v>
      </c>
      <c r="I534" s="103">
        <v>12500</v>
      </c>
      <c r="J534" s="103">
        <v>109443</v>
      </c>
      <c r="K534" s="36"/>
      <c r="L534" s="231" t="s">
        <v>2325</v>
      </c>
      <c r="M534" s="95"/>
      <c r="N534" s="95"/>
      <c r="O534" s="77"/>
      <c r="P534" s="46"/>
      <c r="Q534" s="77"/>
      <c r="R534" s="96"/>
    </row>
    <row r="535" spans="1:18" ht="15.75">
      <c r="A535" s="7">
        <v>505</v>
      </c>
      <c r="B535" s="17" t="s">
        <v>64</v>
      </c>
      <c r="C535" s="80" t="s">
        <v>65</v>
      </c>
      <c r="D535" s="17" t="s">
        <v>48</v>
      </c>
      <c r="E535" s="17" t="s">
        <v>66</v>
      </c>
      <c r="F535" s="102">
        <f t="shared" si="27"/>
        <v>65576</v>
      </c>
      <c r="G535" s="103">
        <v>0</v>
      </c>
      <c r="H535" s="103">
        <v>63375</v>
      </c>
      <c r="I535" s="103">
        <v>0</v>
      </c>
      <c r="J535" s="103">
        <v>2201</v>
      </c>
      <c r="K535" s="36"/>
      <c r="L535" s="231" t="s">
        <v>2324</v>
      </c>
      <c r="M535" s="95"/>
      <c r="N535" s="95"/>
      <c r="O535" s="77"/>
      <c r="P535" s="46"/>
      <c r="Q535" s="77"/>
      <c r="R535" s="96"/>
    </row>
    <row r="536" spans="1:18" ht="15.75">
      <c r="A536" s="7">
        <v>506</v>
      </c>
      <c r="B536" s="17" t="s">
        <v>67</v>
      </c>
      <c r="C536" s="80" t="s">
        <v>68</v>
      </c>
      <c r="D536" s="17" t="s">
        <v>48</v>
      </c>
      <c r="E536" s="17" t="s">
        <v>69</v>
      </c>
      <c r="F536" s="102">
        <f t="shared" si="27"/>
        <v>169518</v>
      </c>
      <c r="G536" s="103">
        <v>0</v>
      </c>
      <c r="H536" s="103">
        <v>127218</v>
      </c>
      <c r="I536" s="103">
        <v>27100</v>
      </c>
      <c r="J536" s="103">
        <v>15200</v>
      </c>
      <c r="K536" s="36"/>
      <c r="L536" s="231" t="s">
        <v>2324</v>
      </c>
      <c r="M536" s="95"/>
      <c r="N536" s="95"/>
      <c r="O536" s="96"/>
      <c r="P536" s="46"/>
      <c r="Q536" s="96"/>
      <c r="R536" s="96"/>
    </row>
    <row r="537" spans="1:18" ht="15.75">
      <c r="A537" s="7">
        <v>507</v>
      </c>
      <c r="B537" s="17" t="s">
        <v>70</v>
      </c>
      <c r="C537" s="80" t="s">
        <v>71</v>
      </c>
      <c r="D537" s="17" t="s">
        <v>48</v>
      </c>
      <c r="E537" s="17" t="s">
        <v>72</v>
      </c>
      <c r="F537" s="102">
        <f t="shared" si="27"/>
        <v>330587</v>
      </c>
      <c r="G537" s="103">
        <v>0</v>
      </c>
      <c r="H537" s="103">
        <v>91511</v>
      </c>
      <c r="I537" s="103">
        <v>3500</v>
      </c>
      <c r="J537" s="103">
        <v>235576</v>
      </c>
      <c r="K537" s="36"/>
      <c r="L537" s="231" t="s">
        <v>2324</v>
      </c>
      <c r="M537" s="95"/>
      <c r="N537" s="95"/>
      <c r="O537" s="77"/>
      <c r="P537" s="46"/>
      <c r="Q537" s="77"/>
      <c r="R537" s="96"/>
    </row>
    <row r="538" spans="1:18" ht="15.75">
      <c r="A538" s="7">
        <v>508</v>
      </c>
      <c r="B538" s="17" t="s">
        <v>73</v>
      </c>
      <c r="C538" s="80" t="s">
        <v>74</v>
      </c>
      <c r="D538" s="17" t="s">
        <v>48</v>
      </c>
      <c r="E538" s="17" t="s">
        <v>75</v>
      </c>
      <c r="F538" s="102">
        <f t="shared" si="27"/>
        <v>420964</v>
      </c>
      <c r="G538" s="103">
        <v>265002</v>
      </c>
      <c r="H538" s="103">
        <v>92455</v>
      </c>
      <c r="I538" s="103">
        <v>1500</v>
      </c>
      <c r="J538" s="103">
        <v>62007</v>
      </c>
      <c r="K538" s="36"/>
      <c r="L538" s="231" t="s">
        <v>2324</v>
      </c>
      <c r="M538" s="95"/>
      <c r="N538" s="95"/>
      <c r="O538" s="77"/>
      <c r="P538" s="46"/>
      <c r="Q538" s="77"/>
      <c r="R538" s="96"/>
    </row>
    <row r="539" spans="1:18" ht="15.75">
      <c r="A539" s="7">
        <v>509</v>
      </c>
      <c r="B539" s="17" t="s">
        <v>76</v>
      </c>
      <c r="C539" s="80" t="s">
        <v>77</v>
      </c>
      <c r="D539" s="17" t="s">
        <v>48</v>
      </c>
      <c r="E539" s="17" t="s">
        <v>78</v>
      </c>
      <c r="F539" s="102">
        <f t="shared" si="27"/>
        <v>31595</v>
      </c>
      <c r="G539" s="103">
        <v>0</v>
      </c>
      <c r="H539" s="103">
        <v>31595</v>
      </c>
      <c r="I539" s="103">
        <v>0</v>
      </c>
      <c r="J539" s="103">
        <v>0</v>
      </c>
      <c r="K539" s="36"/>
      <c r="L539" s="231" t="s">
        <v>2325</v>
      </c>
      <c r="M539" s="95"/>
      <c r="N539" s="95"/>
      <c r="O539" s="77"/>
      <c r="P539" s="46"/>
      <c r="Q539" s="77"/>
      <c r="R539" s="96"/>
    </row>
    <row r="540" spans="1:16" ht="15.75">
      <c r="A540" s="7">
        <v>510</v>
      </c>
      <c r="B540" s="17" t="s">
        <v>79</v>
      </c>
      <c r="C540" s="80" t="s">
        <v>80</v>
      </c>
      <c r="D540" s="17" t="s">
        <v>48</v>
      </c>
      <c r="E540" s="17" t="s">
        <v>81</v>
      </c>
      <c r="F540" s="102">
        <f t="shared" si="27"/>
        <v>1824290</v>
      </c>
      <c r="G540" s="103">
        <v>1347611</v>
      </c>
      <c r="H540" s="103">
        <v>440058</v>
      </c>
      <c r="I540" s="103">
        <v>3560</v>
      </c>
      <c r="J540" s="103">
        <v>33061</v>
      </c>
      <c r="K540" s="36"/>
      <c r="L540" s="231" t="s">
        <v>2324</v>
      </c>
      <c r="M540" s="91"/>
      <c r="N540" s="218"/>
      <c r="O540" s="218"/>
      <c r="P540" s="5"/>
    </row>
    <row r="541" spans="1:16" ht="15.75">
      <c r="A541" s="7">
        <v>511</v>
      </c>
      <c r="B541" s="17" t="s">
        <v>82</v>
      </c>
      <c r="C541" s="80" t="s">
        <v>83</v>
      </c>
      <c r="D541" s="17" t="s">
        <v>48</v>
      </c>
      <c r="E541" s="17" t="s">
        <v>84</v>
      </c>
      <c r="F541" s="102">
        <f t="shared" si="27"/>
        <v>689256</v>
      </c>
      <c r="G541" s="103">
        <v>0</v>
      </c>
      <c r="H541" s="103">
        <v>589207</v>
      </c>
      <c r="I541" s="103">
        <v>9400</v>
      </c>
      <c r="J541" s="103">
        <v>90649</v>
      </c>
      <c r="K541" s="36"/>
      <c r="L541" s="231" t="s">
        <v>2324</v>
      </c>
      <c r="M541" s="91"/>
      <c r="N541" s="218"/>
      <c r="O541" s="218"/>
      <c r="P541" s="5"/>
    </row>
    <row r="542" spans="1:16" ht="15.75">
      <c r="A542" s="7">
        <v>512</v>
      </c>
      <c r="B542" s="17" t="s">
        <v>85</v>
      </c>
      <c r="C542" s="80" t="s">
        <v>86</v>
      </c>
      <c r="D542" s="17" t="s">
        <v>48</v>
      </c>
      <c r="E542" s="17" t="s">
        <v>87</v>
      </c>
      <c r="F542" s="102">
        <f t="shared" si="27"/>
        <v>613567</v>
      </c>
      <c r="G542" s="103">
        <v>850</v>
      </c>
      <c r="H542" s="103">
        <v>443817</v>
      </c>
      <c r="I542" s="103">
        <v>108100</v>
      </c>
      <c r="J542" s="103">
        <v>60800</v>
      </c>
      <c r="K542" s="36"/>
      <c r="L542" s="231" t="s">
        <v>2324</v>
      </c>
      <c r="M542" s="91"/>
      <c r="N542" s="218"/>
      <c r="O542" s="218"/>
      <c r="P542" s="5"/>
    </row>
    <row r="543" spans="1:16" ht="15.75">
      <c r="A543" s="7">
        <v>513</v>
      </c>
      <c r="B543" s="17" t="s">
        <v>88</v>
      </c>
      <c r="C543" s="80" t="s">
        <v>89</v>
      </c>
      <c r="D543" s="17" t="s">
        <v>48</v>
      </c>
      <c r="E543" s="17" t="s">
        <v>90</v>
      </c>
      <c r="F543" s="102">
        <f t="shared" si="27"/>
        <v>352875</v>
      </c>
      <c r="G543" s="103">
        <v>0</v>
      </c>
      <c r="H543" s="103">
        <v>321873</v>
      </c>
      <c r="I543" s="103">
        <v>0</v>
      </c>
      <c r="J543" s="103">
        <v>31002</v>
      </c>
      <c r="K543" s="36"/>
      <c r="L543" s="231" t="s">
        <v>2324</v>
      </c>
      <c r="M543" s="91"/>
      <c r="N543" s="218"/>
      <c r="O543" s="218"/>
      <c r="P543" s="5"/>
    </row>
    <row r="544" spans="1:12" ht="15.75">
      <c r="A544" s="7">
        <v>514</v>
      </c>
      <c r="B544" s="17" t="s">
        <v>91</v>
      </c>
      <c r="C544" s="80" t="s">
        <v>92</v>
      </c>
      <c r="D544" s="17" t="s">
        <v>48</v>
      </c>
      <c r="E544" s="17" t="s">
        <v>93</v>
      </c>
      <c r="F544" s="102">
        <f t="shared" si="27"/>
        <v>345320</v>
      </c>
      <c r="G544" s="103">
        <v>0</v>
      </c>
      <c r="H544" s="103">
        <v>117973</v>
      </c>
      <c r="I544" s="103">
        <v>0</v>
      </c>
      <c r="J544" s="103">
        <v>227347</v>
      </c>
      <c r="K544" s="36"/>
      <c r="L544" s="231" t="s">
        <v>2324</v>
      </c>
    </row>
    <row r="545" spans="1:12" ht="15.75">
      <c r="A545" s="7">
        <v>515</v>
      </c>
      <c r="B545" s="17" t="s">
        <v>94</v>
      </c>
      <c r="C545" s="80" t="s">
        <v>95</v>
      </c>
      <c r="D545" s="17" t="s">
        <v>48</v>
      </c>
      <c r="E545" s="17" t="s">
        <v>96</v>
      </c>
      <c r="F545" s="102">
        <f t="shared" si="27"/>
        <v>55399</v>
      </c>
      <c r="G545" s="103">
        <v>0</v>
      </c>
      <c r="H545" s="103">
        <v>49899</v>
      </c>
      <c r="I545" s="103">
        <v>5500</v>
      </c>
      <c r="J545" s="103">
        <v>0</v>
      </c>
      <c r="K545" s="36"/>
      <c r="L545" s="231" t="s">
        <v>2324</v>
      </c>
    </row>
    <row r="546" spans="1:12" ht="15.75">
      <c r="A546" s="7">
        <v>516</v>
      </c>
      <c r="B546" s="17" t="s">
        <v>97</v>
      </c>
      <c r="C546" s="80" t="s">
        <v>98</v>
      </c>
      <c r="D546" s="17" t="s">
        <v>48</v>
      </c>
      <c r="E546" s="17" t="s">
        <v>99</v>
      </c>
      <c r="F546" s="102">
        <f t="shared" si="27"/>
        <v>92500</v>
      </c>
      <c r="G546" s="103">
        <v>0</v>
      </c>
      <c r="H546" s="103">
        <v>41250</v>
      </c>
      <c r="I546" s="103">
        <v>50500</v>
      </c>
      <c r="J546" s="103">
        <v>750</v>
      </c>
      <c r="K546" s="36"/>
      <c r="L546" s="231" t="s">
        <v>2324</v>
      </c>
    </row>
    <row r="547" spans="1:12" s="5" customFormat="1" ht="15.75">
      <c r="A547" s="7">
        <v>517</v>
      </c>
      <c r="B547" s="17" t="s">
        <v>100</v>
      </c>
      <c r="C547" s="80" t="s">
        <v>101</v>
      </c>
      <c r="D547" s="17" t="s">
        <v>48</v>
      </c>
      <c r="E547" s="17" t="s">
        <v>102</v>
      </c>
      <c r="F547" s="102">
        <f t="shared" si="27"/>
        <v>3159787</v>
      </c>
      <c r="G547" s="103">
        <v>60000</v>
      </c>
      <c r="H547" s="103">
        <v>2864307</v>
      </c>
      <c r="I547" s="103">
        <v>20700</v>
      </c>
      <c r="J547" s="103">
        <v>214780</v>
      </c>
      <c r="K547" s="36"/>
      <c r="L547" s="231" t="s">
        <v>2324</v>
      </c>
    </row>
    <row r="548" spans="1:12" ht="15.75">
      <c r="A548" s="7">
        <v>518</v>
      </c>
      <c r="B548" s="17" t="s">
        <v>103</v>
      </c>
      <c r="C548" s="80" t="s">
        <v>104</v>
      </c>
      <c r="D548" s="17" t="s">
        <v>48</v>
      </c>
      <c r="E548" s="17" t="s">
        <v>105</v>
      </c>
      <c r="F548" s="102">
        <f t="shared" si="27"/>
        <v>68983</v>
      </c>
      <c r="G548" s="103">
        <v>0</v>
      </c>
      <c r="H548" s="103">
        <v>66983</v>
      </c>
      <c r="I548" s="103">
        <v>2000</v>
      </c>
      <c r="J548" s="103">
        <v>0</v>
      </c>
      <c r="K548" s="36"/>
      <c r="L548" s="231" t="s">
        <v>2324</v>
      </c>
    </row>
    <row r="549" spans="1:12" ht="15.75">
      <c r="A549" s="7">
        <v>519</v>
      </c>
      <c r="B549" s="17" t="s">
        <v>106</v>
      </c>
      <c r="C549" s="80" t="s">
        <v>107</v>
      </c>
      <c r="D549" s="17" t="s">
        <v>48</v>
      </c>
      <c r="E549" s="17" t="s">
        <v>108</v>
      </c>
      <c r="F549" s="102">
        <f t="shared" si="27"/>
        <v>117731</v>
      </c>
      <c r="G549" s="103">
        <v>0</v>
      </c>
      <c r="H549" s="103">
        <v>106181</v>
      </c>
      <c r="I549" s="103">
        <v>0</v>
      </c>
      <c r="J549" s="103">
        <v>11550</v>
      </c>
      <c r="K549" s="36"/>
      <c r="L549" s="231" t="s">
        <v>2324</v>
      </c>
    </row>
    <row r="550" spans="1:12" ht="15.75">
      <c r="A550" s="7">
        <v>520</v>
      </c>
      <c r="B550" s="17" t="s">
        <v>109</v>
      </c>
      <c r="C550" s="80" t="s">
        <v>110</v>
      </c>
      <c r="D550" s="17" t="s">
        <v>48</v>
      </c>
      <c r="E550" s="17" t="s">
        <v>111</v>
      </c>
      <c r="F550" s="102">
        <f t="shared" si="27"/>
        <v>23374</v>
      </c>
      <c r="G550" s="103">
        <v>0</v>
      </c>
      <c r="H550" s="103">
        <v>9073</v>
      </c>
      <c r="I550" s="103">
        <v>0</v>
      </c>
      <c r="J550" s="103">
        <v>14301</v>
      </c>
      <c r="K550" s="36"/>
      <c r="L550" s="231" t="s">
        <v>2324</v>
      </c>
    </row>
    <row r="551" spans="1:12" ht="15.75">
      <c r="A551" s="7">
        <v>521</v>
      </c>
      <c r="B551" s="17" t="s">
        <v>112</v>
      </c>
      <c r="C551" s="80" t="s">
        <v>113</v>
      </c>
      <c r="D551" s="17" t="s">
        <v>48</v>
      </c>
      <c r="E551" s="17" t="s">
        <v>122</v>
      </c>
      <c r="F551" s="102">
        <f t="shared" si="27"/>
        <v>931885</v>
      </c>
      <c r="G551" s="103">
        <v>1</v>
      </c>
      <c r="H551" s="103">
        <v>748044</v>
      </c>
      <c r="I551" s="103">
        <v>169540</v>
      </c>
      <c r="J551" s="103">
        <v>14300</v>
      </c>
      <c r="K551" s="36"/>
      <c r="L551" s="231" t="s">
        <v>2325</v>
      </c>
    </row>
    <row r="552" spans="1:12" ht="15.75">
      <c r="A552" s="7">
        <v>522</v>
      </c>
      <c r="B552" s="17" t="s">
        <v>123</v>
      </c>
      <c r="C552" s="80" t="s">
        <v>124</v>
      </c>
      <c r="D552" s="17" t="s">
        <v>48</v>
      </c>
      <c r="E552" s="17" t="s">
        <v>125</v>
      </c>
      <c r="F552" s="102" t="s">
        <v>9</v>
      </c>
      <c r="G552" s="102" t="s">
        <v>9</v>
      </c>
      <c r="H552" s="102" t="s">
        <v>9</v>
      </c>
      <c r="I552" s="102" t="s">
        <v>9</v>
      </c>
      <c r="J552" s="102" t="s">
        <v>9</v>
      </c>
      <c r="K552" s="36"/>
      <c r="L552" s="231" t="s">
        <v>9</v>
      </c>
    </row>
    <row r="553" spans="1:12" ht="15.75">
      <c r="A553" s="7">
        <v>523</v>
      </c>
      <c r="B553" s="17" t="s">
        <v>126</v>
      </c>
      <c r="C553" s="80" t="s">
        <v>127</v>
      </c>
      <c r="D553" s="17" t="s">
        <v>48</v>
      </c>
      <c r="E553" s="17" t="s">
        <v>128</v>
      </c>
      <c r="F553" s="102">
        <f aca="true" t="shared" si="28" ref="F553:F568">G553+H553+I553+J553</f>
        <v>666708</v>
      </c>
      <c r="G553" s="103">
        <v>144000</v>
      </c>
      <c r="H553" s="103">
        <v>268702</v>
      </c>
      <c r="I553" s="103">
        <v>96266</v>
      </c>
      <c r="J553" s="103">
        <v>157740</v>
      </c>
      <c r="K553" s="36"/>
      <c r="L553" s="231" t="s">
        <v>2324</v>
      </c>
    </row>
    <row r="554" spans="1:12" ht="15.75">
      <c r="A554" s="7">
        <v>524</v>
      </c>
      <c r="B554" s="17" t="s">
        <v>131</v>
      </c>
      <c r="C554" s="80" t="s">
        <v>129</v>
      </c>
      <c r="D554" s="17" t="s">
        <v>130</v>
      </c>
      <c r="E554" s="17" t="s">
        <v>132</v>
      </c>
      <c r="F554" s="102">
        <f t="shared" si="28"/>
        <v>146158</v>
      </c>
      <c r="G554" s="103">
        <v>0</v>
      </c>
      <c r="H554" s="103">
        <v>146158</v>
      </c>
      <c r="I554" s="103">
        <v>0</v>
      </c>
      <c r="J554" s="103">
        <v>0</v>
      </c>
      <c r="K554" s="36"/>
      <c r="L554" s="231" t="s">
        <v>2324</v>
      </c>
    </row>
    <row r="555" spans="1:12" ht="15.75">
      <c r="A555" s="7">
        <v>525</v>
      </c>
      <c r="B555" s="17" t="s">
        <v>134</v>
      </c>
      <c r="C555" s="80" t="s">
        <v>133</v>
      </c>
      <c r="D555" s="17" t="s">
        <v>130</v>
      </c>
      <c r="E555" s="17" t="s">
        <v>135</v>
      </c>
      <c r="F555" s="102">
        <f t="shared" si="28"/>
        <v>4361602</v>
      </c>
      <c r="G555" s="103">
        <v>1850000</v>
      </c>
      <c r="H555" s="103">
        <v>1262280</v>
      </c>
      <c r="I555" s="103">
        <v>0</v>
      </c>
      <c r="J555" s="103">
        <v>1249322</v>
      </c>
      <c r="K555" s="36"/>
      <c r="L555" s="231" t="s">
        <v>2324</v>
      </c>
    </row>
    <row r="556" spans="1:12" ht="15.75">
      <c r="A556" s="7">
        <v>526</v>
      </c>
      <c r="B556" s="17" t="s">
        <v>137</v>
      </c>
      <c r="C556" s="80" t="s">
        <v>136</v>
      </c>
      <c r="D556" s="17" t="s">
        <v>130</v>
      </c>
      <c r="E556" s="17" t="s">
        <v>138</v>
      </c>
      <c r="F556" s="102">
        <f t="shared" si="28"/>
        <v>2109601</v>
      </c>
      <c r="G556" s="103">
        <v>0</v>
      </c>
      <c r="H556" s="103">
        <v>2011201</v>
      </c>
      <c r="I556" s="103">
        <v>0</v>
      </c>
      <c r="J556" s="103">
        <v>98400</v>
      </c>
      <c r="K556" s="36"/>
      <c r="L556" s="231" t="s">
        <v>2324</v>
      </c>
    </row>
    <row r="557" spans="1:12" ht="15.75">
      <c r="A557" s="7">
        <v>527</v>
      </c>
      <c r="B557" s="17" t="s">
        <v>140</v>
      </c>
      <c r="C557" s="80" t="s">
        <v>139</v>
      </c>
      <c r="D557" s="17" t="s">
        <v>130</v>
      </c>
      <c r="E557" s="17" t="s">
        <v>141</v>
      </c>
      <c r="F557" s="102">
        <f t="shared" si="28"/>
        <v>3988177</v>
      </c>
      <c r="G557" s="103">
        <v>1046790</v>
      </c>
      <c r="H557" s="103">
        <v>1347891</v>
      </c>
      <c r="I557" s="103">
        <v>482500</v>
      </c>
      <c r="J557" s="103">
        <v>1110996</v>
      </c>
      <c r="K557" s="36"/>
      <c r="L557" s="231" t="s">
        <v>2324</v>
      </c>
    </row>
    <row r="558" spans="1:12" ht="15.75">
      <c r="A558" s="7">
        <v>528</v>
      </c>
      <c r="B558" s="17" t="s">
        <v>143</v>
      </c>
      <c r="C558" s="80" t="s">
        <v>142</v>
      </c>
      <c r="D558" s="17" t="s">
        <v>130</v>
      </c>
      <c r="E558" s="17" t="s">
        <v>144</v>
      </c>
      <c r="F558" s="102">
        <f t="shared" si="28"/>
        <v>363770</v>
      </c>
      <c r="G558" s="103">
        <v>0</v>
      </c>
      <c r="H558" s="103">
        <v>330093</v>
      </c>
      <c r="I558" s="103">
        <v>0</v>
      </c>
      <c r="J558" s="103">
        <v>33677</v>
      </c>
      <c r="K558" s="36"/>
      <c r="L558" s="231" t="s">
        <v>2324</v>
      </c>
    </row>
    <row r="559" spans="1:12" ht="15.75">
      <c r="A559" s="7">
        <v>529</v>
      </c>
      <c r="B559" s="17" t="s">
        <v>146</v>
      </c>
      <c r="C559" s="80" t="s">
        <v>145</v>
      </c>
      <c r="D559" s="17" t="s">
        <v>130</v>
      </c>
      <c r="E559" s="17" t="s">
        <v>147</v>
      </c>
      <c r="F559" s="102">
        <f t="shared" si="28"/>
        <v>156293</v>
      </c>
      <c r="G559" s="103">
        <v>0</v>
      </c>
      <c r="H559" s="103">
        <v>151543</v>
      </c>
      <c r="I559" s="103">
        <v>0</v>
      </c>
      <c r="J559" s="103">
        <v>4750</v>
      </c>
      <c r="K559" s="36"/>
      <c r="L559" s="231" t="s">
        <v>2324</v>
      </c>
    </row>
    <row r="560" spans="1:12" ht="15.75">
      <c r="A560" s="7">
        <v>530</v>
      </c>
      <c r="B560" s="17" t="s">
        <v>149</v>
      </c>
      <c r="C560" s="80" t="s">
        <v>148</v>
      </c>
      <c r="D560" s="17" t="s">
        <v>130</v>
      </c>
      <c r="E560" s="17" t="s">
        <v>150</v>
      </c>
      <c r="F560" s="102">
        <f t="shared" si="28"/>
        <v>1345025</v>
      </c>
      <c r="G560" s="103">
        <v>0</v>
      </c>
      <c r="H560" s="103">
        <v>802927</v>
      </c>
      <c r="I560" s="103">
        <v>0</v>
      </c>
      <c r="J560" s="103">
        <v>542098</v>
      </c>
      <c r="K560" s="36"/>
      <c r="L560" s="231" t="s">
        <v>2324</v>
      </c>
    </row>
    <row r="561" spans="1:12" ht="15.75">
      <c r="A561" s="7">
        <v>531</v>
      </c>
      <c r="B561" s="17" t="s">
        <v>152</v>
      </c>
      <c r="C561" s="80" t="s">
        <v>151</v>
      </c>
      <c r="D561" s="17" t="s">
        <v>130</v>
      </c>
      <c r="E561" s="17" t="s">
        <v>153</v>
      </c>
      <c r="F561" s="102">
        <f t="shared" si="28"/>
        <v>402243</v>
      </c>
      <c r="G561" s="103">
        <v>0</v>
      </c>
      <c r="H561" s="103">
        <v>184830</v>
      </c>
      <c r="I561" s="103">
        <v>0</v>
      </c>
      <c r="J561" s="103">
        <v>217413</v>
      </c>
      <c r="K561" s="36"/>
      <c r="L561" s="231" t="s">
        <v>2324</v>
      </c>
    </row>
    <row r="562" spans="1:12" ht="15.75">
      <c r="A562" s="7">
        <v>532</v>
      </c>
      <c r="B562" s="17" t="s">
        <v>155</v>
      </c>
      <c r="C562" s="80" t="s">
        <v>154</v>
      </c>
      <c r="D562" s="17" t="s">
        <v>130</v>
      </c>
      <c r="E562" s="17" t="s">
        <v>156</v>
      </c>
      <c r="F562" s="102">
        <f t="shared" si="28"/>
        <v>3021332</v>
      </c>
      <c r="G562" s="103">
        <v>135801</v>
      </c>
      <c r="H562" s="103">
        <v>301507</v>
      </c>
      <c r="I562" s="103">
        <v>501</v>
      </c>
      <c r="J562" s="103">
        <v>2583523</v>
      </c>
      <c r="K562" s="36"/>
      <c r="L562" s="231" t="s">
        <v>2324</v>
      </c>
    </row>
    <row r="563" spans="1:12" ht="15.75">
      <c r="A563" s="7">
        <v>533</v>
      </c>
      <c r="B563" s="17" t="s">
        <v>158</v>
      </c>
      <c r="C563" s="80" t="s">
        <v>157</v>
      </c>
      <c r="D563" s="17" t="s">
        <v>130</v>
      </c>
      <c r="E563" s="17" t="s">
        <v>159</v>
      </c>
      <c r="F563" s="102">
        <f t="shared" si="28"/>
        <v>909601</v>
      </c>
      <c r="G563" s="103">
        <v>0</v>
      </c>
      <c r="H563" s="103">
        <v>865643</v>
      </c>
      <c r="I563" s="103">
        <v>0</v>
      </c>
      <c r="J563" s="103">
        <v>43958</v>
      </c>
      <c r="K563" s="36"/>
      <c r="L563" s="231" t="s">
        <v>2324</v>
      </c>
    </row>
    <row r="564" spans="1:12" ht="15.75">
      <c r="A564" s="7">
        <v>534</v>
      </c>
      <c r="B564" s="17" t="s">
        <v>161</v>
      </c>
      <c r="C564" s="80" t="s">
        <v>160</v>
      </c>
      <c r="D564" s="17" t="s">
        <v>130</v>
      </c>
      <c r="E564" s="17" t="s">
        <v>162</v>
      </c>
      <c r="F564" s="102">
        <f t="shared" si="28"/>
        <v>670290</v>
      </c>
      <c r="G564" s="103">
        <v>0</v>
      </c>
      <c r="H564" s="103">
        <v>562240</v>
      </c>
      <c r="I564" s="103">
        <v>0</v>
      </c>
      <c r="J564" s="103">
        <v>108050</v>
      </c>
      <c r="K564" s="36"/>
      <c r="L564" s="231" t="s">
        <v>2324</v>
      </c>
    </row>
    <row r="565" spans="1:12" ht="15.75">
      <c r="A565" s="7">
        <v>535</v>
      </c>
      <c r="B565" s="17" t="s">
        <v>164</v>
      </c>
      <c r="C565" s="80" t="s">
        <v>163</v>
      </c>
      <c r="D565" s="17" t="s">
        <v>130</v>
      </c>
      <c r="E565" s="17" t="s">
        <v>165</v>
      </c>
      <c r="F565" s="102">
        <f t="shared" si="28"/>
        <v>6215815</v>
      </c>
      <c r="G565" s="103">
        <v>4918470</v>
      </c>
      <c r="H565" s="103">
        <v>1173805</v>
      </c>
      <c r="I565" s="103">
        <v>97040</v>
      </c>
      <c r="J565" s="103">
        <v>26500</v>
      </c>
      <c r="K565" s="36"/>
      <c r="L565" s="231" t="s">
        <v>2324</v>
      </c>
    </row>
    <row r="566" spans="1:12" ht="15.75">
      <c r="A566" s="7">
        <v>536</v>
      </c>
      <c r="B566" s="17" t="s">
        <v>167</v>
      </c>
      <c r="C566" s="80" t="s">
        <v>166</v>
      </c>
      <c r="D566" s="17" t="s">
        <v>130</v>
      </c>
      <c r="E566" s="17" t="s">
        <v>168</v>
      </c>
      <c r="F566" s="102">
        <f t="shared" si="28"/>
        <v>5680549</v>
      </c>
      <c r="G566" s="103">
        <v>0</v>
      </c>
      <c r="H566" s="103">
        <v>609426</v>
      </c>
      <c r="I566" s="103">
        <v>0</v>
      </c>
      <c r="J566" s="103">
        <v>5071123</v>
      </c>
      <c r="K566" s="36"/>
      <c r="L566" s="231" t="s">
        <v>2324</v>
      </c>
    </row>
    <row r="567" spans="1:12" ht="15.75">
      <c r="A567" s="7">
        <v>537</v>
      </c>
      <c r="B567" s="17" t="s">
        <v>170</v>
      </c>
      <c r="C567" s="80" t="s">
        <v>169</v>
      </c>
      <c r="D567" s="17" t="s">
        <v>130</v>
      </c>
      <c r="E567" s="17" t="s">
        <v>171</v>
      </c>
      <c r="F567" s="102">
        <f t="shared" si="28"/>
        <v>301404</v>
      </c>
      <c r="G567" s="103">
        <v>0</v>
      </c>
      <c r="H567" s="103">
        <v>289704</v>
      </c>
      <c r="I567" s="103">
        <v>0</v>
      </c>
      <c r="J567" s="103">
        <v>11700</v>
      </c>
      <c r="K567" s="36"/>
      <c r="L567" s="231" t="s">
        <v>2325</v>
      </c>
    </row>
    <row r="568" spans="1:12" ht="15.75">
      <c r="A568" s="7">
        <v>538</v>
      </c>
      <c r="B568" s="17" t="s">
        <v>173</v>
      </c>
      <c r="C568" s="80" t="s">
        <v>172</v>
      </c>
      <c r="D568" s="17" t="s">
        <v>130</v>
      </c>
      <c r="E568" s="17" t="s">
        <v>174</v>
      </c>
      <c r="F568" s="102">
        <f t="shared" si="28"/>
        <v>180931159</v>
      </c>
      <c r="G568" s="103">
        <v>180000000</v>
      </c>
      <c r="H568" s="103">
        <v>874759</v>
      </c>
      <c r="I568" s="103">
        <v>0</v>
      </c>
      <c r="J568" s="103">
        <v>56400</v>
      </c>
      <c r="K568" s="36"/>
      <c r="L568" s="231" t="s">
        <v>2325</v>
      </c>
    </row>
    <row r="569" spans="1:12" ht="15.75">
      <c r="A569" s="7">
        <v>539</v>
      </c>
      <c r="B569" s="17" t="s">
        <v>176</v>
      </c>
      <c r="C569" s="80" t="s">
        <v>175</v>
      </c>
      <c r="D569" s="17" t="s">
        <v>130</v>
      </c>
      <c r="E569" s="17" t="s">
        <v>177</v>
      </c>
      <c r="F569" s="102" t="s">
        <v>9</v>
      </c>
      <c r="G569" s="102" t="s">
        <v>9</v>
      </c>
      <c r="H569" s="102" t="s">
        <v>9</v>
      </c>
      <c r="I569" s="102" t="s">
        <v>9</v>
      </c>
      <c r="J569" s="102" t="s">
        <v>9</v>
      </c>
      <c r="K569" s="36"/>
      <c r="L569" s="231" t="s">
        <v>9</v>
      </c>
    </row>
    <row r="570" spans="1:12" ht="15.75">
      <c r="A570" s="7">
        <v>540</v>
      </c>
      <c r="B570" s="17" t="s">
        <v>179</v>
      </c>
      <c r="C570" s="80" t="s">
        <v>178</v>
      </c>
      <c r="D570" s="17" t="s">
        <v>130</v>
      </c>
      <c r="E570" s="17" t="s">
        <v>638</v>
      </c>
      <c r="F570" s="102">
        <f aca="true" t="shared" si="29" ref="F570:F576">G570+H570+I570+J570</f>
        <v>786659</v>
      </c>
      <c r="G570" s="103">
        <v>0</v>
      </c>
      <c r="H570" s="103">
        <v>424627</v>
      </c>
      <c r="I570" s="103">
        <v>0</v>
      </c>
      <c r="J570" s="103">
        <v>362032</v>
      </c>
      <c r="K570" s="36"/>
      <c r="L570" s="231" t="s">
        <v>2324</v>
      </c>
    </row>
    <row r="571" spans="1:12" s="5" customFormat="1" ht="15.75">
      <c r="A571" s="7">
        <v>541</v>
      </c>
      <c r="B571" s="17" t="s">
        <v>181</v>
      </c>
      <c r="C571" s="80" t="s">
        <v>180</v>
      </c>
      <c r="D571" s="17" t="s">
        <v>130</v>
      </c>
      <c r="E571" s="17" t="s">
        <v>182</v>
      </c>
      <c r="F571" s="102">
        <f t="shared" si="29"/>
        <v>57264078</v>
      </c>
      <c r="G571" s="103">
        <v>428200</v>
      </c>
      <c r="H571" s="103">
        <v>3052728</v>
      </c>
      <c r="I571" s="103">
        <v>16000000</v>
      </c>
      <c r="J571" s="103">
        <v>37783150</v>
      </c>
      <c r="K571" s="36"/>
      <c r="L571" s="231" t="s">
        <v>2324</v>
      </c>
    </row>
    <row r="572" spans="1:12" ht="15.75">
      <c r="A572" s="7">
        <v>542</v>
      </c>
      <c r="B572" s="17" t="s">
        <v>184</v>
      </c>
      <c r="C572" s="80" t="s">
        <v>183</v>
      </c>
      <c r="D572" s="17" t="s">
        <v>130</v>
      </c>
      <c r="E572" s="17" t="s">
        <v>1107</v>
      </c>
      <c r="F572" s="102">
        <f t="shared" si="29"/>
        <v>8900937</v>
      </c>
      <c r="G572" s="103">
        <v>5390330</v>
      </c>
      <c r="H572" s="103">
        <v>1616779</v>
      </c>
      <c r="I572" s="103">
        <v>920000</v>
      </c>
      <c r="J572" s="103">
        <v>973828</v>
      </c>
      <c r="K572" s="36"/>
      <c r="L572" s="231" t="s">
        <v>2324</v>
      </c>
    </row>
    <row r="573" spans="1:12" ht="15.75">
      <c r="A573" s="7">
        <v>543</v>
      </c>
      <c r="B573" s="17" t="s">
        <v>186</v>
      </c>
      <c r="C573" s="80" t="s">
        <v>185</v>
      </c>
      <c r="D573" s="17" t="s">
        <v>130</v>
      </c>
      <c r="E573" s="17" t="s">
        <v>187</v>
      </c>
      <c r="F573" s="102">
        <f t="shared" si="29"/>
        <v>11266357</v>
      </c>
      <c r="G573" s="103">
        <v>2042500</v>
      </c>
      <c r="H573" s="103">
        <v>3583176</v>
      </c>
      <c r="I573" s="103">
        <v>0</v>
      </c>
      <c r="J573" s="103">
        <v>5640681</v>
      </c>
      <c r="K573" s="36"/>
      <c r="L573" s="231" t="s">
        <v>2324</v>
      </c>
    </row>
    <row r="574" spans="1:12" ht="15.75">
      <c r="A574" s="7">
        <v>544</v>
      </c>
      <c r="B574" s="17" t="s">
        <v>189</v>
      </c>
      <c r="C574" s="80" t="s">
        <v>188</v>
      </c>
      <c r="D574" s="17" t="s">
        <v>130</v>
      </c>
      <c r="E574" s="17" t="s">
        <v>190</v>
      </c>
      <c r="F574" s="102">
        <f t="shared" si="29"/>
        <v>7550</v>
      </c>
      <c r="G574" s="103">
        <v>0</v>
      </c>
      <c r="H574" s="103">
        <v>7550</v>
      </c>
      <c r="I574" s="103">
        <v>0</v>
      </c>
      <c r="J574" s="103">
        <v>0</v>
      </c>
      <c r="K574" s="36"/>
      <c r="L574" s="231" t="s">
        <v>2324</v>
      </c>
    </row>
    <row r="575" spans="1:16" ht="15.75">
      <c r="A575" s="7">
        <v>545</v>
      </c>
      <c r="B575" s="17" t="s">
        <v>196</v>
      </c>
      <c r="C575" s="80" t="s">
        <v>191</v>
      </c>
      <c r="D575" s="17" t="s">
        <v>195</v>
      </c>
      <c r="E575" s="17" t="s">
        <v>197</v>
      </c>
      <c r="F575" s="102">
        <f t="shared" si="29"/>
        <v>606395</v>
      </c>
      <c r="G575" s="103">
        <v>18000</v>
      </c>
      <c r="H575" s="103">
        <v>372680</v>
      </c>
      <c r="I575" s="103">
        <v>45000</v>
      </c>
      <c r="J575" s="103">
        <v>170715</v>
      </c>
      <c r="K575" s="36"/>
      <c r="L575" s="231" t="s">
        <v>2324</v>
      </c>
      <c r="M575" s="94"/>
      <c r="N575" s="222"/>
      <c r="O575" s="77"/>
      <c r="P575" s="46"/>
    </row>
    <row r="576" spans="1:16" ht="15.75">
      <c r="A576" s="7">
        <v>546</v>
      </c>
      <c r="B576" s="17" t="s">
        <v>199</v>
      </c>
      <c r="C576" s="80" t="s">
        <v>192</v>
      </c>
      <c r="D576" s="17" t="s">
        <v>195</v>
      </c>
      <c r="E576" s="17" t="s">
        <v>200</v>
      </c>
      <c r="F576" s="102">
        <f t="shared" si="29"/>
        <v>12950</v>
      </c>
      <c r="G576" s="103">
        <v>0</v>
      </c>
      <c r="H576" s="103">
        <v>12950</v>
      </c>
      <c r="I576" s="103">
        <v>0</v>
      </c>
      <c r="J576" s="103">
        <v>0</v>
      </c>
      <c r="K576" s="36"/>
      <c r="L576" s="231" t="s">
        <v>2324</v>
      </c>
      <c r="M576" s="94"/>
      <c r="N576" s="222"/>
      <c r="O576" s="77"/>
      <c r="P576" s="46"/>
    </row>
    <row r="577" spans="1:20" ht="15.75">
      <c r="A577" s="7">
        <v>547</v>
      </c>
      <c r="B577" s="17" t="s">
        <v>202</v>
      </c>
      <c r="C577" s="80" t="s">
        <v>193</v>
      </c>
      <c r="D577" s="17" t="s">
        <v>195</v>
      </c>
      <c r="E577" s="17" t="s">
        <v>203</v>
      </c>
      <c r="F577" s="102" t="s">
        <v>9</v>
      </c>
      <c r="G577" s="102" t="s">
        <v>9</v>
      </c>
      <c r="H577" s="102" t="s">
        <v>9</v>
      </c>
      <c r="I577" s="102" t="s">
        <v>9</v>
      </c>
      <c r="J577" s="102" t="s">
        <v>9</v>
      </c>
      <c r="K577" s="36"/>
      <c r="L577" s="231" t="s">
        <v>9</v>
      </c>
      <c r="M577" s="94"/>
      <c r="N577" s="222"/>
      <c r="O577" s="96"/>
      <c r="P577" s="46"/>
      <c r="Q577" s="96"/>
      <c r="R577" s="46"/>
      <c r="S577" s="46"/>
      <c r="T577" s="46"/>
    </row>
    <row r="578" spans="1:20" ht="15.75">
      <c r="A578" s="7">
        <v>548</v>
      </c>
      <c r="B578" s="17" t="s">
        <v>205</v>
      </c>
      <c r="C578" s="80" t="s">
        <v>194</v>
      </c>
      <c r="D578" s="17" t="s">
        <v>195</v>
      </c>
      <c r="E578" s="17" t="s">
        <v>206</v>
      </c>
      <c r="F578" s="102">
        <f aca="true" t="shared" si="30" ref="F578:F591">G578+H578+I578+J578</f>
        <v>813609</v>
      </c>
      <c r="G578" s="103">
        <v>0</v>
      </c>
      <c r="H578" s="103">
        <v>136009</v>
      </c>
      <c r="I578" s="103">
        <v>607100</v>
      </c>
      <c r="J578" s="103">
        <v>70500</v>
      </c>
      <c r="K578" s="36"/>
      <c r="L578" s="231" t="s">
        <v>2324</v>
      </c>
      <c r="M578" s="94"/>
      <c r="N578" s="222"/>
      <c r="O578" s="77"/>
      <c r="P578" s="46"/>
      <c r="Q578" s="96"/>
      <c r="R578" s="46"/>
      <c r="S578" s="46"/>
      <c r="T578" s="46"/>
    </row>
    <row r="579" spans="1:20" ht="15.75">
      <c r="A579" s="7">
        <v>549</v>
      </c>
      <c r="B579" s="17" t="s">
        <v>208</v>
      </c>
      <c r="C579" s="80" t="s">
        <v>198</v>
      </c>
      <c r="D579" s="17" t="s">
        <v>195</v>
      </c>
      <c r="E579" s="17" t="s">
        <v>940</v>
      </c>
      <c r="F579" s="102">
        <f t="shared" si="30"/>
        <v>106327</v>
      </c>
      <c r="G579" s="103">
        <v>12001</v>
      </c>
      <c r="H579" s="103">
        <v>71389</v>
      </c>
      <c r="I579" s="103">
        <v>500</v>
      </c>
      <c r="J579" s="103">
        <v>22437</v>
      </c>
      <c r="K579" s="36"/>
      <c r="L579" s="231" t="s">
        <v>2324</v>
      </c>
      <c r="M579" s="94"/>
      <c r="N579" s="222"/>
      <c r="O579" s="77"/>
      <c r="P579" s="46"/>
      <c r="Q579" s="96"/>
      <c r="R579" s="46"/>
      <c r="S579" s="46"/>
      <c r="T579" s="46"/>
    </row>
    <row r="580" spans="1:20" ht="15.75">
      <c r="A580" s="7">
        <v>550</v>
      </c>
      <c r="B580" s="17" t="s">
        <v>210</v>
      </c>
      <c r="C580" s="80" t="s">
        <v>201</v>
      </c>
      <c r="D580" s="17" t="s">
        <v>195</v>
      </c>
      <c r="E580" s="17" t="s">
        <v>211</v>
      </c>
      <c r="F580" s="102">
        <f t="shared" si="30"/>
        <v>180965</v>
      </c>
      <c r="G580" s="103">
        <v>0</v>
      </c>
      <c r="H580" s="103">
        <v>84290</v>
      </c>
      <c r="I580" s="103">
        <v>74000</v>
      </c>
      <c r="J580" s="103">
        <v>22675</v>
      </c>
      <c r="K580" s="36"/>
      <c r="L580" s="231" t="s">
        <v>2324</v>
      </c>
      <c r="M580" s="94"/>
      <c r="N580" s="222"/>
      <c r="O580" s="77"/>
      <c r="P580" s="46"/>
      <c r="Q580" s="96"/>
      <c r="R580" s="46"/>
      <c r="S580" s="46"/>
      <c r="T580" s="46"/>
    </row>
    <row r="581" spans="1:20" ht="15.75">
      <c r="A581" s="7">
        <v>551</v>
      </c>
      <c r="B581" s="17" t="s">
        <v>213</v>
      </c>
      <c r="C581" s="80" t="s">
        <v>204</v>
      </c>
      <c r="D581" s="17" t="s">
        <v>195</v>
      </c>
      <c r="E581" s="17" t="s">
        <v>835</v>
      </c>
      <c r="F581" s="102">
        <f t="shared" si="30"/>
        <v>268587</v>
      </c>
      <c r="G581" s="103">
        <v>0</v>
      </c>
      <c r="H581" s="103">
        <v>254287</v>
      </c>
      <c r="I581" s="103">
        <v>0</v>
      </c>
      <c r="J581" s="103">
        <v>14300</v>
      </c>
      <c r="K581" s="36"/>
      <c r="L581" s="231" t="s">
        <v>2324</v>
      </c>
      <c r="M581" s="94"/>
      <c r="N581" s="222"/>
      <c r="O581" s="77"/>
      <c r="P581" s="46"/>
      <c r="Q581" s="96"/>
      <c r="R581" s="46"/>
      <c r="S581" s="46"/>
      <c r="T581" s="46"/>
    </row>
    <row r="582" spans="1:20" ht="15.75">
      <c r="A582" s="7">
        <v>552</v>
      </c>
      <c r="B582" s="17" t="s">
        <v>215</v>
      </c>
      <c r="C582" s="80" t="s">
        <v>207</v>
      </c>
      <c r="D582" s="17" t="s">
        <v>195</v>
      </c>
      <c r="E582" s="17" t="s">
        <v>216</v>
      </c>
      <c r="F582" s="102">
        <f t="shared" si="30"/>
        <v>598312</v>
      </c>
      <c r="G582" s="103">
        <v>0</v>
      </c>
      <c r="H582" s="103">
        <v>283322</v>
      </c>
      <c r="I582" s="103">
        <v>0</v>
      </c>
      <c r="J582" s="103">
        <v>314990</v>
      </c>
      <c r="K582" s="36"/>
      <c r="L582" s="231" t="s">
        <v>2324</v>
      </c>
      <c r="M582" s="94"/>
      <c r="N582" s="222"/>
      <c r="O582" s="77"/>
      <c r="P582" s="46"/>
      <c r="Q582" s="96"/>
      <c r="R582" s="46"/>
      <c r="S582" s="46"/>
      <c r="T582" s="46"/>
    </row>
    <row r="583" spans="1:20" ht="15.75">
      <c r="A583" s="7">
        <v>553</v>
      </c>
      <c r="B583" s="17" t="s">
        <v>218</v>
      </c>
      <c r="C583" s="80" t="s">
        <v>209</v>
      </c>
      <c r="D583" s="17" t="s">
        <v>195</v>
      </c>
      <c r="E583" s="17" t="s">
        <v>219</v>
      </c>
      <c r="F583" s="102">
        <f t="shared" si="30"/>
        <v>47600</v>
      </c>
      <c r="G583" s="103">
        <v>0</v>
      </c>
      <c r="H583" s="103">
        <v>47600</v>
      </c>
      <c r="I583" s="103">
        <v>0</v>
      </c>
      <c r="J583" s="103">
        <v>0</v>
      </c>
      <c r="K583" s="36"/>
      <c r="L583" s="231" t="s">
        <v>2324</v>
      </c>
      <c r="M583" s="94"/>
      <c r="N583" s="222"/>
      <c r="O583" s="96"/>
      <c r="P583" s="46"/>
      <c r="Q583" s="96"/>
      <c r="R583" s="46"/>
      <c r="S583" s="46"/>
      <c r="T583" s="46"/>
    </row>
    <row r="584" spans="1:20" ht="15.75">
      <c r="A584" s="7">
        <v>554</v>
      </c>
      <c r="B584" s="17" t="s">
        <v>221</v>
      </c>
      <c r="C584" s="80" t="s">
        <v>212</v>
      </c>
      <c r="D584" s="17" t="s">
        <v>195</v>
      </c>
      <c r="E584" s="17" t="s">
        <v>222</v>
      </c>
      <c r="F584" s="102">
        <f t="shared" si="30"/>
        <v>83468</v>
      </c>
      <c r="G584" s="103">
        <v>0</v>
      </c>
      <c r="H584" s="103">
        <v>35831</v>
      </c>
      <c r="I584" s="103">
        <v>36500</v>
      </c>
      <c r="J584" s="103">
        <v>11137</v>
      </c>
      <c r="K584" s="36"/>
      <c r="L584" s="231" t="s">
        <v>2324</v>
      </c>
      <c r="M584" s="94"/>
      <c r="N584" s="222"/>
      <c r="O584" s="77"/>
      <c r="P584" s="46"/>
      <c r="Q584" s="96"/>
      <c r="R584" s="46"/>
      <c r="S584" s="46"/>
      <c r="T584" s="46"/>
    </row>
    <row r="585" spans="1:20" ht="15.75">
      <c r="A585" s="7">
        <v>555</v>
      </c>
      <c r="B585" s="17" t="s">
        <v>224</v>
      </c>
      <c r="C585" s="80" t="s">
        <v>214</v>
      </c>
      <c r="D585" s="17" t="s">
        <v>195</v>
      </c>
      <c r="E585" s="17" t="s">
        <v>225</v>
      </c>
      <c r="F585" s="102">
        <f t="shared" si="30"/>
        <v>225124</v>
      </c>
      <c r="G585" s="103">
        <v>3100</v>
      </c>
      <c r="H585" s="103">
        <v>41624</v>
      </c>
      <c r="I585" s="103">
        <v>0</v>
      </c>
      <c r="J585" s="103">
        <v>180400</v>
      </c>
      <c r="K585" s="36"/>
      <c r="L585" s="231" t="s">
        <v>2324</v>
      </c>
      <c r="M585" s="95"/>
      <c r="N585" s="95"/>
      <c r="O585" s="96"/>
      <c r="P585" s="46"/>
      <c r="Q585" s="96"/>
      <c r="R585" s="46"/>
      <c r="S585" s="46"/>
      <c r="T585" s="46"/>
    </row>
    <row r="586" spans="1:20" ht="15.75">
      <c r="A586" s="7">
        <v>556</v>
      </c>
      <c r="B586" s="17" t="s">
        <v>227</v>
      </c>
      <c r="C586" s="80" t="s">
        <v>217</v>
      </c>
      <c r="D586" s="17" t="s">
        <v>195</v>
      </c>
      <c r="E586" s="17" t="s">
        <v>228</v>
      </c>
      <c r="F586" s="102">
        <f t="shared" si="30"/>
        <v>443098</v>
      </c>
      <c r="G586" s="103">
        <v>2800</v>
      </c>
      <c r="H586" s="103">
        <v>124368</v>
      </c>
      <c r="I586" s="103">
        <v>0</v>
      </c>
      <c r="J586" s="103">
        <v>315930</v>
      </c>
      <c r="K586" s="36"/>
      <c r="L586" s="231" t="s">
        <v>2325</v>
      </c>
      <c r="M586" s="95"/>
      <c r="N586" s="95"/>
      <c r="O586" s="77"/>
      <c r="P586" s="46"/>
      <c r="Q586" s="96"/>
      <c r="R586" s="46"/>
      <c r="S586" s="46"/>
      <c r="T586" s="46"/>
    </row>
    <row r="587" spans="1:20" ht="15.75">
      <c r="A587" s="7">
        <v>557</v>
      </c>
      <c r="B587" s="17" t="s">
        <v>230</v>
      </c>
      <c r="C587" s="80" t="s">
        <v>220</v>
      </c>
      <c r="D587" s="17" t="s">
        <v>195</v>
      </c>
      <c r="E587" s="17" t="s">
        <v>231</v>
      </c>
      <c r="F587" s="102">
        <f t="shared" si="30"/>
        <v>481150</v>
      </c>
      <c r="G587" s="103">
        <v>374100</v>
      </c>
      <c r="H587" s="103">
        <v>44050</v>
      </c>
      <c r="I587" s="103">
        <v>10000</v>
      </c>
      <c r="J587" s="103">
        <v>53000</v>
      </c>
      <c r="K587" s="36"/>
      <c r="L587" s="231" t="s">
        <v>2324</v>
      </c>
      <c r="M587" s="95"/>
      <c r="N587" s="95"/>
      <c r="O587" s="77"/>
      <c r="P587" s="46"/>
      <c r="Q587" s="96"/>
      <c r="R587" s="46"/>
      <c r="S587" s="46"/>
      <c r="T587" s="46"/>
    </row>
    <row r="588" spans="1:16" ht="15.75">
      <c r="A588" s="7">
        <v>558</v>
      </c>
      <c r="B588" s="17" t="s">
        <v>233</v>
      </c>
      <c r="C588" s="80" t="s">
        <v>223</v>
      </c>
      <c r="D588" s="17" t="s">
        <v>195</v>
      </c>
      <c r="E588" s="17" t="s">
        <v>234</v>
      </c>
      <c r="F588" s="102">
        <f t="shared" si="30"/>
        <v>73483</v>
      </c>
      <c r="G588" s="103">
        <v>0</v>
      </c>
      <c r="H588" s="103">
        <v>73483</v>
      </c>
      <c r="I588" s="103">
        <v>0</v>
      </c>
      <c r="J588" s="103">
        <v>0</v>
      </c>
      <c r="K588" s="36"/>
      <c r="L588" s="231" t="s">
        <v>2324</v>
      </c>
      <c r="M588" s="95"/>
      <c r="N588" s="95"/>
      <c r="O588" s="77"/>
      <c r="P588" s="46"/>
    </row>
    <row r="589" spans="1:16" ht="15.75">
      <c r="A589" s="7">
        <v>559</v>
      </c>
      <c r="B589" s="17" t="s">
        <v>236</v>
      </c>
      <c r="C589" s="80" t="s">
        <v>226</v>
      </c>
      <c r="D589" s="17" t="s">
        <v>195</v>
      </c>
      <c r="E589" s="17" t="s">
        <v>237</v>
      </c>
      <c r="F589" s="102">
        <f t="shared" si="30"/>
        <v>1453514</v>
      </c>
      <c r="G589" s="103">
        <v>0</v>
      </c>
      <c r="H589" s="103">
        <v>257289</v>
      </c>
      <c r="I589" s="103">
        <v>0</v>
      </c>
      <c r="J589" s="103">
        <v>1196225</v>
      </c>
      <c r="K589" s="36"/>
      <c r="L589" s="231" t="s">
        <v>2325</v>
      </c>
      <c r="M589" s="95"/>
      <c r="N589" s="95"/>
      <c r="O589" s="77"/>
      <c r="P589" s="46"/>
    </row>
    <row r="590" spans="1:16" ht="15.75">
      <c r="A590" s="7">
        <v>560</v>
      </c>
      <c r="B590" s="17" t="s">
        <v>239</v>
      </c>
      <c r="C590" s="80" t="s">
        <v>229</v>
      </c>
      <c r="D590" s="17" t="s">
        <v>195</v>
      </c>
      <c r="E590" s="17" t="s">
        <v>590</v>
      </c>
      <c r="F590" s="102">
        <f t="shared" si="30"/>
        <v>909805</v>
      </c>
      <c r="G590" s="103">
        <v>795710</v>
      </c>
      <c r="H590" s="103">
        <v>114095</v>
      </c>
      <c r="I590" s="103">
        <v>0</v>
      </c>
      <c r="J590" s="103">
        <v>0</v>
      </c>
      <c r="K590" s="36"/>
      <c r="L590" s="231" t="s">
        <v>2325</v>
      </c>
      <c r="M590" s="95"/>
      <c r="N590" s="95"/>
      <c r="O590" s="77"/>
      <c r="P590" s="46"/>
    </row>
    <row r="591" spans="1:16" ht="15.75">
      <c r="A591" s="7">
        <v>561</v>
      </c>
      <c r="B591" s="17" t="s">
        <v>241</v>
      </c>
      <c r="C591" s="80" t="s">
        <v>232</v>
      </c>
      <c r="D591" s="17" t="s">
        <v>195</v>
      </c>
      <c r="E591" s="17" t="s">
        <v>242</v>
      </c>
      <c r="F591" s="102">
        <f t="shared" si="30"/>
        <v>27467</v>
      </c>
      <c r="G591" s="103">
        <v>0</v>
      </c>
      <c r="H591" s="103">
        <v>27467</v>
      </c>
      <c r="I591" s="103">
        <v>0</v>
      </c>
      <c r="J591" s="103">
        <v>0</v>
      </c>
      <c r="K591" s="36"/>
      <c r="L591" s="231" t="s">
        <v>2324</v>
      </c>
      <c r="M591" s="95"/>
      <c r="N591" s="95"/>
      <c r="O591" s="77"/>
      <c r="P591" s="46"/>
    </row>
    <row r="592" spans="1:16" ht="15.75">
      <c r="A592" s="7">
        <v>562</v>
      </c>
      <c r="B592" s="20">
        <v>41090</v>
      </c>
      <c r="C592" s="80" t="s">
        <v>1748</v>
      </c>
      <c r="D592" s="17" t="s">
        <v>195</v>
      </c>
      <c r="E592" s="17" t="s">
        <v>120</v>
      </c>
      <c r="F592" s="102" t="s">
        <v>121</v>
      </c>
      <c r="G592" s="102"/>
      <c r="H592" s="102"/>
      <c r="I592" s="102"/>
      <c r="J592" s="102"/>
      <c r="K592" s="36"/>
      <c r="L592" s="231" t="s">
        <v>2328</v>
      </c>
      <c r="M592" s="95"/>
      <c r="N592" s="95"/>
      <c r="O592" s="96"/>
      <c r="P592" s="46"/>
    </row>
    <row r="593" spans="1:16" ht="15.75">
      <c r="A593" s="7">
        <v>563</v>
      </c>
      <c r="B593" s="17" t="s">
        <v>244</v>
      </c>
      <c r="C593" s="80" t="s">
        <v>235</v>
      </c>
      <c r="D593" s="17" t="s">
        <v>195</v>
      </c>
      <c r="E593" s="17" t="s">
        <v>245</v>
      </c>
      <c r="F593" s="102">
        <f>G593+H593+I593+J593</f>
        <v>356650</v>
      </c>
      <c r="G593" s="103">
        <v>0</v>
      </c>
      <c r="H593" s="103">
        <v>263800</v>
      </c>
      <c r="I593" s="103">
        <v>0</v>
      </c>
      <c r="J593" s="103">
        <v>92850</v>
      </c>
      <c r="K593" s="62"/>
      <c r="L593" s="231" t="s">
        <v>2324</v>
      </c>
      <c r="M593" s="95"/>
      <c r="N593" s="95"/>
      <c r="O593" s="96"/>
      <c r="P593" s="46"/>
    </row>
    <row r="594" spans="1:12" ht="15.75">
      <c r="A594" s="7">
        <v>564</v>
      </c>
      <c r="B594" s="17" t="s">
        <v>247</v>
      </c>
      <c r="C594" s="80" t="s">
        <v>238</v>
      </c>
      <c r="D594" s="17" t="s">
        <v>195</v>
      </c>
      <c r="E594" s="17" t="s">
        <v>248</v>
      </c>
      <c r="F594" s="102">
        <f>G594+H594+I594+J594</f>
        <v>343611</v>
      </c>
      <c r="G594" s="103">
        <v>234350</v>
      </c>
      <c r="H594" s="103">
        <v>50346</v>
      </c>
      <c r="I594" s="103">
        <v>19000</v>
      </c>
      <c r="J594" s="103">
        <v>39915</v>
      </c>
      <c r="K594" s="36"/>
      <c r="L594" s="231" t="s">
        <v>2324</v>
      </c>
    </row>
    <row r="595" spans="1:12" ht="15.75">
      <c r="A595" s="7">
        <v>565</v>
      </c>
      <c r="B595" s="17" t="s">
        <v>250</v>
      </c>
      <c r="C595" s="80" t="s">
        <v>240</v>
      </c>
      <c r="D595" s="17" t="s">
        <v>195</v>
      </c>
      <c r="E595" s="17" t="s">
        <v>251</v>
      </c>
      <c r="F595" s="102">
        <f>G595+H595+I595+J595</f>
        <v>1</v>
      </c>
      <c r="G595" s="103">
        <v>0</v>
      </c>
      <c r="H595" s="103">
        <v>0</v>
      </c>
      <c r="I595" s="103">
        <v>1</v>
      </c>
      <c r="J595" s="103">
        <v>0</v>
      </c>
      <c r="K595" s="36"/>
      <c r="L595" s="231" t="s">
        <v>2324</v>
      </c>
    </row>
    <row r="596" spans="1:16" ht="15.75">
      <c r="A596" s="7">
        <v>566</v>
      </c>
      <c r="B596" s="17" t="s">
        <v>252</v>
      </c>
      <c r="C596" s="80" t="s">
        <v>243</v>
      </c>
      <c r="D596" s="17" t="s">
        <v>195</v>
      </c>
      <c r="E596" s="17" t="s">
        <v>523</v>
      </c>
      <c r="F596" s="102" t="s">
        <v>9</v>
      </c>
      <c r="G596" s="102" t="s">
        <v>9</v>
      </c>
      <c r="H596" s="102" t="s">
        <v>9</v>
      </c>
      <c r="I596" s="102" t="s">
        <v>9</v>
      </c>
      <c r="J596" s="102" t="s">
        <v>9</v>
      </c>
      <c r="K596" s="36"/>
      <c r="L596" s="231" t="s">
        <v>9</v>
      </c>
      <c r="M596" s="94"/>
      <c r="N596" s="222"/>
      <c r="O596" s="96"/>
      <c r="P596" s="46"/>
    </row>
    <row r="597" spans="1:16" s="5" customFormat="1" ht="15.75">
      <c r="A597" s="7">
        <v>567</v>
      </c>
      <c r="B597" s="17" t="s">
        <v>253</v>
      </c>
      <c r="C597" s="80" t="s">
        <v>246</v>
      </c>
      <c r="D597" s="17" t="s">
        <v>195</v>
      </c>
      <c r="E597" s="17" t="s">
        <v>254</v>
      </c>
      <c r="F597" s="102">
        <f>G597+H597+I597+J597</f>
        <v>0</v>
      </c>
      <c r="G597" s="103">
        <v>0</v>
      </c>
      <c r="H597" s="103">
        <v>0</v>
      </c>
      <c r="I597" s="103">
        <v>0</v>
      </c>
      <c r="J597" s="103">
        <v>0</v>
      </c>
      <c r="K597" s="36"/>
      <c r="L597" s="231" t="s">
        <v>2324</v>
      </c>
      <c r="M597" s="94"/>
      <c r="N597" s="222"/>
      <c r="O597" s="96"/>
      <c r="P597" s="46"/>
    </row>
    <row r="598" spans="1:12" s="6" customFormat="1" ht="15.75">
      <c r="A598" s="28">
        <v>568</v>
      </c>
      <c r="B598" s="29"/>
      <c r="C598" s="80" t="s">
        <v>249</v>
      </c>
      <c r="D598" s="17"/>
      <c r="E598" s="66" t="s">
        <v>119</v>
      </c>
      <c r="F598" s="102"/>
      <c r="G598" s="103"/>
      <c r="H598" s="103"/>
      <c r="I598" s="103"/>
      <c r="J598" s="103"/>
      <c r="K598" s="225"/>
      <c r="L598" s="231" t="s">
        <v>1792</v>
      </c>
    </row>
    <row r="599" spans="3:12" ht="15">
      <c r="C599" s="79"/>
      <c r="F599" s="48"/>
      <c r="G599" s="78"/>
      <c r="H599" s="78"/>
      <c r="I599" s="78"/>
      <c r="J599" s="78"/>
      <c r="L599" s="220"/>
    </row>
    <row r="600" spans="3:12" ht="15">
      <c r="C600" s="79"/>
      <c r="G600" s="78"/>
      <c r="L600" s="219"/>
    </row>
    <row r="601" spans="3:12" ht="15">
      <c r="C601" s="79"/>
      <c r="L601" s="219"/>
    </row>
    <row r="602" spans="3:12" ht="15">
      <c r="C602" s="79"/>
      <c r="L602" s="219"/>
    </row>
    <row r="603" spans="3:12" ht="15">
      <c r="C603" s="79"/>
      <c r="L603" s="219"/>
    </row>
    <row r="604" spans="3:12" ht="15">
      <c r="C604" s="79"/>
      <c r="L604" s="219"/>
    </row>
    <row r="605" spans="3:12" ht="15">
      <c r="C605" s="79"/>
      <c r="L605" s="219"/>
    </row>
    <row r="606" spans="3:12" ht="15">
      <c r="C606" s="79"/>
      <c r="L606" s="219"/>
    </row>
    <row r="607" spans="3:12" ht="15">
      <c r="C607" s="79"/>
      <c r="L607" s="219"/>
    </row>
    <row r="608" spans="3:12" ht="15">
      <c r="C608" s="79"/>
      <c r="L608" s="219"/>
    </row>
    <row r="609" spans="3:12" ht="15">
      <c r="C609" s="79"/>
      <c r="L609" s="220"/>
    </row>
    <row r="610" spans="3:12" ht="15">
      <c r="C610" s="79"/>
      <c r="L610" s="219"/>
    </row>
    <row r="611" spans="3:12" ht="15">
      <c r="C611" s="79"/>
      <c r="L611" s="219"/>
    </row>
    <row r="612" spans="3:12" ht="15">
      <c r="C612" s="79"/>
      <c r="L612" s="219"/>
    </row>
    <row r="613" spans="3:12" ht="15">
      <c r="C613" s="79"/>
      <c r="L613" s="219"/>
    </row>
    <row r="614" spans="3:12" ht="15">
      <c r="C614" s="79"/>
      <c r="L614" s="219"/>
    </row>
    <row r="615" spans="3:12" ht="15">
      <c r="C615" s="79"/>
      <c r="L615" s="219"/>
    </row>
    <row r="616" spans="3:12" ht="15">
      <c r="C616" s="79"/>
      <c r="L616" s="219"/>
    </row>
    <row r="617" spans="3:12" ht="15">
      <c r="C617" s="79"/>
      <c r="L617" s="220"/>
    </row>
    <row r="618" spans="3:12" ht="15">
      <c r="C618" s="79"/>
      <c r="L618" s="219"/>
    </row>
    <row r="619" spans="3:12" ht="15">
      <c r="C619" s="79"/>
      <c r="L619" s="219"/>
    </row>
    <row r="620" spans="3:12" ht="15">
      <c r="C620" s="79"/>
      <c r="L620" s="219"/>
    </row>
    <row r="621" spans="3:12" ht="15">
      <c r="C621" s="79"/>
      <c r="L621" s="220"/>
    </row>
    <row r="622" spans="3:12" ht="15">
      <c r="C622" s="79"/>
      <c r="L622" s="219"/>
    </row>
    <row r="623" spans="3:12" ht="15">
      <c r="C623" s="79"/>
      <c r="L623" s="219"/>
    </row>
    <row r="624" spans="3:12" ht="15">
      <c r="C624" s="79"/>
      <c r="L624" s="219"/>
    </row>
    <row r="625" spans="3:12" ht="15">
      <c r="C625" s="79"/>
      <c r="L625" s="219"/>
    </row>
    <row r="626" spans="3:12" ht="15">
      <c r="C626" s="79"/>
      <c r="L626" s="219"/>
    </row>
    <row r="627" spans="3:12" ht="15">
      <c r="C627" s="79"/>
      <c r="L627" s="219"/>
    </row>
    <row r="628" spans="3:12" ht="15">
      <c r="C628" s="79"/>
      <c r="L628" s="219"/>
    </row>
    <row r="629" spans="3:12" ht="15">
      <c r="C629" s="79"/>
      <c r="L629" s="219"/>
    </row>
    <row r="630" spans="3:12" ht="15">
      <c r="C630" s="79"/>
      <c r="L630" s="219"/>
    </row>
    <row r="631" spans="3:12" ht="15">
      <c r="C631" s="79"/>
      <c r="L631" s="220"/>
    </row>
    <row r="632" spans="3:12" ht="15">
      <c r="C632" s="79"/>
      <c r="L632" s="219"/>
    </row>
    <row r="633" spans="3:12" ht="15">
      <c r="C633" s="79"/>
      <c r="L633" s="219"/>
    </row>
    <row r="634" spans="3:12" ht="15">
      <c r="C634" s="79"/>
      <c r="L634" s="219"/>
    </row>
    <row r="635" spans="3:12" ht="15">
      <c r="C635" s="79"/>
      <c r="L635" s="219"/>
    </row>
    <row r="636" spans="3:12" ht="15">
      <c r="C636" s="79"/>
      <c r="L636" s="219"/>
    </row>
    <row r="637" spans="3:12" ht="15">
      <c r="C637" s="79"/>
      <c r="L637" s="219"/>
    </row>
    <row r="638" spans="3:12" ht="15">
      <c r="C638" s="79"/>
      <c r="L638" s="219"/>
    </row>
    <row r="639" spans="3:12" ht="15">
      <c r="C639" s="79"/>
      <c r="L639" s="219"/>
    </row>
    <row r="640" spans="3:12" ht="15">
      <c r="C640" s="79"/>
      <c r="L640" s="219"/>
    </row>
    <row r="641" spans="3:12" ht="15">
      <c r="C641" s="79"/>
      <c r="L641" s="219"/>
    </row>
    <row r="642" spans="3:12" ht="15">
      <c r="C642" s="79"/>
      <c r="L642" s="219"/>
    </row>
    <row r="643" spans="3:12" ht="15">
      <c r="C643" s="79"/>
      <c r="L643" s="220"/>
    </row>
    <row r="644" spans="3:12" ht="15">
      <c r="C644" s="79"/>
      <c r="L644" s="219"/>
    </row>
    <row r="645" spans="3:12" ht="15">
      <c r="C645" s="79"/>
      <c r="L645" s="219"/>
    </row>
    <row r="646" spans="3:12" ht="15">
      <c r="C646" s="79"/>
      <c r="L646" s="219"/>
    </row>
    <row r="647" spans="3:12" ht="15">
      <c r="C647" s="79"/>
      <c r="L647" s="219"/>
    </row>
    <row r="648" spans="3:12" ht="15">
      <c r="C648" s="79"/>
      <c r="L648" s="220"/>
    </row>
    <row r="649" spans="3:12" ht="15">
      <c r="C649" s="79"/>
      <c r="L649" s="219"/>
    </row>
    <row r="650" spans="3:12" ht="15">
      <c r="C650" s="79"/>
      <c r="L650" s="219"/>
    </row>
    <row r="651" spans="3:12" ht="15">
      <c r="C651" s="79"/>
      <c r="L651" s="219"/>
    </row>
    <row r="652" spans="3:12" ht="15">
      <c r="C652" s="79"/>
      <c r="L652" s="219"/>
    </row>
    <row r="653" spans="3:12" ht="15">
      <c r="C653" s="79"/>
      <c r="L653" s="219"/>
    </row>
    <row r="654" spans="3:12" ht="15">
      <c r="C654" s="79"/>
      <c r="L654" s="219"/>
    </row>
    <row r="655" spans="3:12" ht="15">
      <c r="C655" s="79"/>
      <c r="L655" s="219"/>
    </row>
    <row r="656" spans="3:12" ht="15">
      <c r="C656" s="79"/>
      <c r="L656" s="220"/>
    </row>
    <row r="657" spans="3:12" ht="15">
      <c r="C657" s="79"/>
      <c r="L657" s="219"/>
    </row>
    <row r="658" spans="3:12" ht="15">
      <c r="C658" s="79"/>
      <c r="L658" s="220"/>
    </row>
    <row r="659" spans="3:12" ht="15">
      <c r="C659" s="79"/>
      <c r="L659" s="219"/>
    </row>
    <row r="660" spans="3:12" ht="15">
      <c r="C660" s="79"/>
      <c r="L660" s="219"/>
    </row>
    <row r="661" spans="3:12" ht="15">
      <c r="C661" s="79"/>
      <c r="L661" s="220"/>
    </row>
    <row r="662" spans="3:12" ht="15">
      <c r="C662" s="79"/>
      <c r="L662" s="219"/>
    </row>
    <row r="663" spans="3:12" ht="15">
      <c r="C663" s="79"/>
      <c r="L663" s="219"/>
    </row>
    <row r="664" spans="3:12" ht="15">
      <c r="C664" s="79"/>
      <c r="L664" s="219"/>
    </row>
    <row r="665" spans="3:12" ht="15">
      <c r="C665" s="79"/>
      <c r="L665" s="219"/>
    </row>
    <row r="666" spans="3:12" ht="15">
      <c r="C666" s="79"/>
      <c r="L666" s="219"/>
    </row>
    <row r="667" spans="3:12" ht="15">
      <c r="C667" s="79"/>
      <c r="L667" s="219"/>
    </row>
    <row r="668" spans="3:12" ht="15">
      <c r="C668" s="79"/>
      <c r="L668" s="219"/>
    </row>
    <row r="669" spans="3:12" ht="15">
      <c r="C669" s="79"/>
      <c r="L669" s="219"/>
    </row>
    <row r="670" spans="3:12" ht="15">
      <c r="C670" s="79"/>
      <c r="L670" s="219"/>
    </row>
    <row r="671" spans="3:12" ht="15">
      <c r="C671" s="79"/>
      <c r="L671" s="219"/>
    </row>
    <row r="672" spans="3:12" ht="15">
      <c r="C672" s="79"/>
      <c r="L672" s="219"/>
    </row>
    <row r="673" spans="3:12" ht="15">
      <c r="C673" s="79"/>
      <c r="L673" s="219"/>
    </row>
    <row r="674" spans="3:12" ht="15">
      <c r="C674" s="79"/>
      <c r="L674" s="219"/>
    </row>
    <row r="675" spans="3:12" ht="15">
      <c r="C675" s="79"/>
      <c r="L675" s="219"/>
    </row>
    <row r="676" spans="3:12" ht="15">
      <c r="C676" s="79"/>
      <c r="L676" s="219"/>
    </row>
    <row r="677" spans="3:12" ht="15">
      <c r="C677" s="79"/>
      <c r="L677" s="219"/>
    </row>
    <row r="678" spans="3:12" ht="15">
      <c r="C678" s="79"/>
      <c r="L678" s="219"/>
    </row>
    <row r="679" spans="3:12" ht="15">
      <c r="C679" s="79"/>
      <c r="L679" s="219"/>
    </row>
    <row r="680" spans="3:12" ht="15">
      <c r="C680" s="79"/>
      <c r="L680" s="219"/>
    </row>
    <row r="681" spans="3:12" ht="15">
      <c r="C681" s="79"/>
      <c r="L681" s="219"/>
    </row>
    <row r="682" spans="3:12" ht="15">
      <c r="C682" s="79"/>
      <c r="L682" s="219"/>
    </row>
    <row r="683" spans="3:12" ht="15">
      <c r="C683" s="79"/>
      <c r="L683" s="220"/>
    </row>
    <row r="684" spans="3:12" ht="15">
      <c r="C684" s="79"/>
      <c r="L684" s="219"/>
    </row>
    <row r="685" spans="3:12" ht="15">
      <c r="C685" s="79"/>
      <c r="L685" s="219"/>
    </row>
    <row r="686" spans="3:12" ht="15">
      <c r="C686" s="79"/>
      <c r="L686" s="219"/>
    </row>
    <row r="687" spans="3:12" ht="15">
      <c r="C687" s="79"/>
      <c r="L687" s="219"/>
    </row>
    <row r="688" spans="3:12" ht="15">
      <c r="C688" s="79"/>
      <c r="L688" s="220"/>
    </row>
    <row r="689" spans="3:12" ht="15">
      <c r="C689" s="79"/>
      <c r="L689" s="219"/>
    </row>
    <row r="690" spans="3:12" ht="15">
      <c r="C690" s="79"/>
      <c r="L690" s="219"/>
    </row>
    <row r="691" spans="3:12" ht="15">
      <c r="C691" s="79"/>
      <c r="L691" s="219"/>
    </row>
    <row r="692" spans="3:12" ht="15">
      <c r="C692" s="79"/>
      <c r="L692" s="219"/>
    </row>
    <row r="693" spans="3:12" ht="15">
      <c r="C693" s="79"/>
      <c r="L693" s="219"/>
    </row>
    <row r="694" spans="3:12" ht="15">
      <c r="C694" s="79"/>
      <c r="L694" s="219"/>
    </row>
    <row r="695" spans="3:12" ht="15">
      <c r="C695" s="79"/>
      <c r="L695" s="219"/>
    </row>
    <row r="696" spans="3:12" ht="15">
      <c r="C696" s="79"/>
      <c r="L696" s="219"/>
    </row>
    <row r="697" spans="3:12" ht="15">
      <c r="C697" s="79"/>
      <c r="L697" s="219"/>
    </row>
    <row r="698" spans="3:12" ht="15">
      <c r="C698" s="79"/>
      <c r="L698" s="219"/>
    </row>
    <row r="699" spans="3:12" ht="15">
      <c r="C699" s="79"/>
      <c r="L699" s="219"/>
    </row>
    <row r="700" spans="3:12" ht="15">
      <c r="C700" s="79"/>
      <c r="L700" s="219"/>
    </row>
    <row r="701" spans="3:12" ht="15">
      <c r="C701" s="79"/>
      <c r="L701" s="219"/>
    </row>
    <row r="702" spans="3:12" ht="15">
      <c r="C702" s="79"/>
      <c r="L702" s="220"/>
    </row>
    <row r="703" spans="3:12" ht="15">
      <c r="C703" s="79"/>
      <c r="L703" s="219"/>
    </row>
    <row r="704" spans="3:12" ht="15">
      <c r="C704" s="79"/>
      <c r="L704" s="219"/>
    </row>
    <row r="705" spans="3:12" ht="15">
      <c r="C705" s="79"/>
      <c r="L705" s="219"/>
    </row>
    <row r="706" spans="3:12" ht="15">
      <c r="C706" s="79"/>
      <c r="L706" s="219"/>
    </row>
    <row r="707" spans="3:12" ht="15">
      <c r="C707" s="79"/>
      <c r="L707" s="219"/>
    </row>
    <row r="708" spans="3:12" ht="15">
      <c r="C708" s="79"/>
      <c r="L708" s="219"/>
    </row>
    <row r="709" spans="3:12" ht="15">
      <c r="C709" s="79"/>
      <c r="L709" s="219"/>
    </row>
    <row r="710" spans="3:12" ht="15">
      <c r="C710" s="79"/>
      <c r="L710" s="219"/>
    </row>
    <row r="711" spans="3:12" ht="15">
      <c r="C711" s="79"/>
      <c r="L711" s="219"/>
    </row>
    <row r="712" spans="3:12" ht="15">
      <c r="C712" s="79"/>
      <c r="L712" s="219"/>
    </row>
    <row r="713" spans="3:12" ht="15">
      <c r="C713" s="79"/>
      <c r="L713" s="219"/>
    </row>
    <row r="714" spans="3:12" ht="15">
      <c r="C714" s="79"/>
      <c r="L714" s="219"/>
    </row>
    <row r="715" spans="3:12" ht="15">
      <c r="C715" s="79"/>
      <c r="L715" s="220"/>
    </row>
    <row r="716" spans="3:12" ht="15">
      <c r="C716" s="79"/>
      <c r="L716" s="220"/>
    </row>
    <row r="717" spans="3:12" ht="15">
      <c r="C717" s="79"/>
      <c r="L717" s="219"/>
    </row>
    <row r="718" spans="3:12" ht="15">
      <c r="C718" s="79"/>
      <c r="L718" s="219"/>
    </row>
    <row r="719" spans="3:12" ht="15">
      <c r="C719" s="79"/>
      <c r="L719" s="219"/>
    </row>
    <row r="720" spans="3:12" ht="15">
      <c r="C720" s="79"/>
      <c r="L720" s="219"/>
    </row>
    <row r="721" spans="3:12" ht="15">
      <c r="C721" s="79"/>
      <c r="L721" s="219"/>
    </row>
    <row r="722" spans="3:12" ht="15">
      <c r="C722" s="79"/>
      <c r="L722" s="219"/>
    </row>
    <row r="723" spans="3:12" ht="15">
      <c r="C723" s="79"/>
      <c r="L723" s="219"/>
    </row>
    <row r="724" spans="3:12" ht="15">
      <c r="C724" s="79"/>
      <c r="L724" s="219"/>
    </row>
    <row r="725" spans="3:12" ht="15">
      <c r="C725" s="79"/>
      <c r="L725" s="219"/>
    </row>
    <row r="726" spans="3:12" ht="15">
      <c r="C726" s="79"/>
      <c r="L726" s="219"/>
    </row>
    <row r="727" spans="3:12" ht="15">
      <c r="C727" s="79"/>
      <c r="L727" s="219"/>
    </row>
    <row r="728" spans="3:12" ht="15">
      <c r="C728" s="79"/>
      <c r="L728" s="219"/>
    </row>
    <row r="729" spans="3:12" ht="15">
      <c r="C729" s="79"/>
      <c r="L729" s="219"/>
    </row>
    <row r="730" spans="3:12" ht="15">
      <c r="C730" s="79"/>
      <c r="L730" s="219"/>
    </row>
    <row r="731" spans="3:12" ht="15">
      <c r="C731" s="79"/>
      <c r="L731" s="219"/>
    </row>
    <row r="732" spans="3:12" ht="15">
      <c r="C732" s="79"/>
      <c r="L732" s="219"/>
    </row>
    <row r="733" spans="3:12" ht="15">
      <c r="C733" s="79"/>
      <c r="L733" s="219"/>
    </row>
    <row r="734" spans="3:12" ht="15">
      <c r="C734" s="79"/>
      <c r="L734" s="219"/>
    </row>
    <row r="735" spans="3:12" ht="15">
      <c r="C735" s="79"/>
      <c r="L735" s="219"/>
    </row>
    <row r="736" spans="3:12" ht="15">
      <c r="C736" s="79"/>
      <c r="L736" s="219"/>
    </row>
    <row r="737" spans="3:12" ht="15">
      <c r="C737" s="79"/>
      <c r="L737" s="219"/>
    </row>
    <row r="738" spans="3:12" ht="15">
      <c r="C738" s="79"/>
      <c r="L738" s="219"/>
    </row>
    <row r="739" spans="3:12" ht="15">
      <c r="C739" s="79"/>
      <c r="L739" s="219"/>
    </row>
    <row r="740" spans="3:12" ht="15">
      <c r="C740" s="79"/>
      <c r="L740" s="219"/>
    </row>
    <row r="741" spans="3:12" ht="15">
      <c r="C741" s="79"/>
      <c r="L741" s="219"/>
    </row>
    <row r="742" spans="3:12" ht="15">
      <c r="C742" s="79"/>
      <c r="L742" s="219"/>
    </row>
    <row r="743" spans="3:12" ht="15">
      <c r="C743" s="79"/>
      <c r="L743" s="219"/>
    </row>
    <row r="744" spans="3:12" ht="15">
      <c r="C744" s="79"/>
      <c r="L744" s="219"/>
    </row>
    <row r="745" spans="3:12" ht="15">
      <c r="C745" s="79"/>
      <c r="L745" s="220"/>
    </row>
    <row r="746" spans="3:12" ht="15">
      <c r="C746" s="79"/>
      <c r="L746" s="219"/>
    </row>
    <row r="747" spans="3:12" ht="15">
      <c r="C747" s="79"/>
      <c r="L747" s="219"/>
    </row>
    <row r="748" spans="3:12" ht="15">
      <c r="C748" s="79"/>
      <c r="L748" s="219"/>
    </row>
    <row r="749" spans="3:12" ht="15">
      <c r="C749" s="79"/>
      <c r="L749" s="220"/>
    </row>
    <row r="750" spans="3:12" ht="15">
      <c r="C750" s="79"/>
      <c r="L750" s="219"/>
    </row>
    <row r="751" spans="3:12" ht="15">
      <c r="C751" s="79"/>
      <c r="L751" s="219"/>
    </row>
    <row r="752" spans="3:12" ht="15">
      <c r="C752" s="79"/>
      <c r="L752" s="219"/>
    </row>
    <row r="753" spans="3:12" ht="15">
      <c r="C753" s="79"/>
      <c r="L753" s="220"/>
    </row>
    <row r="754" spans="3:12" ht="15">
      <c r="C754" s="79"/>
      <c r="L754" s="219"/>
    </row>
    <row r="755" spans="3:12" ht="15">
      <c r="C755" s="79"/>
      <c r="L755" s="219"/>
    </row>
    <row r="756" spans="3:12" ht="15">
      <c r="C756" s="79"/>
      <c r="L756" s="219"/>
    </row>
    <row r="757" spans="3:12" ht="15">
      <c r="C757" s="79"/>
      <c r="L757" s="219"/>
    </row>
    <row r="758" spans="3:12" ht="15">
      <c r="C758" s="79"/>
      <c r="L758" s="219"/>
    </row>
    <row r="759" spans="3:12" ht="15">
      <c r="C759" s="79"/>
      <c r="L759" s="219"/>
    </row>
    <row r="760" spans="3:12" ht="15">
      <c r="C760" s="79"/>
      <c r="L760" s="219"/>
    </row>
    <row r="761" spans="3:12" ht="15">
      <c r="C761" s="79"/>
      <c r="L761" s="219"/>
    </row>
    <row r="762" spans="3:12" ht="15">
      <c r="C762" s="79"/>
      <c r="L762" s="219"/>
    </row>
    <row r="763" spans="3:12" ht="15">
      <c r="C763" s="79"/>
      <c r="L763" s="219"/>
    </row>
    <row r="764" spans="3:12" ht="15">
      <c r="C764" s="79"/>
      <c r="L764" s="219"/>
    </row>
    <row r="765" spans="3:12" ht="15">
      <c r="C765" s="79"/>
      <c r="L765" s="219"/>
    </row>
    <row r="766" spans="3:12" ht="15">
      <c r="C766" s="79"/>
      <c r="L766" s="219"/>
    </row>
    <row r="767" spans="3:12" ht="15">
      <c r="C767" s="79"/>
      <c r="L767" s="219"/>
    </row>
    <row r="768" spans="3:12" ht="15">
      <c r="C768" s="79"/>
      <c r="L768" s="219"/>
    </row>
    <row r="769" spans="3:12" ht="15">
      <c r="C769" s="79"/>
      <c r="L769" s="219"/>
    </row>
    <row r="770" spans="3:12" ht="15">
      <c r="C770" s="79"/>
      <c r="L770" s="219"/>
    </row>
    <row r="771" spans="3:12" ht="15">
      <c r="C771" s="79"/>
      <c r="L771" s="219"/>
    </row>
    <row r="772" spans="3:12" ht="15">
      <c r="C772" s="79"/>
      <c r="L772" s="219"/>
    </row>
    <row r="773" spans="3:12" ht="15">
      <c r="C773" s="79"/>
      <c r="L773" s="219"/>
    </row>
    <row r="774" spans="3:12" ht="15">
      <c r="C774" s="79"/>
      <c r="L774" s="219"/>
    </row>
    <row r="775" spans="3:12" ht="15">
      <c r="C775" s="79"/>
      <c r="L775" s="219"/>
    </row>
    <row r="776" spans="3:12" ht="15">
      <c r="C776" s="79"/>
      <c r="L776" s="219"/>
    </row>
    <row r="777" spans="3:12" ht="15">
      <c r="C777" s="79"/>
      <c r="L777" s="219"/>
    </row>
    <row r="778" spans="3:12" ht="15">
      <c r="C778" s="79"/>
      <c r="L778" s="219"/>
    </row>
    <row r="779" spans="3:12" ht="15">
      <c r="C779" s="79"/>
      <c r="L779" s="220"/>
    </row>
    <row r="780" spans="3:12" ht="15">
      <c r="C780" s="79"/>
      <c r="L780" s="219"/>
    </row>
    <row r="781" spans="3:12" ht="15">
      <c r="C781" s="79"/>
      <c r="L781" s="219"/>
    </row>
    <row r="782" spans="3:12" ht="15">
      <c r="C782" s="79"/>
      <c r="L782" s="219"/>
    </row>
    <row r="783" spans="3:12" ht="15">
      <c r="C783" s="79"/>
      <c r="L783" s="220"/>
    </row>
    <row r="784" spans="3:12" ht="15">
      <c r="C784" s="79"/>
      <c r="L784" s="219"/>
    </row>
    <row r="785" spans="3:12" ht="15">
      <c r="C785" s="79"/>
      <c r="L785" s="219"/>
    </row>
    <row r="786" spans="3:12" ht="15">
      <c r="C786" s="79"/>
      <c r="L786" s="219"/>
    </row>
    <row r="787" spans="3:12" ht="15">
      <c r="C787" s="79"/>
      <c r="L787" s="219"/>
    </row>
    <row r="788" spans="3:12" ht="15">
      <c r="C788" s="79"/>
      <c r="L788" s="219"/>
    </row>
    <row r="789" spans="3:12" ht="15">
      <c r="C789" s="79"/>
      <c r="L789" s="220"/>
    </row>
    <row r="790" spans="3:12" ht="15">
      <c r="C790" s="79"/>
      <c r="L790" s="219"/>
    </row>
    <row r="791" spans="3:12" ht="15">
      <c r="C791" s="79"/>
      <c r="L791" s="219"/>
    </row>
    <row r="792" spans="3:12" ht="15">
      <c r="C792" s="79"/>
      <c r="L792" s="220"/>
    </row>
    <row r="793" spans="3:12" ht="15">
      <c r="C793" s="79"/>
      <c r="L793" s="219"/>
    </row>
    <row r="794" spans="3:12" ht="15">
      <c r="C794" s="79"/>
      <c r="L794" s="219"/>
    </row>
    <row r="795" spans="3:12" ht="15">
      <c r="C795" s="79"/>
      <c r="L795" s="219"/>
    </row>
    <row r="796" spans="3:12" ht="15">
      <c r="C796" s="79"/>
      <c r="L796" s="219"/>
    </row>
    <row r="797" spans="3:12" ht="15">
      <c r="C797" s="79"/>
      <c r="L797" s="219"/>
    </row>
    <row r="798" spans="3:12" ht="15">
      <c r="C798" s="79"/>
      <c r="L798" s="219"/>
    </row>
    <row r="799" spans="3:12" ht="15">
      <c r="C799" s="79"/>
      <c r="L799" s="219"/>
    </row>
    <row r="800" spans="3:12" ht="15">
      <c r="C800" s="79"/>
      <c r="L800" s="220"/>
    </row>
    <row r="801" spans="3:12" ht="15">
      <c r="C801" s="79"/>
      <c r="L801" s="219"/>
    </row>
    <row r="802" spans="3:12" ht="15">
      <c r="C802" s="79"/>
      <c r="L802" s="219"/>
    </row>
    <row r="803" spans="3:12" ht="15">
      <c r="C803" s="79"/>
      <c r="L803" s="219"/>
    </row>
    <row r="804" spans="3:12" ht="15">
      <c r="C804" s="79"/>
      <c r="L804" s="219"/>
    </row>
    <row r="805" spans="3:12" ht="15">
      <c r="C805" s="79"/>
      <c r="L805" s="219"/>
    </row>
    <row r="806" spans="3:12" ht="15">
      <c r="C806" s="79"/>
      <c r="L806" s="220"/>
    </row>
    <row r="807" spans="3:12" ht="15">
      <c r="C807" s="79"/>
      <c r="L807" s="219"/>
    </row>
    <row r="808" spans="3:12" ht="15">
      <c r="C808" s="79"/>
      <c r="L808" s="219"/>
    </row>
    <row r="809" spans="3:12" ht="15">
      <c r="C809" s="79"/>
      <c r="L809" s="219"/>
    </row>
    <row r="810" spans="3:12" ht="15">
      <c r="C810" s="79"/>
      <c r="L810" s="219"/>
    </row>
    <row r="811" spans="3:12" ht="15">
      <c r="C811" s="79"/>
      <c r="L811" s="219"/>
    </row>
    <row r="812" spans="3:12" ht="15">
      <c r="C812" s="79"/>
      <c r="L812" s="219"/>
    </row>
    <row r="813" spans="3:12" ht="15">
      <c r="C813" s="79"/>
      <c r="L813" s="219"/>
    </row>
    <row r="814" spans="3:12" ht="15">
      <c r="C814" s="79"/>
      <c r="L814" s="219"/>
    </row>
    <row r="815" spans="3:12" ht="15">
      <c r="C815" s="79"/>
      <c r="L815" s="220"/>
    </row>
    <row r="816" spans="3:12" ht="15">
      <c r="C816" s="79"/>
      <c r="L816" s="219"/>
    </row>
    <row r="817" spans="3:12" ht="15">
      <c r="C817" s="79"/>
      <c r="L817" s="219"/>
    </row>
    <row r="818" spans="3:12" ht="15">
      <c r="C818" s="79"/>
      <c r="L818" s="219"/>
    </row>
    <row r="819" spans="3:12" ht="15">
      <c r="C819" s="79"/>
      <c r="L819" s="219"/>
    </row>
    <row r="820" spans="3:12" ht="15">
      <c r="C820" s="79"/>
      <c r="L820" s="219"/>
    </row>
    <row r="821" spans="3:12" ht="15">
      <c r="C821" s="79"/>
      <c r="L821" s="219"/>
    </row>
    <row r="822" spans="3:12" ht="15">
      <c r="C822" s="79"/>
      <c r="L822" s="219"/>
    </row>
    <row r="823" spans="3:12" ht="15">
      <c r="C823" s="79"/>
      <c r="L823" s="220"/>
    </row>
    <row r="824" spans="3:12" ht="15">
      <c r="C824" s="79"/>
      <c r="L824" s="220"/>
    </row>
    <row r="825" spans="3:12" ht="15">
      <c r="C825" s="79"/>
      <c r="L825" s="219"/>
    </row>
    <row r="826" spans="3:12" ht="15">
      <c r="C826" s="79"/>
      <c r="L826" s="219"/>
    </row>
    <row r="827" spans="3:12" ht="15">
      <c r="C827" s="79"/>
      <c r="L827" s="219"/>
    </row>
    <row r="828" spans="3:12" ht="15">
      <c r="C828" s="79"/>
      <c r="L828" s="219"/>
    </row>
    <row r="829" spans="3:12" ht="15">
      <c r="C829" s="79"/>
      <c r="L829" s="219"/>
    </row>
    <row r="830" spans="3:12" ht="15">
      <c r="C830" s="79"/>
      <c r="L830" s="219"/>
    </row>
    <row r="831" spans="3:12" ht="15">
      <c r="C831" s="79"/>
      <c r="L831" s="219"/>
    </row>
    <row r="832" spans="3:12" ht="15">
      <c r="C832" s="79"/>
      <c r="L832" s="219"/>
    </row>
    <row r="833" spans="3:12" ht="15">
      <c r="C833" s="79"/>
      <c r="L833" s="219"/>
    </row>
    <row r="834" spans="3:12" ht="15">
      <c r="C834" s="79"/>
      <c r="L834" s="219"/>
    </row>
    <row r="835" spans="3:12" ht="15">
      <c r="C835" s="79"/>
      <c r="L835" s="219"/>
    </row>
    <row r="836" spans="3:12" ht="15">
      <c r="C836" s="79"/>
      <c r="L836" s="219"/>
    </row>
    <row r="837" spans="3:12" ht="15">
      <c r="C837" s="79"/>
      <c r="L837" s="220"/>
    </row>
    <row r="838" spans="3:12" ht="15">
      <c r="C838" s="79"/>
      <c r="L838" s="219"/>
    </row>
    <row r="839" spans="3:12" ht="15">
      <c r="C839" s="79"/>
      <c r="L839" s="220"/>
    </row>
    <row r="840" spans="3:12" ht="15">
      <c r="C840" s="79"/>
      <c r="L840" s="220"/>
    </row>
    <row r="841" spans="3:12" ht="15">
      <c r="C841" s="79"/>
      <c r="L841" s="219"/>
    </row>
    <row r="842" spans="3:12" ht="15">
      <c r="C842" s="79"/>
      <c r="L842" s="219"/>
    </row>
    <row r="843" spans="3:12" ht="15">
      <c r="C843" s="79"/>
      <c r="L843" s="219"/>
    </row>
    <row r="844" spans="3:12" ht="15">
      <c r="C844" s="79"/>
      <c r="L844" s="219"/>
    </row>
    <row r="845" spans="3:12" ht="15">
      <c r="C845" s="79"/>
      <c r="L845" s="219"/>
    </row>
    <row r="846" spans="3:12" ht="15">
      <c r="C846" s="79"/>
      <c r="L846" s="219"/>
    </row>
    <row r="847" spans="3:12" ht="15">
      <c r="C847" s="79"/>
      <c r="L847" s="219"/>
    </row>
    <row r="848" spans="3:12" ht="15">
      <c r="C848" s="79"/>
      <c r="L848" s="219"/>
    </row>
    <row r="849" spans="3:12" ht="15">
      <c r="C849" s="79"/>
      <c r="L849" s="219"/>
    </row>
    <row r="850" spans="3:12" ht="15">
      <c r="C850" s="79"/>
      <c r="L850" s="219"/>
    </row>
    <row r="851" spans="3:12" ht="15">
      <c r="C851" s="79"/>
      <c r="L851" s="219"/>
    </row>
    <row r="852" spans="3:12" ht="15">
      <c r="C852" s="79"/>
      <c r="L852" s="219"/>
    </row>
    <row r="853" spans="3:12" ht="15">
      <c r="C853" s="79"/>
      <c r="L853" s="219"/>
    </row>
    <row r="854" spans="3:12" ht="15">
      <c r="C854" s="79"/>
      <c r="L854" s="219"/>
    </row>
    <row r="855" spans="3:12" ht="15">
      <c r="C855" s="79"/>
      <c r="L855" s="219"/>
    </row>
    <row r="856" spans="3:12" ht="15">
      <c r="C856" s="79"/>
      <c r="L856" s="219"/>
    </row>
    <row r="857" spans="3:12" ht="15">
      <c r="C857" s="79"/>
      <c r="L857" s="220"/>
    </row>
    <row r="858" spans="3:12" ht="15">
      <c r="C858" s="79"/>
      <c r="L858" s="219"/>
    </row>
    <row r="859" spans="3:12" ht="15">
      <c r="C859" s="79"/>
      <c r="L859" s="219"/>
    </row>
    <row r="860" spans="3:12" ht="15">
      <c r="C860" s="79"/>
      <c r="L860" s="219"/>
    </row>
    <row r="861" spans="3:12" ht="15">
      <c r="C861" s="79"/>
      <c r="L861" s="219"/>
    </row>
    <row r="862" spans="3:12" ht="15">
      <c r="C862" s="79"/>
      <c r="L862" s="219"/>
    </row>
    <row r="863" spans="3:12" ht="15">
      <c r="C863" s="79"/>
      <c r="L863" s="219"/>
    </row>
    <row r="864" spans="3:12" ht="15">
      <c r="C864" s="79"/>
      <c r="L864" s="219"/>
    </row>
    <row r="865" spans="3:12" ht="15">
      <c r="C865" s="79"/>
      <c r="L865" s="219"/>
    </row>
    <row r="866" spans="3:12" ht="15">
      <c r="C866" s="79"/>
      <c r="L866" s="219"/>
    </row>
    <row r="867" spans="3:12" ht="15">
      <c r="C867" s="79"/>
      <c r="L867" s="219"/>
    </row>
    <row r="868" spans="3:12" ht="15">
      <c r="C868" s="79"/>
      <c r="L868" s="219"/>
    </row>
    <row r="869" spans="3:12" ht="15">
      <c r="C869" s="79"/>
      <c r="L869" s="219"/>
    </row>
    <row r="870" spans="3:12" ht="15">
      <c r="C870" s="79"/>
      <c r="L870" s="219"/>
    </row>
    <row r="871" spans="3:12" ht="15">
      <c r="C871" s="79"/>
      <c r="L871" s="219"/>
    </row>
    <row r="872" spans="3:12" ht="15">
      <c r="C872" s="79"/>
      <c r="L872" s="219"/>
    </row>
    <row r="873" spans="3:12" ht="15">
      <c r="C873" s="79"/>
      <c r="L873" s="219"/>
    </row>
    <row r="874" spans="3:12" ht="15">
      <c r="C874" s="79"/>
      <c r="L874" s="219"/>
    </row>
    <row r="875" spans="3:12" ht="15">
      <c r="C875" s="79"/>
      <c r="L875" s="219"/>
    </row>
    <row r="876" spans="3:12" ht="15">
      <c r="C876" s="79"/>
      <c r="L876" s="220"/>
    </row>
    <row r="877" ht="15">
      <c r="L877" s="219"/>
    </row>
    <row r="878" ht="15">
      <c r="L878" s="219"/>
    </row>
    <row r="879" ht="15">
      <c r="L879" s="219"/>
    </row>
    <row r="880" ht="15">
      <c r="L880" s="219"/>
    </row>
    <row r="881" ht="15">
      <c r="L881" s="219"/>
    </row>
    <row r="882" ht="15">
      <c r="L882" s="219"/>
    </row>
    <row r="883" ht="15">
      <c r="L883" s="220"/>
    </row>
    <row r="884" ht="15">
      <c r="L884" s="219"/>
    </row>
    <row r="885" ht="15">
      <c r="L885" s="219"/>
    </row>
    <row r="886" ht="15">
      <c r="L886" s="219"/>
    </row>
    <row r="887" ht="15">
      <c r="L887" s="219"/>
    </row>
    <row r="888" ht="15">
      <c r="L888" s="219"/>
    </row>
    <row r="889" ht="15">
      <c r="L889" s="219"/>
    </row>
    <row r="890" ht="15">
      <c r="L890" s="219"/>
    </row>
    <row r="891" ht="15">
      <c r="L891" s="219"/>
    </row>
    <row r="892" ht="15">
      <c r="L892" s="219"/>
    </row>
    <row r="893" ht="15">
      <c r="L893" s="219"/>
    </row>
    <row r="894" ht="15">
      <c r="L894" s="219"/>
    </row>
    <row r="895" ht="15">
      <c r="L895" s="219"/>
    </row>
    <row r="896" ht="15">
      <c r="L896" s="219"/>
    </row>
    <row r="897" ht="15">
      <c r="L897" s="219"/>
    </row>
    <row r="898" ht="15">
      <c r="L898" s="219"/>
    </row>
    <row r="899" ht="15">
      <c r="L899" s="219"/>
    </row>
    <row r="900" ht="15">
      <c r="L900" s="219"/>
    </row>
    <row r="901" ht="15">
      <c r="L901" s="219"/>
    </row>
    <row r="902" ht="15">
      <c r="L902" s="219"/>
    </row>
    <row r="903" ht="15">
      <c r="L903" s="219"/>
    </row>
    <row r="904" ht="15">
      <c r="L904" s="219"/>
    </row>
    <row r="905" ht="15">
      <c r="L905" s="219"/>
    </row>
    <row r="906" ht="15">
      <c r="L906" s="219"/>
    </row>
    <row r="907" ht="15">
      <c r="L907" s="219"/>
    </row>
    <row r="908" ht="15">
      <c r="L908" s="219"/>
    </row>
    <row r="909" ht="15">
      <c r="L909" s="219"/>
    </row>
    <row r="910" ht="15">
      <c r="L910" s="220"/>
    </row>
    <row r="911" ht="15">
      <c r="L911" s="219"/>
    </row>
    <row r="912" ht="15">
      <c r="L912" s="219"/>
    </row>
    <row r="913" ht="15">
      <c r="L913" s="219"/>
    </row>
    <row r="914" ht="15">
      <c r="L914" s="220"/>
    </row>
    <row r="915" ht="15">
      <c r="L915" s="219"/>
    </row>
    <row r="916" ht="15">
      <c r="L916" s="219"/>
    </row>
    <row r="917" ht="15">
      <c r="L917" s="219"/>
    </row>
    <row r="918" ht="15">
      <c r="L918" s="219"/>
    </row>
    <row r="919" ht="15">
      <c r="L919" s="219"/>
    </row>
    <row r="920" ht="15">
      <c r="L920" s="219"/>
    </row>
    <row r="921" ht="15">
      <c r="L921" s="219"/>
    </row>
    <row r="922" ht="15">
      <c r="L922" s="219"/>
    </row>
    <row r="923" ht="15">
      <c r="L923" s="219"/>
    </row>
    <row r="924" ht="15">
      <c r="L924" s="219"/>
    </row>
    <row r="925" ht="15">
      <c r="L925" s="219"/>
    </row>
    <row r="926" ht="15">
      <c r="L926" s="219"/>
    </row>
    <row r="927" ht="15">
      <c r="L927" s="219"/>
    </row>
    <row r="928" ht="15">
      <c r="L928" s="219"/>
    </row>
    <row r="929" ht="15">
      <c r="L929" s="219"/>
    </row>
    <row r="930" ht="15">
      <c r="L930" s="219"/>
    </row>
    <row r="931" ht="15">
      <c r="L931" s="219"/>
    </row>
    <row r="932" ht="15">
      <c r="L932" s="219"/>
    </row>
    <row r="933" ht="15">
      <c r="L933" s="219"/>
    </row>
    <row r="934" ht="15">
      <c r="L934" s="219"/>
    </row>
    <row r="935" ht="15">
      <c r="L935" s="219"/>
    </row>
    <row r="936" ht="15">
      <c r="L936" s="219"/>
    </row>
    <row r="937" ht="15">
      <c r="L937" s="219"/>
    </row>
    <row r="938" ht="15">
      <c r="L938" s="219"/>
    </row>
    <row r="939" ht="15">
      <c r="L939" s="219"/>
    </row>
    <row r="940" ht="15">
      <c r="L940" s="219"/>
    </row>
    <row r="941" ht="15">
      <c r="L941" s="219"/>
    </row>
    <row r="942" ht="15">
      <c r="L942" s="219"/>
    </row>
    <row r="943" ht="15">
      <c r="L943" s="220"/>
    </row>
    <row r="944" ht="15">
      <c r="L944" s="219"/>
    </row>
    <row r="945" ht="15">
      <c r="L945" s="219"/>
    </row>
    <row r="946" ht="15">
      <c r="L946" s="219"/>
    </row>
    <row r="947" ht="15">
      <c r="L947" s="219"/>
    </row>
    <row r="948" ht="15">
      <c r="L948" s="219"/>
    </row>
    <row r="949" ht="15">
      <c r="L949" s="219"/>
    </row>
    <row r="950" ht="15">
      <c r="L950" s="219"/>
    </row>
    <row r="951" ht="15">
      <c r="L951" s="219"/>
    </row>
    <row r="952" ht="15">
      <c r="L952" s="219"/>
    </row>
    <row r="953" ht="15">
      <c r="L953" s="219"/>
    </row>
    <row r="954" ht="15">
      <c r="L954" s="219"/>
    </row>
    <row r="955" ht="15">
      <c r="L955" s="219"/>
    </row>
    <row r="956" ht="15">
      <c r="L956" s="219"/>
    </row>
    <row r="957" ht="15">
      <c r="L957" s="219"/>
    </row>
    <row r="958" ht="15">
      <c r="L958" s="219"/>
    </row>
    <row r="959" ht="15">
      <c r="L959" s="219"/>
    </row>
    <row r="960" ht="15">
      <c r="L960" s="219"/>
    </row>
    <row r="961" ht="15">
      <c r="L961" s="219"/>
    </row>
    <row r="962" ht="15">
      <c r="L962" s="219"/>
    </row>
    <row r="963" ht="15">
      <c r="L963" s="219"/>
    </row>
    <row r="964" ht="15">
      <c r="L964" s="220"/>
    </row>
    <row r="965" ht="15">
      <c r="L965" s="219"/>
    </row>
    <row r="966" ht="15">
      <c r="L966" s="219"/>
    </row>
    <row r="967" ht="15">
      <c r="L967" s="219"/>
    </row>
    <row r="968" ht="15">
      <c r="L968" s="220"/>
    </row>
    <row r="969" ht="15">
      <c r="L969" s="219"/>
    </row>
    <row r="970" ht="15">
      <c r="L970" s="220"/>
    </row>
    <row r="971" ht="15">
      <c r="L971" s="219"/>
    </row>
    <row r="972" ht="15">
      <c r="L972" s="219"/>
    </row>
    <row r="973" ht="15">
      <c r="L973" s="219"/>
    </row>
    <row r="974" ht="15">
      <c r="L974" s="219"/>
    </row>
    <row r="975" ht="15">
      <c r="L975" s="219"/>
    </row>
    <row r="976" ht="15">
      <c r="L976" s="219"/>
    </row>
    <row r="977" ht="15">
      <c r="L977" s="219"/>
    </row>
    <row r="978" ht="15">
      <c r="L978" s="219"/>
    </row>
    <row r="979" ht="15">
      <c r="L979" s="219"/>
    </row>
    <row r="980" ht="15">
      <c r="L980" s="219"/>
    </row>
    <row r="981" ht="15">
      <c r="L981" s="219"/>
    </row>
    <row r="982" ht="15">
      <c r="L982" s="219"/>
    </row>
    <row r="983" ht="15">
      <c r="L983" s="219"/>
    </row>
    <row r="984" ht="15">
      <c r="L984" s="220"/>
    </row>
    <row r="985" ht="15">
      <c r="L985" s="219"/>
    </row>
    <row r="986" ht="15">
      <c r="L986" s="219"/>
    </row>
    <row r="987" ht="15">
      <c r="L987" s="219"/>
    </row>
    <row r="988" ht="15">
      <c r="L988" s="219"/>
    </row>
    <row r="989" ht="15">
      <c r="L989" s="219"/>
    </row>
    <row r="990" ht="15">
      <c r="L990" s="219"/>
    </row>
    <row r="991" ht="15">
      <c r="L991" s="219"/>
    </row>
    <row r="992" ht="15">
      <c r="L992" s="219"/>
    </row>
    <row r="993" ht="15">
      <c r="L993" s="219"/>
    </row>
    <row r="994" ht="15">
      <c r="L994" s="219"/>
    </row>
    <row r="995" ht="15">
      <c r="L995" s="219"/>
    </row>
    <row r="996" ht="15">
      <c r="L996" s="219"/>
    </row>
    <row r="997" ht="15">
      <c r="L997" s="219"/>
    </row>
    <row r="998" ht="15">
      <c r="L998" s="219"/>
    </row>
    <row r="999" ht="15">
      <c r="L999" s="219"/>
    </row>
    <row r="1000" ht="15">
      <c r="L1000" s="219"/>
    </row>
    <row r="1001" ht="15">
      <c r="L1001" s="219"/>
    </row>
    <row r="1002" ht="15">
      <c r="L1002" s="219"/>
    </row>
    <row r="1003" ht="15">
      <c r="L1003" s="219"/>
    </row>
    <row r="1004" ht="15">
      <c r="L1004" s="219"/>
    </row>
    <row r="1005" ht="15">
      <c r="L1005" s="219"/>
    </row>
    <row r="1006" ht="15">
      <c r="L1006" s="219"/>
    </row>
    <row r="1007" ht="15">
      <c r="L1007" s="219"/>
    </row>
    <row r="1008" ht="15">
      <c r="L1008" s="219"/>
    </row>
    <row r="1009" ht="15">
      <c r="L1009" s="219"/>
    </row>
    <row r="1010" ht="15">
      <c r="L1010" s="219"/>
    </row>
    <row r="1011" ht="15">
      <c r="L1011" s="219"/>
    </row>
    <row r="1012" ht="15">
      <c r="L1012" s="219"/>
    </row>
    <row r="1013" ht="15">
      <c r="L1013" s="219"/>
    </row>
    <row r="1014" ht="15">
      <c r="L1014" s="219"/>
    </row>
    <row r="1015" ht="15">
      <c r="L1015" s="219"/>
    </row>
    <row r="1016" ht="15">
      <c r="L1016" s="219"/>
    </row>
    <row r="1017" ht="15">
      <c r="L1017" s="220"/>
    </row>
    <row r="1018" ht="15">
      <c r="L1018" s="219"/>
    </row>
    <row r="1019" ht="15">
      <c r="L1019" s="220"/>
    </row>
    <row r="1020" ht="15">
      <c r="L1020" s="219"/>
    </row>
    <row r="1021" ht="15">
      <c r="L1021" s="219"/>
    </row>
    <row r="1022" ht="15">
      <c r="L1022" s="219"/>
    </row>
    <row r="1023" ht="15">
      <c r="L1023" s="219"/>
    </row>
    <row r="1024" ht="15">
      <c r="L1024" s="219"/>
    </row>
    <row r="1025" ht="15">
      <c r="L1025" s="219"/>
    </row>
    <row r="1026" ht="15">
      <c r="L1026" s="219"/>
    </row>
    <row r="1027" ht="15">
      <c r="L1027" s="219"/>
    </row>
    <row r="1028" ht="15">
      <c r="L1028" s="219"/>
    </row>
    <row r="1029" ht="15">
      <c r="L1029" s="219"/>
    </row>
    <row r="1030" ht="15">
      <c r="L1030" s="219"/>
    </row>
    <row r="1031" ht="15">
      <c r="L1031" s="219"/>
    </row>
    <row r="1032" ht="15">
      <c r="L1032" s="219"/>
    </row>
    <row r="1033" ht="15">
      <c r="L1033" s="219"/>
    </row>
    <row r="1034" ht="15">
      <c r="L1034" s="219"/>
    </row>
    <row r="1035" ht="15">
      <c r="L1035" s="219"/>
    </row>
    <row r="1036" ht="15">
      <c r="L1036" s="219"/>
    </row>
    <row r="1037" ht="15">
      <c r="L1037" s="219"/>
    </row>
    <row r="1038" ht="15">
      <c r="L1038" s="219"/>
    </row>
    <row r="1039" ht="15">
      <c r="L1039" s="219"/>
    </row>
    <row r="1040" ht="15">
      <c r="L1040" s="219"/>
    </row>
    <row r="1041" ht="15">
      <c r="L1041" s="219"/>
    </row>
    <row r="1042" ht="15">
      <c r="L1042" s="219"/>
    </row>
    <row r="1043" ht="15">
      <c r="L1043" s="219"/>
    </row>
    <row r="1044" ht="15">
      <c r="L1044" s="219"/>
    </row>
    <row r="1045" ht="15">
      <c r="L1045" s="219"/>
    </row>
    <row r="1046" ht="15">
      <c r="L1046" s="219"/>
    </row>
    <row r="1047" ht="15">
      <c r="L1047" s="219"/>
    </row>
    <row r="1048" ht="15">
      <c r="L1048" s="219"/>
    </row>
    <row r="1049" ht="15">
      <c r="L1049" s="219"/>
    </row>
    <row r="1050" ht="15">
      <c r="L1050" s="219"/>
    </row>
    <row r="1051" ht="15">
      <c r="L1051" s="219"/>
    </row>
    <row r="1052" ht="15">
      <c r="L1052" s="219"/>
    </row>
    <row r="1053" ht="15">
      <c r="L1053" s="219"/>
    </row>
    <row r="1054" ht="15">
      <c r="L1054" s="219"/>
    </row>
    <row r="1055" ht="15">
      <c r="L1055" s="219"/>
    </row>
    <row r="1056" ht="15">
      <c r="L1056" s="219"/>
    </row>
    <row r="1057" ht="15">
      <c r="L1057" s="220"/>
    </row>
    <row r="1058" ht="15">
      <c r="L1058" s="219"/>
    </row>
    <row r="1059" ht="15">
      <c r="L1059" s="219"/>
    </row>
    <row r="1060" ht="15">
      <c r="L1060" s="219"/>
    </row>
    <row r="1061" ht="15">
      <c r="L1061" s="219"/>
    </row>
    <row r="1062" ht="15">
      <c r="L1062" s="219"/>
    </row>
    <row r="1063" ht="15">
      <c r="L1063" s="219"/>
    </row>
    <row r="1064" ht="15">
      <c r="L1064" s="219"/>
    </row>
    <row r="1065" ht="15">
      <c r="L1065" s="220"/>
    </row>
    <row r="1066" ht="15">
      <c r="L1066" s="219"/>
    </row>
    <row r="1067" ht="15">
      <c r="L1067" s="219"/>
    </row>
    <row r="1068" ht="15">
      <c r="L1068" s="219"/>
    </row>
    <row r="1069" ht="15">
      <c r="L1069" s="219"/>
    </row>
    <row r="1070" ht="15">
      <c r="L1070" s="219"/>
    </row>
    <row r="1071" ht="15">
      <c r="L1071" s="219"/>
    </row>
    <row r="1072" ht="15">
      <c r="L1072" s="219"/>
    </row>
    <row r="1073" ht="15">
      <c r="L1073" s="219"/>
    </row>
    <row r="1074" ht="15">
      <c r="L1074" s="219"/>
    </row>
    <row r="1075" ht="15">
      <c r="L1075" s="220"/>
    </row>
    <row r="1076" ht="15">
      <c r="L1076" s="219"/>
    </row>
    <row r="1077" ht="15">
      <c r="L1077" s="219"/>
    </row>
    <row r="1078" ht="15">
      <c r="L1078" s="219"/>
    </row>
    <row r="1079" ht="15">
      <c r="L1079" s="219"/>
    </row>
    <row r="1080" ht="15">
      <c r="L1080" s="219"/>
    </row>
    <row r="1081" ht="15">
      <c r="L1081" s="219"/>
    </row>
    <row r="1082" ht="15">
      <c r="L1082" s="219"/>
    </row>
    <row r="1083" ht="15">
      <c r="L1083" s="220"/>
    </row>
    <row r="1084" ht="15">
      <c r="L1084" s="219"/>
    </row>
    <row r="1085" ht="15">
      <c r="L1085" s="219"/>
    </row>
    <row r="1086" ht="15">
      <c r="L1086" s="219"/>
    </row>
    <row r="1087" ht="15">
      <c r="L1087" s="219"/>
    </row>
    <row r="1088" ht="15">
      <c r="L1088" s="219"/>
    </row>
    <row r="1089" ht="15">
      <c r="L1089" s="219"/>
    </row>
    <row r="1090" ht="15">
      <c r="L1090" s="219"/>
    </row>
    <row r="1091" ht="15">
      <c r="L1091" s="219"/>
    </row>
    <row r="1092" ht="15">
      <c r="L1092" s="219"/>
    </row>
    <row r="1093" ht="15">
      <c r="L1093" s="219"/>
    </row>
    <row r="1094" ht="15">
      <c r="L1094" s="219"/>
    </row>
    <row r="1095" ht="15">
      <c r="L1095" s="219"/>
    </row>
    <row r="1096" ht="15">
      <c r="L1096" s="219"/>
    </row>
    <row r="1097" ht="15">
      <c r="L1097" s="219"/>
    </row>
    <row r="1098" ht="15">
      <c r="L1098" s="219"/>
    </row>
    <row r="1099" ht="15">
      <c r="L1099" s="219"/>
    </row>
    <row r="1100" ht="15">
      <c r="L1100" s="219"/>
    </row>
    <row r="1101" ht="15">
      <c r="L1101" s="219"/>
    </row>
    <row r="1102" ht="15">
      <c r="L1102" s="219"/>
    </row>
    <row r="1103" ht="15">
      <c r="L1103" s="219"/>
    </row>
    <row r="1104" ht="15">
      <c r="L1104" s="219"/>
    </row>
    <row r="1105" ht="15">
      <c r="L1105" s="220"/>
    </row>
    <row r="1106" ht="15">
      <c r="L1106" s="219"/>
    </row>
    <row r="1107" ht="15">
      <c r="L1107" s="220"/>
    </row>
    <row r="1108" ht="15">
      <c r="L1108" s="219"/>
    </row>
    <row r="1109" ht="15">
      <c r="L1109" s="219"/>
    </row>
    <row r="1110" ht="15">
      <c r="L1110" s="219"/>
    </row>
    <row r="1111" ht="15">
      <c r="L1111" s="219"/>
    </row>
    <row r="1112" ht="15">
      <c r="L1112" s="219"/>
    </row>
    <row r="1113" ht="15">
      <c r="L1113" s="220"/>
    </row>
    <row r="1114" ht="15">
      <c r="L1114" s="219"/>
    </row>
    <row r="1115" ht="15">
      <c r="L1115" s="219"/>
    </row>
    <row r="1116" ht="15">
      <c r="L1116" s="219"/>
    </row>
    <row r="1117" ht="15">
      <c r="L1117" s="219"/>
    </row>
    <row r="1118" ht="15">
      <c r="L1118" s="219"/>
    </row>
    <row r="1119" ht="15">
      <c r="L1119" s="219"/>
    </row>
    <row r="1120" ht="15">
      <c r="L1120" s="219"/>
    </row>
    <row r="1121" ht="15">
      <c r="L1121" s="219"/>
    </row>
    <row r="1122" ht="15">
      <c r="L1122" s="219"/>
    </row>
    <row r="1123" ht="15">
      <c r="L1123" s="219"/>
    </row>
    <row r="1124" ht="15">
      <c r="L1124" s="219"/>
    </row>
    <row r="1125" ht="15">
      <c r="L1125" s="219"/>
    </row>
    <row r="1126" ht="15">
      <c r="L1126" s="219"/>
    </row>
    <row r="1127" ht="15">
      <c r="L1127" s="219"/>
    </row>
    <row r="1128" ht="15">
      <c r="L1128" s="219"/>
    </row>
    <row r="1129" ht="15">
      <c r="L1129" s="219"/>
    </row>
    <row r="1130" ht="15">
      <c r="L1130" s="219"/>
    </row>
    <row r="1131" ht="15">
      <c r="L1131" s="219"/>
    </row>
    <row r="1132" ht="15">
      <c r="L1132" s="219"/>
    </row>
    <row r="1133" ht="15">
      <c r="L1133" s="219"/>
    </row>
    <row r="1134" ht="15">
      <c r="L1134" s="219"/>
    </row>
    <row r="1135" ht="15">
      <c r="L1135" s="220"/>
    </row>
    <row r="1136" ht="15">
      <c r="L1136" s="219"/>
    </row>
    <row r="1137" ht="15">
      <c r="L1137" s="219"/>
    </row>
    <row r="1138" ht="15">
      <c r="L1138" s="219"/>
    </row>
    <row r="1139" ht="15">
      <c r="L1139" s="219"/>
    </row>
    <row r="1140" ht="15">
      <c r="L1140" s="219"/>
    </row>
    <row r="1141" ht="15">
      <c r="L1141" s="219"/>
    </row>
    <row r="1142" ht="15">
      <c r="L1142" s="219"/>
    </row>
    <row r="1143" ht="15">
      <c r="L1143" s="219"/>
    </row>
    <row r="1144" ht="15">
      <c r="L1144" s="219"/>
    </row>
    <row r="1145" ht="15">
      <c r="L1145" s="220"/>
    </row>
    <row r="1146" ht="15">
      <c r="L1146" s="219"/>
    </row>
    <row r="1147" ht="15">
      <c r="L1147" s="219"/>
    </row>
    <row r="1148" ht="15">
      <c r="L1148" s="219"/>
    </row>
    <row r="1149" ht="15">
      <c r="L1149" s="219"/>
    </row>
    <row r="1150" ht="15">
      <c r="L1150" s="219"/>
    </row>
    <row r="1151" ht="15">
      <c r="L1151" s="219"/>
    </row>
  </sheetData>
  <sheetProtection/>
  <printOptions horizontalCentered="1"/>
  <pageMargins left="0.44" right="0.42" top="0.75" bottom="0.75" header="0.25" footer="0.25"/>
  <pageSetup fitToHeight="20" fitToWidth="1" horizontalDpi="600" verticalDpi="600" orientation="landscape" scale="90" r:id="rId1"/>
  <headerFooter alignWithMargins="0">
    <oddFooter>&amp;CMSD-&amp;P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542"/>
  <sheetViews>
    <sheetView zoomScalePageLayoutView="0" workbookViewId="0" topLeftCell="M1">
      <selection activeCell="V6" sqref="V6:Y529"/>
    </sheetView>
  </sheetViews>
  <sheetFormatPr defaultColWidth="8.88671875" defaultRowHeight="15"/>
  <cols>
    <col min="1" max="1" width="8.88671875" style="91" customWidth="1"/>
    <col min="2" max="2" width="24.10546875" style="0" bestFit="1" customWidth="1"/>
    <col min="3" max="3" width="12.3359375" style="0" bestFit="1" customWidth="1"/>
    <col min="4" max="4" width="10.88671875" style="0" bestFit="1" customWidth="1"/>
    <col min="5" max="6" width="8.99609375" style="0" bestFit="1" customWidth="1"/>
    <col min="7" max="7" width="1.99609375" style="0" customWidth="1"/>
    <col min="8" max="8" width="8.88671875" style="91" customWidth="1"/>
    <col min="9" max="9" width="24.10546875" style="0" bestFit="1" customWidth="1"/>
    <col min="10" max="10" width="10.88671875" style="0" bestFit="1" customWidth="1"/>
    <col min="11" max="11" width="9.99609375" style="0" bestFit="1" customWidth="1"/>
    <col min="12" max="12" width="9.88671875" style="0" bestFit="1" customWidth="1"/>
    <col min="13" max="13" width="9.99609375" style="0" bestFit="1" customWidth="1"/>
    <col min="14" max="14" width="1.99609375" style="0" customWidth="1"/>
    <col min="15" max="15" width="9.88671875" style="91" bestFit="1" customWidth="1"/>
    <col min="16" max="16" width="24.21484375" style="0" bestFit="1" customWidth="1"/>
    <col min="17" max="17" width="14.88671875" style="0" bestFit="1" customWidth="1"/>
    <col min="18" max="18" width="12.4453125" style="0" bestFit="1" customWidth="1"/>
    <col min="19" max="19" width="8.99609375" style="0" bestFit="1" customWidth="1"/>
    <col min="20" max="20" width="9.88671875" style="0" bestFit="1" customWidth="1"/>
    <col min="21" max="21" width="2.21484375" style="0" customWidth="1"/>
    <col min="22" max="22" width="8.88671875" style="91" customWidth="1"/>
    <col min="24" max="24" width="13.6640625" style="0" bestFit="1" customWidth="1"/>
    <col min="25" max="25" width="13.21484375" style="0" bestFit="1" customWidth="1"/>
    <col min="26" max="26" width="11.88671875" style="0" bestFit="1" customWidth="1"/>
    <col min="27" max="27" width="13.21484375" style="0" bestFit="1" customWidth="1"/>
  </cols>
  <sheetData>
    <row r="1" spans="1:27" ht="15">
      <c r="A1" s="87" t="s">
        <v>1754</v>
      </c>
      <c r="B1" s="77"/>
      <c r="C1" s="81"/>
      <c r="D1" s="81"/>
      <c r="E1" s="77"/>
      <c r="F1" s="77"/>
      <c r="H1" s="87" t="s">
        <v>1749</v>
      </c>
      <c r="I1" s="77"/>
      <c r="J1" s="77"/>
      <c r="K1" s="77"/>
      <c r="L1" s="77"/>
      <c r="M1" s="77"/>
      <c r="O1" s="87" t="s">
        <v>1750</v>
      </c>
      <c r="P1" s="77"/>
      <c r="Q1" s="77"/>
      <c r="R1" s="81"/>
      <c r="S1" s="77"/>
      <c r="T1" s="77"/>
      <c r="V1" s="87" t="s">
        <v>1751</v>
      </c>
      <c r="W1" s="77"/>
      <c r="X1" s="81" t="s">
        <v>1745</v>
      </c>
      <c r="Y1" s="81"/>
      <c r="Z1" s="77"/>
      <c r="AA1" s="77"/>
    </row>
    <row r="2" spans="1:30" ht="15">
      <c r="A2" s="87"/>
      <c r="B2" s="77"/>
      <c r="C2" s="81"/>
      <c r="D2" s="81"/>
      <c r="E2" s="81" t="s">
        <v>1738</v>
      </c>
      <c r="F2" s="81" t="s">
        <v>1738</v>
      </c>
      <c r="G2" s="57"/>
      <c r="H2" s="87"/>
      <c r="I2" s="77"/>
      <c r="J2" s="81" t="s">
        <v>1745</v>
      </c>
      <c r="K2" s="81"/>
      <c r="L2" s="81" t="s">
        <v>1738</v>
      </c>
      <c r="M2" s="81" t="s">
        <v>1738</v>
      </c>
      <c r="N2" s="67"/>
      <c r="O2" s="87"/>
      <c r="P2" s="77"/>
      <c r="Q2" s="81" t="s">
        <v>1745</v>
      </c>
      <c r="R2" s="81"/>
      <c r="S2" s="81" t="s">
        <v>1738</v>
      </c>
      <c r="T2" s="81" t="s">
        <v>1738</v>
      </c>
      <c r="V2" s="87"/>
      <c r="W2" s="77"/>
      <c r="X2" s="81" t="s">
        <v>1746</v>
      </c>
      <c r="Y2" s="81"/>
      <c r="Z2" s="81" t="s">
        <v>1738</v>
      </c>
      <c r="AA2" s="81" t="s">
        <v>1738</v>
      </c>
      <c r="AD2" s="86"/>
    </row>
    <row r="3" spans="1:30" ht="15">
      <c r="A3" s="88" t="s">
        <v>1738</v>
      </c>
      <c r="B3" s="81" t="s">
        <v>1738</v>
      </c>
      <c r="C3" s="81" t="s">
        <v>1739</v>
      </c>
      <c r="D3" s="81"/>
      <c r="E3" s="81" t="s">
        <v>1738</v>
      </c>
      <c r="F3" s="81" t="s">
        <v>1738</v>
      </c>
      <c r="H3" s="88" t="s">
        <v>1738</v>
      </c>
      <c r="I3" s="81" t="s">
        <v>1738</v>
      </c>
      <c r="J3" s="81" t="s">
        <v>1746</v>
      </c>
      <c r="K3" s="81"/>
      <c r="L3" s="81" t="s">
        <v>1738</v>
      </c>
      <c r="M3" s="81" t="s">
        <v>1738</v>
      </c>
      <c r="O3" s="88" t="s">
        <v>1738</v>
      </c>
      <c r="P3" s="81" t="s">
        <v>1738</v>
      </c>
      <c r="Q3" s="81" t="s">
        <v>1746</v>
      </c>
      <c r="R3" s="81"/>
      <c r="S3" s="81" t="s">
        <v>1738</v>
      </c>
      <c r="T3" s="81" t="s">
        <v>1738</v>
      </c>
      <c r="V3" s="88" t="s">
        <v>1738</v>
      </c>
      <c r="W3" s="81" t="s">
        <v>1738</v>
      </c>
      <c r="X3" s="81" t="s">
        <v>1739</v>
      </c>
      <c r="Y3" s="81"/>
      <c r="Z3" s="81" t="s">
        <v>1738</v>
      </c>
      <c r="AA3" s="81" t="s">
        <v>1738</v>
      </c>
      <c r="AD3" s="86"/>
    </row>
    <row r="4" spans="1:27" ht="15">
      <c r="A4" s="89" t="s">
        <v>1752</v>
      </c>
      <c r="B4" s="81" t="s">
        <v>1738</v>
      </c>
      <c r="C4" s="81"/>
      <c r="D4" s="81"/>
      <c r="E4" s="81"/>
      <c r="F4" s="81"/>
      <c r="H4" s="89" t="s">
        <v>1752</v>
      </c>
      <c r="I4" s="81" t="s">
        <v>1738</v>
      </c>
      <c r="J4" s="81" t="s">
        <v>1739</v>
      </c>
      <c r="K4" s="81"/>
      <c r="L4" s="77"/>
      <c r="M4" s="77"/>
      <c r="O4" s="89" t="s">
        <v>1752</v>
      </c>
      <c r="P4" s="81" t="s">
        <v>1738</v>
      </c>
      <c r="Q4" s="81" t="s">
        <v>1739</v>
      </c>
      <c r="R4" s="77"/>
      <c r="S4" s="77"/>
      <c r="T4" s="77"/>
      <c r="V4" s="89" t="s">
        <v>1752</v>
      </c>
      <c r="W4" s="81" t="s">
        <v>1738</v>
      </c>
      <c r="X4" s="77"/>
      <c r="Y4" s="77"/>
      <c r="Z4" s="77"/>
      <c r="AA4" s="77"/>
    </row>
    <row r="5" spans="1:27" ht="15.75" thickBot="1">
      <c r="A5" s="90" t="s">
        <v>1753</v>
      </c>
      <c r="B5" s="82" t="s">
        <v>1740</v>
      </c>
      <c r="C5" s="84" t="s">
        <v>1741</v>
      </c>
      <c r="D5" s="84" t="s">
        <v>1742</v>
      </c>
      <c r="E5" s="84" t="s">
        <v>1743</v>
      </c>
      <c r="F5" s="84" t="s">
        <v>1744</v>
      </c>
      <c r="H5" s="90" t="s">
        <v>1753</v>
      </c>
      <c r="I5" s="82" t="s">
        <v>1740</v>
      </c>
      <c r="J5" s="83" t="s">
        <v>1741</v>
      </c>
      <c r="K5" s="84" t="s">
        <v>1742</v>
      </c>
      <c r="L5" s="83" t="s">
        <v>1743</v>
      </c>
      <c r="M5" s="83" t="s">
        <v>1744</v>
      </c>
      <c r="O5" s="90" t="s">
        <v>1753</v>
      </c>
      <c r="P5" s="82" t="s">
        <v>1740</v>
      </c>
      <c r="Q5" s="83" t="s">
        <v>1741</v>
      </c>
      <c r="R5" s="84" t="s">
        <v>1742</v>
      </c>
      <c r="S5" s="83" t="s">
        <v>1743</v>
      </c>
      <c r="T5" s="83" t="s">
        <v>1744</v>
      </c>
      <c r="V5" s="90" t="s">
        <v>1753</v>
      </c>
      <c r="W5" s="82" t="s">
        <v>1740</v>
      </c>
      <c r="X5" s="83" t="s">
        <v>1741</v>
      </c>
      <c r="Y5" s="84" t="s">
        <v>1742</v>
      </c>
      <c r="Z5" s="83" t="s">
        <v>1743</v>
      </c>
      <c r="AA5" s="83" t="s">
        <v>1744</v>
      </c>
    </row>
    <row r="6" spans="1:27" ht="15.75" thickTop="1">
      <c r="A6" s="94" t="s">
        <v>257</v>
      </c>
      <c r="B6" s="222" t="s">
        <v>1798</v>
      </c>
      <c r="C6" s="77"/>
      <c r="D6" s="46">
        <f>E6+F6</f>
        <v>166148</v>
      </c>
      <c r="E6" s="77"/>
      <c r="F6" s="96">
        <v>166148</v>
      </c>
      <c r="H6" s="94" t="s">
        <v>257</v>
      </c>
      <c r="I6" s="222" t="s">
        <v>1798</v>
      </c>
      <c r="J6" s="77"/>
      <c r="K6" s="46">
        <f>L6+M6</f>
        <v>83500</v>
      </c>
      <c r="L6" s="77"/>
      <c r="M6" s="96">
        <v>83500</v>
      </c>
      <c r="O6" s="94" t="s">
        <v>257</v>
      </c>
      <c r="P6" s="222" t="s">
        <v>1798</v>
      </c>
      <c r="Q6" s="96">
        <v>1233000</v>
      </c>
      <c r="R6" s="46">
        <f>S6+T6</f>
        <v>804574</v>
      </c>
      <c r="S6" s="96">
        <v>47450</v>
      </c>
      <c r="T6" s="96">
        <v>757124</v>
      </c>
      <c r="V6" s="94" t="s">
        <v>257</v>
      </c>
      <c r="W6" s="222" t="s">
        <v>1798</v>
      </c>
      <c r="X6" s="96">
        <v>1437772</v>
      </c>
      <c r="Y6" s="46">
        <f>Z6+AA6</f>
        <v>343412</v>
      </c>
      <c r="Z6" s="77"/>
      <c r="AA6" s="96">
        <v>343412</v>
      </c>
    </row>
    <row r="7" spans="1:27" ht="15">
      <c r="A7" s="94" t="s">
        <v>260</v>
      </c>
      <c r="B7" s="222" t="s">
        <v>1799</v>
      </c>
      <c r="C7" s="96">
        <v>4400000</v>
      </c>
      <c r="D7" s="46">
        <f aca="true" t="shared" si="0" ref="D7:D70">E7+F7</f>
        <v>1697183</v>
      </c>
      <c r="E7" s="96">
        <v>161700</v>
      </c>
      <c r="F7" s="96">
        <v>1535483</v>
      </c>
      <c r="H7" s="94" t="s">
        <v>260</v>
      </c>
      <c r="I7" s="222" t="s">
        <v>1799</v>
      </c>
      <c r="J7" s="77"/>
      <c r="K7" s="46">
        <f aca="true" t="shared" si="1" ref="K7:K70">L7+M7</f>
        <v>13356279</v>
      </c>
      <c r="L7" s="96">
        <v>10548200</v>
      </c>
      <c r="M7" s="96">
        <v>2808079</v>
      </c>
      <c r="O7" s="94" t="s">
        <v>260</v>
      </c>
      <c r="P7" s="222" t="s">
        <v>1799</v>
      </c>
      <c r="Q7" s="96">
        <v>43038500</v>
      </c>
      <c r="R7" s="46">
        <f aca="true" t="shared" si="2" ref="R7:R70">S7+T7</f>
        <v>12185962</v>
      </c>
      <c r="S7" s="96">
        <v>513972</v>
      </c>
      <c r="T7" s="96">
        <v>11671990</v>
      </c>
      <c r="V7" s="94" t="s">
        <v>260</v>
      </c>
      <c r="W7" s="222" t="s">
        <v>1799</v>
      </c>
      <c r="X7" s="96">
        <v>38082965</v>
      </c>
      <c r="Y7" s="46">
        <f aca="true" t="shared" si="3" ref="Y7:Y70">Z7+AA7</f>
        <v>41476226</v>
      </c>
      <c r="Z7" s="96">
        <v>10670600</v>
      </c>
      <c r="AA7" s="96">
        <v>30805626</v>
      </c>
    </row>
    <row r="8" spans="1:27" ht="15">
      <c r="A8" s="94" t="s">
        <v>263</v>
      </c>
      <c r="B8" s="222" t="s">
        <v>1800</v>
      </c>
      <c r="C8" s="96">
        <v>457000</v>
      </c>
      <c r="D8" s="46">
        <f t="shared" si="0"/>
        <v>658259</v>
      </c>
      <c r="E8" s="96">
        <v>101500</v>
      </c>
      <c r="F8" s="96">
        <v>556759</v>
      </c>
      <c r="H8" s="94" t="s">
        <v>263</v>
      </c>
      <c r="I8" s="222" t="s">
        <v>1800</v>
      </c>
      <c r="J8" s="77"/>
      <c r="K8" s="46">
        <f t="shared" si="1"/>
        <v>127100</v>
      </c>
      <c r="L8" s="77"/>
      <c r="M8" s="96">
        <v>127100</v>
      </c>
      <c r="O8" s="94" t="s">
        <v>263</v>
      </c>
      <c r="P8" s="222" t="s">
        <v>1800</v>
      </c>
      <c r="Q8" s="96">
        <v>20828626</v>
      </c>
      <c r="R8" s="46">
        <f t="shared" si="2"/>
        <v>5782579</v>
      </c>
      <c r="S8" s="96">
        <v>1914740</v>
      </c>
      <c r="T8" s="96">
        <v>3867839</v>
      </c>
      <c r="V8" s="94" t="s">
        <v>263</v>
      </c>
      <c r="W8" s="222" t="s">
        <v>1800</v>
      </c>
      <c r="X8" s="96">
        <v>5963000</v>
      </c>
      <c r="Y8" s="46">
        <f t="shared" si="3"/>
        <v>2614650</v>
      </c>
      <c r="Z8" s="77"/>
      <c r="AA8" s="96">
        <v>2614650</v>
      </c>
    </row>
    <row r="9" spans="1:27" ht="15">
      <c r="A9" s="94" t="s">
        <v>266</v>
      </c>
      <c r="B9" s="222" t="s">
        <v>1801</v>
      </c>
      <c r="C9" s="77"/>
      <c r="D9" s="46">
        <f t="shared" si="0"/>
        <v>26359</v>
      </c>
      <c r="E9" s="77"/>
      <c r="F9" s="96">
        <v>26359</v>
      </c>
      <c r="H9" s="94" t="s">
        <v>266</v>
      </c>
      <c r="I9" s="222" t="s">
        <v>1801</v>
      </c>
      <c r="J9" s="96">
        <v>15000</v>
      </c>
      <c r="K9" s="46">
        <f t="shared" si="1"/>
        <v>407951</v>
      </c>
      <c r="L9" s="77"/>
      <c r="M9" s="96">
        <v>407951</v>
      </c>
      <c r="O9" s="94" t="s">
        <v>266</v>
      </c>
      <c r="P9" s="222" t="s">
        <v>1801</v>
      </c>
      <c r="Q9" s="96">
        <v>52700</v>
      </c>
      <c r="R9" s="46">
        <f t="shared" si="2"/>
        <v>226071</v>
      </c>
      <c r="S9" s="96">
        <v>20100</v>
      </c>
      <c r="T9" s="96">
        <v>205971</v>
      </c>
      <c r="V9" s="94" t="s">
        <v>266</v>
      </c>
      <c r="W9" s="222" t="s">
        <v>1801</v>
      </c>
      <c r="X9" s="96">
        <v>34000</v>
      </c>
      <c r="Y9" s="46">
        <f t="shared" si="3"/>
        <v>513978</v>
      </c>
      <c r="Z9" s="77"/>
      <c r="AA9" s="96">
        <v>513978</v>
      </c>
    </row>
    <row r="10" spans="1:27" ht="15">
      <c r="A10" s="94" t="s">
        <v>269</v>
      </c>
      <c r="B10" s="222" t="s">
        <v>1802</v>
      </c>
      <c r="C10" s="96">
        <v>204400</v>
      </c>
      <c r="D10" s="46">
        <f t="shared" si="0"/>
        <v>148817</v>
      </c>
      <c r="E10" s="77"/>
      <c r="F10" s="96">
        <v>148817</v>
      </c>
      <c r="H10" s="94" t="s">
        <v>269</v>
      </c>
      <c r="I10" s="222" t="s">
        <v>1802</v>
      </c>
      <c r="J10" s="96">
        <v>118490</v>
      </c>
      <c r="K10" s="46">
        <f t="shared" si="1"/>
        <v>218325</v>
      </c>
      <c r="L10" s="77"/>
      <c r="M10" s="96">
        <v>218325</v>
      </c>
      <c r="O10" s="94" t="s">
        <v>269</v>
      </c>
      <c r="P10" s="222" t="s">
        <v>1802</v>
      </c>
      <c r="Q10" s="96">
        <v>428401</v>
      </c>
      <c r="R10" s="46">
        <f t="shared" si="2"/>
        <v>761665</v>
      </c>
      <c r="S10" s="96">
        <v>7000</v>
      </c>
      <c r="T10" s="96">
        <v>754665</v>
      </c>
      <c r="V10" s="94" t="s">
        <v>269</v>
      </c>
      <c r="W10" s="222" t="s">
        <v>1802</v>
      </c>
      <c r="X10" s="96">
        <v>184490</v>
      </c>
      <c r="Y10" s="46">
        <f t="shared" si="3"/>
        <v>664925</v>
      </c>
      <c r="Z10" s="77"/>
      <c r="AA10" s="96">
        <v>664925</v>
      </c>
    </row>
    <row r="11" spans="1:27" ht="15">
      <c r="A11" s="94" t="s">
        <v>272</v>
      </c>
      <c r="B11" s="222" t="s">
        <v>1803</v>
      </c>
      <c r="C11" s="96">
        <v>12700</v>
      </c>
      <c r="D11" s="46">
        <f t="shared" si="0"/>
        <v>79000</v>
      </c>
      <c r="E11" s="77"/>
      <c r="F11" s="96">
        <v>79000</v>
      </c>
      <c r="H11" s="94" t="s">
        <v>275</v>
      </c>
      <c r="I11" s="222" t="s">
        <v>1804</v>
      </c>
      <c r="J11" s="96">
        <v>10100</v>
      </c>
      <c r="K11" s="46">
        <f t="shared" si="1"/>
        <v>3600</v>
      </c>
      <c r="L11" s="77"/>
      <c r="M11" s="96">
        <v>3600</v>
      </c>
      <c r="O11" s="94" t="s">
        <v>272</v>
      </c>
      <c r="P11" s="222" t="s">
        <v>1803</v>
      </c>
      <c r="Q11" s="96">
        <v>96250</v>
      </c>
      <c r="R11" s="46">
        <f t="shared" si="2"/>
        <v>82100</v>
      </c>
      <c r="S11" s="77"/>
      <c r="T11" s="96">
        <v>82100</v>
      </c>
      <c r="V11" s="94" t="s">
        <v>272</v>
      </c>
      <c r="W11" s="222" t="s">
        <v>1803</v>
      </c>
      <c r="X11" s="96">
        <v>2500</v>
      </c>
      <c r="Y11" s="46">
        <f t="shared" si="3"/>
        <v>13000</v>
      </c>
      <c r="Z11" s="77"/>
      <c r="AA11" s="96">
        <v>13000</v>
      </c>
    </row>
    <row r="12" spans="1:27" ht="15">
      <c r="A12" s="94" t="s">
        <v>275</v>
      </c>
      <c r="B12" s="222" t="s">
        <v>1804</v>
      </c>
      <c r="C12" s="77"/>
      <c r="D12" s="46">
        <f t="shared" si="0"/>
        <v>57000</v>
      </c>
      <c r="E12" s="77"/>
      <c r="F12" s="96">
        <v>57000</v>
      </c>
      <c r="H12" s="94" t="s">
        <v>278</v>
      </c>
      <c r="I12" s="222" t="s">
        <v>1805</v>
      </c>
      <c r="J12" s="77"/>
      <c r="K12" s="46">
        <f t="shared" si="1"/>
        <v>2450893</v>
      </c>
      <c r="L12" s="96">
        <v>625653</v>
      </c>
      <c r="M12" s="96">
        <v>1825240</v>
      </c>
      <c r="O12" s="94" t="s">
        <v>275</v>
      </c>
      <c r="P12" s="222" t="s">
        <v>1804</v>
      </c>
      <c r="Q12" s="77"/>
      <c r="R12" s="46">
        <f t="shared" si="2"/>
        <v>430708</v>
      </c>
      <c r="S12" s="77"/>
      <c r="T12" s="96">
        <v>430708</v>
      </c>
      <c r="V12" s="94" t="s">
        <v>275</v>
      </c>
      <c r="W12" s="222" t="s">
        <v>1804</v>
      </c>
      <c r="X12" s="96">
        <v>479740</v>
      </c>
      <c r="Y12" s="46">
        <f t="shared" si="3"/>
        <v>251794</v>
      </c>
      <c r="Z12" s="77"/>
      <c r="AA12" s="96">
        <v>251794</v>
      </c>
    </row>
    <row r="13" spans="1:27" ht="15">
      <c r="A13" s="94" t="s">
        <v>278</v>
      </c>
      <c r="B13" s="222" t="s">
        <v>1805</v>
      </c>
      <c r="C13" s="96">
        <v>296884</v>
      </c>
      <c r="D13" s="46">
        <f t="shared" si="0"/>
        <v>969774</v>
      </c>
      <c r="E13" s="96">
        <v>83700</v>
      </c>
      <c r="F13" s="96">
        <v>886074</v>
      </c>
      <c r="H13" s="94" t="s">
        <v>281</v>
      </c>
      <c r="I13" s="222" t="s">
        <v>1806</v>
      </c>
      <c r="J13" s="96">
        <v>30000</v>
      </c>
      <c r="K13" s="46">
        <f t="shared" si="1"/>
        <v>20110</v>
      </c>
      <c r="L13" s="77"/>
      <c r="M13" s="96">
        <v>20110</v>
      </c>
      <c r="O13" s="94" t="s">
        <v>278</v>
      </c>
      <c r="P13" s="222" t="s">
        <v>1805</v>
      </c>
      <c r="Q13" s="96">
        <v>9483160</v>
      </c>
      <c r="R13" s="46">
        <f t="shared" si="2"/>
        <v>4858025</v>
      </c>
      <c r="S13" s="96">
        <v>584021</v>
      </c>
      <c r="T13" s="96">
        <v>4274004</v>
      </c>
      <c r="V13" s="94" t="s">
        <v>278</v>
      </c>
      <c r="W13" s="222" t="s">
        <v>1805</v>
      </c>
      <c r="X13" s="96">
        <v>1052950</v>
      </c>
      <c r="Y13" s="46">
        <f t="shared" si="3"/>
        <v>4285415</v>
      </c>
      <c r="Z13" s="96">
        <v>625653</v>
      </c>
      <c r="AA13" s="96">
        <v>3659762</v>
      </c>
    </row>
    <row r="14" spans="1:27" ht="15">
      <c r="A14" s="94" t="s">
        <v>281</v>
      </c>
      <c r="B14" s="222" t="s">
        <v>1806</v>
      </c>
      <c r="C14" s="77"/>
      <c r="D14" s="46">
        <f t="shared" si="0"/>
        <v>49500</v>
      </c>
      <c r="E14" s="77"/>
      <c r="F14" s="96">
        <v>49500</v>
      </c>
      <c r="H14" s="94" t="s">
        <v>284</v>
      </c>
      <c r="I14" s="222" t="s">
        <v>1807</v>
      </c>
      <c r="J14" s="96">
        <v>4900</v>
      </c>
      <c r="K14" s="46">
        <f t="shared" si="1"/>
        <v>3500</v>
      </c>
      <c r="L14" s="77"/>
      <c r="M14" s="96">
        <v>3500</v>
      </c>
      <c r="O14" s="94" t="s">
        <v>281</v>
      </c>
      <c r="P14" s="222" t="s">
        <v>1806</v>
      </c>
      <c r="Q14" s="96">
        <v>59500</v>
      </c>
      <c r="R14" s="46">
        <f t="shared" si="2"/>
        <v>205644</v>
      </c>
      <c r="S14" s="77"/>
      <c r="T14" s="96">
        <v>205644</v>
      </c>
      <c r="V14" s="94" t="s">
        <v>281</v>
      </c>
      <c r="W14" s="222" t="s">
        <v>1806</v>
      </c>
      <c r="X14" s="96">
        <v>103700</v>
      </c>
      <c r="Y14" s="46">
        <f t="shared" si="3"/>
        <v>248249</v>
      </c>
      <c r="Z14" s="77"/>
      <c r="AA14" s="96">
        <v>248249</v>
      </c>
    </row>
    <row r="15" spans="1:27" ht="15">
      <c r="A15" s="94" t="s">
        <v>284</v>
      </c>
      <c r="B15" s="222" t="s">
        <v>1807</v>
      </c>
      <c r="C15" s="77"/>
      <c r="D15" s="46">
        <f t="shared" si="0"/>
        <v>7000</v>
      </c>
      <c r="E15" s="77"/>
      <c r="F15" s="96">
        <v>7000</v>
      </c>
      <c r="H15" s="94" t="s">
        <v>287</v>
      </c>
      <c r="I15" s="222" t="s">
        <v>1808</v>
      </c>
      <c r="J15" s="96">
        <v>25000</v>
      </c>
      <c r="K15" s="46">
        <f t="shared" si="1"/>
        <v>62851</v>
      </c>
      <c r="L15" s="96">
        <v>25000</v>
      </c>
      <c r="M15" s="96">
        <v>37851</v>
      </c>
      <c r="O15" s="94" t="s">
        <v>284</v>
      </c>
      <c r="P15" s="222" t="s">
        <v>1807</v>
      </c>
      <c r="Q15" s="96">
        <v>319700</v>
      </c>
      <c r="R15" s="46">
        <f t="shared" si="2"/>
        <v>121200</v>
      </c>
      <c r="S15" s="77"/>
      <c r="T15" s="96">
        <v>121200</v>
      </c>
      <c r="V15" s="94" t="s">
        <v>284</v>
      </c>
      <c r="W15" s="222" t="s">
        <v>1807</v>
      </c>
      <c r="X15" s="96">
        <v>48400</v>
      </c>
      <c r="Y15" s="46">
        <f t="shared" si="3"/>
        <v>197466</v>
      </c>
      <c r="Z15" s="77"/>
      <c r="AA15" s="96">
        <v>197466</v>
      </c>
    </row>
    <row r="16" spans="1:27" ht="15">
      <c r="A16" s="94" t="s">
        <v>287</v>
      </c>
      <c r="B16" s="222" t="s">
        <v>1808</v>
      </c>
      <c r="C16" s="96">
        <v>17500</v>
      </c>
      <c r="D16" s="46">
        <f t="shared" si="0"/>
        <v>608320</v>
      </c>
      <c r="E16" s="77"/>
      <c r="F16" s="96">
        <v>608320</v>
      </c>
      <c r="H16" s="94" t="s">
        <v>290</v>
      </c>
      <c r="I16" s="222" t="s">
        <v>1809</v>
      </c>
      <c r="J16" s="96">
        <v>230781</v>
      </c>
      <c r="K16" s="46">
        <f t="shared" si="1"/>
        <v>404049</v>
      </c>
      <c r="L16" s="77"/>
      <c r="M16" s="96">
        <v>404049</v>
      </c>
      <c r="O16" s="94" t="s">
        <v>287</v>
      </c>
      <c r="P16" s="222" t="s">
        <v>1808</v>
      </c>
      <c r="Q16" s="96">
        <v>1382100</v>
      </c>
      <c r="R16" s="46">
        <f t="shared" si="2"/>
        <v>4270373</v>
      </c>
      <c r="S16" s="96">
        <v>448200</v>
      </c>
      <c r="T16" s="96">
        <v>3822173</v>
      </c>
      <c r="V16" s="94" t="s">
        <v>287</v>
      </c>
      <c r="W16" s="222" t="s">
        <v>1808</v>
      </c>
      <c r="X16" s="96">
        <v>1228300</v>
      </c>
      <c r="Y16" s="46">
        <f t="shared" si="3"/>
        <v>1306658</v>
      </c>
      <c r="Z16" s="96">
        <v>41000</v>
      </c>
      <c r="AA16" s="96">
        <v>1265658</v>
      </c>
    </row>
    <row r="17" spans="1:27" ht="15">
      <c r="A17" s="94" t="s">
        <v>290</v>
      </c>
      <c r="B17" s="222" t="s">
        <v>1809</v>
      </c>
      <c r="C17" s="96">
        <v>173750</v>
      </c>
      <c r="D17" s="46">
        <f t="shared" si="0"/>
        <v>730549</v>
      </c>
      <c r="E17" s="96">
        <v>45020</v>
      </c>
      <c r="F17" s="96">
        <v>685529</v>
      </c>
      <c r="H17" s="94" t="s">
        <v>293</v>
      </c>
      <c r="I17" s="222" t="s">
        <v>1810</v>
      </c>
      <c r="J17" s="96">
        <v>89050</v>
      </c>
      <c r="K17" s="46">
        <f t="shared" si="1"/>
        <v>120712</v>
      </c>
      <c r="L17" s="96">
        <v>25000</v>
      </c>
      <c r="M17" s="96">
        <v>95712</v>
      </c>
      <c r="O17" s="94" t="s">
        <v>290</v>
      </c>
      <c r="P17" s="222" t="s">
        <v>1809</v>
      </c>
      <c r="Q17" s="96">
        <v>1621000</v>
      </c>
      <c r="R17" s="46">
        <f t="shared" si="2"/>
        <v>2953090</v>
      </c>
      <c r="S17" s="96">
        <v>115720</v>
      </c>
      <c r="T17" s="96">
        <v>2837370</v>
      </c>
      <c r="V17" s="94" t="s">
        <v>290</v>
      </c>
      <c r="W17" s="222" t="s">
        <v>1809</v>
      </c>
      <c r="X17" s="96">
        <v>2238109</v>
      </c>
      <c r="Y17" s="46">
        <f t="shared" si="3"/>
        <v>3374931</v>
      </c>
      <c r="Z17" s="77"/>
      <c r="AA17" s="96">
        <v>3374931</v>
      </c>
    </row>
    <row r="18" spans="1:27" ht="15">
      <c r="A18" s="94" t="s">
        <v>293</v>
      </c>
      <c r="B18" s="222" t="s">
        <v>1810</v>
      </c>
      <c r="C18" s="77"/>
      <c r="D18" s="46">
        <f t="shared" si="0"/>
        <v>230392</v>
      </c>
      <c r="E18" s="96">
        <v>12700</v>
      </c>
      <c r="F18" s="96">
        <v>217692</v>
      </c>
      <c r="H18" s="94" t="s">
        <v>296</v>
      </c>
      <c r="I18" s="222" t="s">
        <v>1811</v>
      </c>
      <c r="J18" s="77"/>
      <c r="K18" s="46">
        <f t="shared" si="1"/>
        <v>34501</v>
      </c>
      <c r="L18" s="77"/>
      <c r="M18" s="96">
        <v>34501</v>
      </c>
      <c r="O18" s="94" t="s">
        <v>293</v>
      </c>
      <c r="P18" s="222" t="s">
        <v>1810</v>
      </c>
      <c r="Q18" s="96">
        <v>1514050</v>
      </c>
      <c r="R18" s="46">
        <f t="shared" si="2"/>
        <v>1649782</v>
      </c>
      <c r="S18" s="96">
        <v>192400</v>
      </c>
      <c r="T18" s="96">
        <v>1457382</v>
      </c>
      <c r="V18" s="94" t="s">
        <v>293</v>
      </c>
      <c r="W18" s="222" t="s">
        <v>1810</v>
      </c>
      <c r="X18" s="96">
        <v>427378</v>
      </c>
      <c r="Y18" s="46">
        <f t="shared" si="3"/>
        <v>4469679</v>
      </c>
      <c r="Z18" s="96">
        <v>70000</v>
      </c>
      <c r="AA18" s="96">
        <v>4399679</v>
      </c>
    </row>
    <row r="19" spans="1:27" ht="15">
      <c r="A19" s="94" t="s">
        <v>296</v>
      </c>
      <c r="B19" s="222" t="s">
        <v>1811</v>
      </c>
      <c r="C19" s="77"/>
      <c r="D19" s="46">
        <f t="shared" si="0"/>
        <v>305816</v>
      </c>
      <c r="E19" s="96">
        <v>40000</v>
      </c>
      <c r="F19" s="96">
        <v>265816</v>
      </c>
      <c r="H19" s="94" t="s">
        <v>302</v>
      </c>
      <c r="I19" s="222" t="s">
        <v>1813</v>
      </c>
      <c r="J19" s="77"/>
      <c r="K19" s="46">
        <f t="shared" si="1"/>
        <v>355723</v>
      </c>
      <c r="L19" s="77"/>
      <c r="M19" s="96">
        <v>355723</v>
      </c>
      <c r="O19" s="94" t="s">
        <v>296</v>
      </c>
      <c r="P19" s="222" t="s">
        <v>1811</v>
      </c>
      <c r="Q19" s="96">
        <v>474800</v>
      </c>
      <c r="R19" s="46">
        <f t="shared" si="2"/>
        <v>1827704</v>
      </c>
      <c r="S19" s="96">
        <v>286825</v>
      </c>
      <c r="T19" s="96">
        <v>1540879</v>
      </c>
      <c r="V19" s="94" t="s">
        <v>296</v>
      </c>
      <c r="W19" s="222" t="s">
        <v>1811</v>
      </c>
      <c r="X19" s="96">
        <v>306000</v>
      </c>
      <c r="Y19" s="46">
        <f t="shared" si="3"/>
        <v>95579</v>
      </c>
      <c r="Z19" s="77"/>
      <c r="AA19" s="96">
        <v>95579</v>
      </c>
    </row>
    <row r="20" spans="1:27" ht="15">
      <c r="A20" s="94" t="s">
        <v>299</v>
      </c>
      <c r="B20" s="222" t="s">
        <v>1812</v>
      </c>
      <c r="C20" s="96">
        <v>854100</v>
      </c>
      <c r="D20" s="46">
        <f t="shared" si="0"/>
        <v>393764</v>
      </c>
      <c r="E20" s="77"/>
      <c r="F20" s="96">
        <v>393764</v>
      </c>
      <c r="H20" s="94" t="s">
        <v>305</v>
      </c>
      <c r="I20" s="222" t="s">
        <v>1814</v>
      </c>
      <c r="J20" s="96">
        <v>30000</v>
      </c>
      <c r="K20" s="46">
        <f t="shared" si="1"/>
        <v>123013</v>
      </c>
      <c r="L20" s="96">
        <v>8000</v>
      </c>
      <c r="M20" s="96">
        <v>115013</v>
      </c>
      <c r="O20" s="94" t="s">
        <v>299</v>
      </c>
      <c r="P20" s="222" t="s">
        <v>1812</v>
      </c>
      <c r="Q20" s="96">
        <v>10490868</v>
      </c>
      <c r="R20" s="46">
        <f t="shared" si="2"/>
        <v>2659182</v>
      </c>
      <c r="S20" s="96">
        <v>263500</v>
      </c>
      <c r="T20" s="96">
        <v>2395682</v>
      </c>
      <c r="V20" s="94" t="s">
        <v>299</v>
      </c>
      <c r="W20" s="222" t="s">
        <v>1812</v>
      </c>
      <c r="X20" s="77"/>
      <c r="Y20" s="46">
        <f t="shared" si="3"/>
        <v>26582</v>
      </c>
      <c r="Z20" s="77"/>
      <c r="AA20" s="96">
        <v>26582</v>
      </c>
    </row>
    <row r="21" spans="1:27" ht="15">
      <c r="A21" s="94" t="s">
        <v>302</v>
      </c>
      <c r="B21" s="222" t="s">
        <v>1813</v>
      </c>
      <c r="C21" s="96">
        <v>1519150</v>
      </c>
      <c r="D21" s="46">
        <f t="shared" si="0"/>
        <v>807151</v>
      </c>
      <c r="E21" s="96">
        <v>6000</v>
      </c>
      <c r="F21" s="96">
        <v>801151</v>
      </c>
      <c r="H21" s="94" t="s">
        <v>308</v>
      </c>
      <c r="I21" s="222" t="s">
        <v>1815</v>
      </c>
      <c r="J21" s="77"/>
      <c r="K21" s="46">
        <f t="shared" si="1"/>
        <v>195086</v>
      </c>
      <c r="L21" s="77"/>
      <c r="M21" s="96">
        <v>195086</v>
      </c>
      <c r="O21" s="94" t="s">
        <v>302</v>
      </c>
      <c r="P21" s="222" t="s">
        <v>1813</v>
      </c>
      <c r="Q21" s="96">
        <v>23183881</v>
      </c>
      <c r="R21" s="46">
        <f t="shared" si="2"/>
        <v>9105321</v>
      </c>
      <c r="S21" s="96">
        <v>13300</v>
      </c>
      <c r="T21" s="96">
        <v>9092021</v>
      </c>
      <c r="V21" s="94" t="s">
        <v>302</v>
      </c>
      <c r="W21" s="222" t="s">
        <v>1813</v>
      </c>
      <c r="X21" s="77"/>
      <c r="Y21" s="46">
        <f t="shared" si="3"/>
        <v>3195222</v>
      </c>
      <c r="Z21" s="77"/>
      <c r="AA21" s="96">
        <v>3195222</v>
      </c>
    </row>
    <row r="22" spans="1:27" ht="15">
      <c r="A22" s="94" t="s">
        <v>305</v>
      </c>
      <c r="B22" s="222" t="s">
        <v>1814</v>
      </c>
      <c r="C22" s="77"/>
      <c r="D22" s="46">
        <f t="shared" si="0"/>
        <v>129681</v>
      </c>
      <c r="E22" s="77"/>
      <c r="F22" s="96">
        <v>129681</v>
      </c>
      <c r="H22" s="94" t="s">
        <v>311</v>
      </c>
      <c r="I22" s="222" t="s">
        <v>1816</v>
      </c>
      <c r="J22" s="77"/>
      <c r="K22" s="46">
        <f t="shared" si="1"/>
        <v>22175</v>
      </c>
      <c r="L22" s="77"/>
      <c r="M22" s="96">
        <v>22175</v>
      </c>
      <c r="O22" s="94" t="s">
        <v>305</v>
      </c>
      <c r="P22" s="222" t="s">
        <v>1814</v>
      </c>
      <c r="Q22" s="96">
        <v>623000</v>
      </c>
      <c r="R22" s="46">
        <f t="shared" si="2"/>
        <v>758810</v>
      </c>
      <c r="S22" s="96">
        <v>235500</v>
      </c>
      <c r="T22" s="96">
        <v>523310</v>
      </c>
      <c r="V22" s="94" t="s">
        <v>305</v>
      </c>
      <c r="W22" s="222" t="s">
        <v>1814</v>
      </c>
      <c r="X22" s="96">
        <v>75000</v>
      </c>
      <c r="Y22" s="46">
        <f t="shared" si="3"/>
        <v>1090863</v>
      </c>
      <c r="Z22" s="96">
        <v>391500</v>
      </c>
      <c r="AA22" s="96">
        <v>699363</v>
      </c>
    </row>
    <row r="23" spans="1:27" ht="15">
      <c r="A23" s="94" t="s">
        <v>308</v>
      </c>
      <c r="B23" s="222" t="s">
        <v>1815</v>
      </c>
      <c r="C23" s="77"/>
      <c r="D23" s="46">
        <f t="shared" si="0"/>
        <v>338261</v>
      </c>
      <c r="E23" s="96">
        <v>41200</v>
      </c>
      <c r="F23" s="96">
        <v>297061</v>
      </c>
      <c r="H23" s="94" t="s">
        <v>317</v>
      </c>
      <c r="I23" s="222" t="s">
        <v>1818</v>
      </c>
      <c r="J23" s="96">
        <v>4175</v>
      </c>
      <c r="K23" s="46">
        <f t="shared" si="1"/>
        <v>159290</v>
      </c>
      <c r="L23" s="77"/>
      <c r="M23" s="96">
        <v>159290</v>
      </c>
      <c r="O23" s="94" t="s">
        <v>308</v>
      </c>
      <c r="P23" s="222" t="s">
        <v>1815</v>
      </c>
      <c r="Q23" s="96">
        <v>2025700</v>
      </c>
      <c r="R23" s="46">
        <f t="shared" si="2"/>
        <v>2496725</v>
      </c>
      <c r="S23" s="96">
        <v>89900</v>
      </c>
      <c r="T23" s="96">
        <v>2406825</v>
      </c>
      <c r="V23" s="94" t="s">
        <v>308</v>
      </c>
      <c r="W23" s="222" t="s">
        <v>1815</v>
      </c>
      <c r="X23" s="77"/>
      <c r="Y23" s="46">
        <f t="shared" si="3"/>
        <v>636905</v>
      </c>
      <c r="Z23" s="77"/>
      <c r="AA23" s="96">
        <v>636905</v>
      </c>
    </row>
    <row r="24" spans="1:27" ht="15">
      <c r="A24" s="94" t="s">
        <v>311</v>
      </c>
      <c r="B24" s="222" t="s">
        <v>1816</v>
      </c>
      <c r="C24" s="96">
        <v>14001</v>
      </c>
      <c r="D24" s="46">
        <f t="shared" si="0"/>
        <v>186886</v>
      </c>
      <c r="E24" s="77"/>
      <c r="F24" s="96">
        <v>186886</v>
      </c>
      <c r="H24" s="94" t="s">
        <v>323</v>
      </c>
      <c r="I24" s="222" t="s">
        <v>1820</v>
      </c>
      <c r="J24" s="96">
        <v>4000</v>
      </c>
      <c r="K24" s="46">
        <f t="shared" si="1"/>
        <v>1200</v>
      </c>
      <c r="L24" s="77"/>
      <c r="M24" s="96">
        <v>1200</v>
      </c>
      <c r="O24" s="94" t="s">
        <v>311</v>
      </c>
      <c r="P24" s="222" t="s">
        <v>1816</v>
      </c>
      <c r="Q24" s="96">
        <v>14001</v>
      </c>
      <c r="R24" s="46">
        <f t="shared" si="2"/>
        <v>1464658</v>
      </c>
      <c r="S24" s="96">
        <v>19000</v>
      </c>
      <c r="T24" s="96">
        <v>1445658</v>
      </c>
      <c r="V24" s="94" t="s">
        <v>311</v>
      </c>
      <c r="W24" s="222" t="s">
        <v>1816</v>
      </c>
      <c r="X24" s="77"/>
      <c r="Y24" s="46">
        <f t="shared" si="3"/>
        <v>3669481</v>
      </c>
      <c r="Z24" s="77"/>
      <c r="AA24" s="96">
        <v>3669481</v>
      </c>
    </row>
    <row r="25" spans="1:27" ht="15">
      <c r="A25" s="94" t="s">
        <v>317</v>
      </c>
      <c r="B25" s="222" t="s">
        <v>1818</v>
      </c>
      <c r="C25" s="77"/>
      <c r="D25" s="46">
        <f t="shared" si="0"/>
        <v>164023</v>
      </c>
      <c r="E25" s="96">
        <v>43200</v>
      </c>
      <c r="F25" s="96">
        <v>120823</v>
      </c>
      <c r="H25" s="94" t="s">
        <v>330</v>
      </c>
      <c r="I25" s="222" t="s">
        <v>1822</v>
      </c>
      <c r="J25" s="77"/>
      <c r="K25" s="46">
        <f t="shared" si="1"/>
        <v>127245</v>
      </c>
      <c r="L25" s="77"/>
      <c r="M25" s="96">
        <v>127245</v>
      </c>
      <c r="O25" s="94" t="s">
        <v>314</v>
      </c>
      <c r="P25" s="222" t="s">
        <v>1817</v>
      </c>
      <c r="Q25" s="96">
        <v>529500</v>
      </c>
      <c r="R25" s="46">
        <f t="shared" si="2"/>
        <v>20455</v>
      </c>
      <c r="S25" s="96">
        <v>4200</v>
      </c>
      <c r="T25" s="96">
        <v>16255</v>
      </c>
      <c r="V25" s="94" t="s">
        <v>314</v>
      </c>
      <c r="W25" s="222" t="s">
        <v>1817</v>
      </c>
      <c r="X25" s="77"/>
      <c r="Y25" s="46">
        <f t="shared" si="3"/>
        <v>747045</v>
      </c>
      <c r="Z25" s="77"/>
      <c r="AA25" s="96">
        <v>747045</v>
      </c>
    </row>
    <row r="26" spans="1:27" ht="15">
      <c r="A26" s="94" t="s">
        <v>320</v>
      </c>
      <c r="B26" s="222" t="s">
        <v>1819</v>
      </c>
      <c r="C26" s="96">
        <v>653500</v>
      </c>
      <c r="D26" s="46">
        <f t="shared" si="0"/>
        <v>2607216</v>
      </c>
      <c r="E26" s="96">
        <v>53000</v>
      </c>
      <c r="F26" s="96">
        <v>2554216</v>
      </c>
      <c r="H26" s="94" t="s">
        <v>333</v>
      </c>
      <c r="I26" s="222" t="s">
        <v>1823</v>
      </c>
      <c r="J26" s="77"/>
      <c r="K26" s="46">
        <f t="shared" si="1"/>
        <v>297049</v>
      </c>
      <c r="L26" s="77"/>
      <c r="M26" s="96">
        <v>297049</v>
      </c>
      <c r="O26" s="94" t="s">
        <v>317</v>
      </c>
      <c r="P26" s="222" t="s">
        <v>1818</v>
      </c>
      <c r="Q26" s="77"/>
      <c r="R26" s="46">
        <f t="shared" si="2"/>
        <v>951231</v>
      </c>
      <c r="S26" s="96">
        <v>73400</v>
      </c>
      <c r="T26" s="96">
        <v>877831</v>
      </c>
      <c r="V26" s="94" t="s">
        <v>317</v>
      </c>
      <c r="W26" s="222" t="s">
        <v>1818</v>
      </c>
      <c r="X26" s="96">
        <v>448975</v>
      </c>
      <c r="Y26" s="46">
        <f t="shared" si="3"/>
        <v>2282622</v>
      </c>
      <c r="Z26" s="77"/>
      <c r="AA26" s="96">
        <v>2282622</v>
      </c>
    </row>
    <row r="27" spans="1:27" ht="15">
      <c r="A27" s="94" t="s">
        <v>323</v>
      </c>
      <c r="B27" s="222" t="s">
        <v>1820</v>
      </c>
      <c r="C27" s="77"/>
      <c r="D27" s="46">
        <f t="shared" si="0"/>
        <v>118705</v>
      </c>
      <c r="E27" s="77"/>
      <c r="F27" s="96">
        <v>118705</v>
      </c>
      <c r="H27" s="94" t="s">
        <v>336</v>
      </c>
      <c r="I27" s="222" t="s">
        <v>1824</v>
      </c>
      <c r="J27" s="77"/>
      <c r="K27" s="46">
        <f t="shared" si="1"/>
        <v>21800</v>
      </c>
      <c r="L27" s="77"/>
      <c r="M27" s="96">
        <v>21800</v>
      </c>
      <c r="O27" s="94" t="s">
        <v>320</v>
      </c>
      <c r="P27" s="222" t="s">
        <v>1819</v>
      </c>
      <c r="Q27" s="96">
        <v>5770300</v>
      </c>
      <c r="R27" s="46">
        <f t="shared" si="2"/>
        <v>7766747</v>
      </c>
      <c r="S27" s="96">
        <v>273200</v>
      </c>
      <c r="T27" s="96">
        <v>7493547</v>
      </c>
      <c r="V27" s="94" t="s">
        <v>320</v>
      </c>
      <c r="W27" s="222" t="s">
        <v>1819</v>
      </c>
      <c r="X27" s="77"/>
      <c r="Y27" s="46">
        <f t="shared" si="3"/>
        <v>56508</v>
      </c>
      <c r="Z27" s="77"/>
      <c r="AA27" s="96">
        <v>56508</v>
      </c>
    </row>
    <row r="28" spans="1:27" ht="15">
      <c r="A28" s="94" t="s">
        <v>327</v>
      </c>
      <c r="B28" s="222" t="s">
        <v>1821</v>
      </c>
      <c r="C28" s="77"/>
      <c r="D28" s="46">
        <f t="shared" si="0"/>
        <v>1000</v>
      </c>
      <c r="E28" s="77"/>
      <c r="F28" s="96">
        <v>1000</v>
      </c>
      <c r="H28" s="94" t="s">
        <v>339</v>
      </c>
      <c r="I28" s="222" t="s">
        <v>1825</v>
      </c>
      <c r="J28" s="77"/>
      <c r="K28" s="46">
        <f t="shared" si="1"/>
        <v>1584900</v>
      </c>
      <c r="L28" s="77"/>
      <c r="M28" s="96">
        <v>1584900</v>
      </c>
      <c r="O28" s="94" t="s">
        <v>323</v>
      </c>
      <c r="P28" s="222" t="s">
        <v>1820</v>
      </c>
      <c r="Q28" s="77"/>
      <c r="R28" s="46">
        <f t="shared" si="2"/>
        <v>309528</v>
      </c>
      <c r="S28" s="96">
        <v>35800</v>
      </c>
      <c r="T28" s="96">
        <v>273728</v>
      </c>
      <c r="V28" s="94" t="s">
        <v>323</v>
      </c>
      <c r="W28" s="222" t="s">
        <v>1820</v>
      </c>
      <c r="X28" s="96">
        <v>222225</v>
      </c>
      <c r="Y28" s="46">
        <f t="shared" si="3"/>
        <v>38400</v>
      </c>
      <c r="Z28" s="77"/>
      <c r="AA28" s="96">
        <v>38400</v>
      </c>
    </row>
    <row r="29" spans="1:27" ht="15">
      <c r="A29" s="94" t="s">
        <v>330</v>
      </c>
      <c r="B29" s="222" t="s">
        <v>1822</v>
      </c>
      <c r="C29" s="77"/>
      <c r="D29" s="46">
        <f t="shared" si="0"/>
        <v>934942</v>
      </c>
      <c r="E29" s="96">
        <v>562000</v>
      </c>
      <c r="F29" s="96">
        <v>372942</v>
      </c>
      <c r="H29" s="94" t="s">
        <v>345</v>
      </c>
      <c r="I29" s="222" t="s">
        <v>1827</v>
      </c>
      <c r="J29" s="77"/>
      <c r="K29" s="46">
        <f t="shared" si="1"/>
        <v>47700</v>
      </c>
      <c r="L29" s="77"/>
      <c r="M29" s="96">
        <v>47700</v>
      </c>
      <c r="O29" s="94" t="s">
        <v>327</v>
      </c>
      <c r="P29" s="222" t="s">
        <v>1821</v>
      </c>
      <c r="Q29" s="77"/>
      <c r="R29" s="46">
        <f t="shared" si="2"/>
        <v>12895</v>
      </c>
      <c r="S29" s="77"/>
      <c r="T29" s="96">
        <v>12895</v>
      </c>
      <c r="V29" s="94" t="s">
        <v>330</v>
      </c>
      <c r="W29" s="222" t="s">
        <v>1822</v>
      </c>
      <c r="X29" s="77"/>
      <c r="Y29" s="46">
        <f t="shared" si="3"/>
        <v>1357270</v>
      </c>
      <c r="Z29" s="96">
        <v>110000</v>
      </c>
      <c r="AA29" s="96">
        <v>1247270</v>
      </c>
    </row>
    <row r="30" spans="1:27" ht="15">
      <c r="A30" s="94" t="s">
        <v>333</v>
      </c>
      <c r="B30" s="222" t="s">
        <v>1823</v>
      </c>
      <c r="C30" s="96">
        <v>667000</v>
      </c>
      <c r="D30" s="46">
        <f t="shared" si="0"/>
        <v>1570563</v>
      </c>
      <c r="E30" s="96">
        <v>2200</v>
      </c>
      <c r="F30" s="96">
        <v>1568363</v>
      </c>
      <c r="H30" s="94" t="s">
        <v>348</v>
      </c>
      <c r="I30" s="222" t="s">
        <v>1828</v>
      </c>
      <c r="J30" s="96">
        <v>36300</v>
      </c>
      <c r="K30" s="46">
        <f t="shared" si="1"/>
        <v>7705</v>
      </c>
      <c r="L30" s="77"/>
      <c r="M30" s="96">
        <v>7705</v>
      </c>
      <c r="O30" s="94" t="s">
        <v>330</v>
      </c>
      <c r="P30" s="222" t="s">
        <v>1822</v>
      </c>
      <c r="Q30" s="96">
        <v>435844</v>
      </c>
      <c r="R30" s="46">
        <f t="shared" si="2"/>
        <v>5314916</v>
      </c>
      <c r="S30" s="96">
        <v>3439900</v>
      </c>
      <c r="T30" s="96">
        <v>1875016</v>
      </c>
      <c r="V30" s="94" t="s">
        <v>333</v>
      </c>
      <c r="W30" s="222" t="s">
        <v>1823</v>
      </c>
      <c r="X30" s="96">
        <v>50500</v>
      </c>
      <c r="Y30" s="46">
        <f t="shared" si="3"/>
        <v>505609</v>
      </c>
      <c r="Z30" s="77"/>
      <c r="AA30" s="96">
        <v>505609</v>
      </c>
    </row>
    <row r="31" spans="1:27" ht="15">
      <c r="A31" s="94" t="s">
        <v>339</v>
      </c>
      <c r="B31" s="222" t="s">
        <v>1825</v>
      </c>
      <c r="C31" s="77"/>
      <c r="D31" s="46">
        <f t="shared" si="0"/>
        <v>236865</v>
      </c>
      <c r="E31" s="96">
        <v>66500</v>
      </c>
      <c r="F31" s="96">
        <v>170365</v>
      </c>
      <c r="H31" s="94" t="s">
        <v>351</v>
      </c>
      <c r="I31" s="222" t="s">
        <v>1829</v>
      </c>
      <c r="J31" s="77"/>
      <c r="K31" s="46">
        <f t="shared" si="1"/>
        <v>580553</v>
      </c>
      <c r="L31" s="77"/>
      <c r="M31" s="96">
        <v>580553</v>
      </c>
      <c r="O31" s="94" t="s">
        <v>333</v>
      </c>
      <c r="P31" s="222" t="s">
        <v>1823</v>
      </c>
      <c r="Q31" s="96">
        <v>1325000</v>
      </c>
      <c r="R31" s="46">
        <f t="shared" si="2"/>
        <v>7440290</v>
      </c>
      <c r="S31" s="96">
        <v>2133148</v>
      </c>
      <c r="T31" s="96">
        <v>5307142</v>
      </c>
      <c r="V31" s="94" t="s">
        <v>336</v>
      </c>
      <c r="W31" s="222" t="s">
        <v>1824</v>
      </c>
      <c r="X31" s="77"/>
      <c r="Y31" s="46">
        <f t="shared" si="3"/>
        <v>40616</v>
      </c>
      <c r="Z31" s="77"/>
      <c r="AA31" s="96">
        <v>40616</v>
      </c>
    </row>
    <row r="32" spans="1:27" ht="15">
      <c r="A32" s="94" t="s">
        <v>345</v>
      </c>
      <c r="B32" s="222" t="s">
        <v>1827</v>
      </c>
      <c r="C32" s="77"/>
      <c r="D32" s="46">
        <f t="shared" si="0"/>
        <v>655429</v>
      </c>
      <c r="E32" s="96">
        <v>361000</v>
      </c>
      <c r="F32" s="96">
        <v>294429</v>
      </c>
      <c r="H32" s="94" t="s">
        <v>354</v>
      </c>
      <c r="I32" s="222" t="s">
        <v>1830</v>
      </c>
      <c r="J32" s="77"/>
      <c r="K32" s="46">
        <f t="shared" si="1"/>
        <v>17500</v>
      </c>
      <c r="L32" s="77"/>
      <c r="M32" s="96">
        <v>17500</v>
      </c>
      <c r="O32" s="94" t="s">
        <v>336</v>
      </c>
      <c r="P32" s="222" t="s">
        <v>1824</v>
      </c>
      <c r="Q32" s="96">
        <v>18691560</v>
      </c>
      <c r="R32" s="46">
        <f t="shared" si="2"/>
        <v>500592</v>
      </c>
      <c r="S32" s="77"/>
      <c r="T32" s="96">
        <v>500592</v>
      </c>
      <c r="V32" s="94" t="s">
        <v>339</v>
      </c>
      <c r="W32" s="222" t="s">
        <v>1825</v>
      </c>
      <c r="X32" s="77"/>
      <c r="Y32" s="46">
        <f t="shared" si="3"/>
        <v>19700272</v>
      </c>
      <c r="Z32" s="77"/>
      <c r="AA32" s="96">
        <v>19700272</v>
      </c>
    </row>
    <row r="33" spans="1:27" ht="15">
      <c r="A33" s="94" t="s">
        <v>348</v>
      </c>
      <c r="B33" s="222" t="s">
        <v>1828</v>
      </c>
      <c r="C33" s="77"/>
      <c r="D33" s="46">
        <f t="shared" si="0"/>
        <v>499409</v>
      </c>
      <c r="E33" s="96">
        <v>146500</v>
      </c>
      <c r="F33" s="96">
        <v>352909</v>
      </c>
      <c r="H33" s="94" t="s">
        <v>360</v>
      </c>
      <c r="I33" s="222" t="s">
        <v>1832</v>
      </c>
      <c r="J33" s="77"/>
      <c r="K33" s="46">
        <f t="shared" si="1"/>
        <v>4142468</v>
      </c>
      <c r="L33" s="77"/>
      <c r="M33" s="96">
        <v>4142468</v>
      </c>
      <c r="O33" s="94" t="s">
        <v>339</v>
      </c>
      <c r="P33" s="222" t="s">
        <v>1825</v>
      </c>
      <c r="Q33" s="77"/>
      <c r="R33" s="46">
        <f t="shared" si="2"/>
        <v>1053203</v>
      </c>
      <c r="S33" s="96">
        <v>501200</v>
      </c>
      <c r="T33" s="96">
        <v>552003</v>
      </c>
      <c r="V33" s="94" t="s">
        <v>342</v>
      </c>
      <c r="W33" s="222" t="s">
        <v>1826</v>
      </c>
      <c r="X33" s="77"/>
      <c r="Y33" s="46">
        <f t="shared" si="3"/>
        <v>626100</v>
      </c>
      <c r="Z33" s="77"/>
      <c r="AA33" s="96">
        <v>626100</v>
      </c>
    </row>
    <row r="34" spans="1:27" ht="15">
      <c r="A34" s="94" t="s">
        <v>351</v>
      </c>
      <c r="B34" s="222" t="s">
        <v>1829</v>
      </c>
      <c r="C34" s="96">
        <v>589502</v>
      </c>
      <c r="D34" s="46">
        <f t="shared" si="0"/>
        <v>163796</v>
      </c>
      <c r="E34" s="96">
        <v>390</v>
      </c>
      <c r="F34" s="96">
        <v>163406</v>
      </c>
      <c r="H34" s="94" t="s">
        <v>363</v>
      </c>
      <c r="I34" s="222" t="s">
        <v>1833</v>
      </c>
      <c r="J34" s="77"/>
      <c r="K34" s="46">
        <f t="shared" si="1"/>
        <v>140290</v>
      </c>
      <c r="L34" s="77"/>
      <c r="M34" s="96">
        <v>140290</v>
      </c>
      <c r="O34" s="94" t="s">
        <v>342</v>
      </c>
      <c r="P34" s="222" t="s">
        <v>1826</v>
      </c>
      <c r="Q34" s="96">
        <v>745000</v>
      </c>
      <c r="R34" s="46">
        <f t="shared" si="2"/>
        <v>182631</v>
      </c>
      <c r="S34" s="77"/>
      <c r="T34" s="96">
        <v>182631</v>
      </c>
      <c r="V34" s="94" t="s">
        <v>345</v>
      </c>
      <c r="W34" s="222" t="s">
        <v>1827</v>
      </c>
      <c r="X34" s="77"/>
      <c r="Y34" s="46">
        <f t="shared" si="3"/>
        <v>1107100</v>
      </c>
      <c r="Z34" s="77"/>
      <c r="AA34" s="96">
        <v>1107100</v>
      </c>
    </row>
    <row r="35" spans="1:27" ht="15">
      <c r="A35" s="94" t="s">
        <v>354</v>
      </c>
      <c r="B35" s="222" t="s">
        <v>1830</v>
      </c>
      <c r="C35" s="77"/>
      <c r="D35" s="46">
        <f t="shared" si="0"/>
        <v>803252</v>
      </c>
      <c r="E35" s="96">
        <v>361600</v>
      </c>
      <c r="F35" s="96">
        <v>441652</v>
      </c>
      <c r="H35" s="94" t="s">
        <v>366</v>
      </c>
      <c r="I35" s="222" t="s">
        <v>1834</v>
      </c>
      <c r="J35" s="77"/>
      <c r="K35" s="46">
        <f t="shared" si="1"/>
        <v>71755</v>
      </c>
      <c r="L35" s="77"/>
      <c r="M35" s="96">
        <v>71755</v>
      </c>
      <c r="O35" s="94" t="s">
        <v>345</v>
      </c>
      <c r="P35" s="222" t="s">
        <v>1827</v>
      </c>
      <c r="Q35" s="96">
        <v>1837400</v>
      </c>
      <c r="R35" s="46">
        <f t="shared" si="2"/>
        <v>2150199</v>
      </c>
      <c r="S35" s="96">
        <v>956082</v>
      </c>
      <c r="T35" s="96">
        <v>1194117</v>
      </c>
      <c r="V35" s="94" t="s">
        <v>348</v>
      </c>
      <c r="W35" s="222" t="s">
        <v>1828</v>
      </c>
      <c r="X35" s="96">
        <v>118600</v>
      </c>
      <c r="Y35" s="46">
        <f t="shared" si="3"/>
        <v>506695</v>
      </c>
      <c r="Z35" s="77"/>
      <c r="AA35" s="96">
        <v>506695</v>
      </c>
    </row>
    <row r="36" spans="1:27" ht="15">
      <c r="A36" s="94" t="s">
        <v>363</v>
      </c>
      <c r="B36" s="222" t="s">
        <v>1833</v>
      </c>
      <c r="C36" s="96">
        <v>32800</v>
      </c>
      <c r="D36" s="46">
        <f t="shared" si="0"/>
        <v>222917</v>
      </c>
      <c r="E36" s="96">
        <v>1600</v>
      </c>
      <c r="F36" s="96">
        <v>221317</v>
      </c>
      <c r="H36" s="94" t="s">
        <v>369</v>
      </c>
      <c r="I36" s="222" t="s">
        <v>1835</v>
      </c>
      <c r="J36" s="96">
        <v>169400</v>
      </c>
      <c r="K36" s="46">
        <f t="shared" si="1"/>
        <v>1856656</v>
      </c>
      <c r="L36" s="96">
        <v>59500</v>
      </c>
      <c r="M36" s="96">
        <v>1797156</v>
      </c>
      <c r="O36" s="94" t="s">
        <v>348</v>
      </c>
      <c r="P36" s="222" t="s">
        <v>1828</v>
      </c>
      <c r="Q36" s="96">
        <v>1110000</v>
      </c>
      <c r="R36" s="46">
        <f t="shared" si="2"/>
        <v>4285841</v>
      </c>
      <c r="S36" s="96">
        <v>1479800</v>
      </c>
      <c r="T36" s="96">
        <v>2806041</v>
      </c>
      <c r="V36" s="94" t="s">
        <v>351</v>
      </c>
      <c r="W36" s="222" t="s">
        <v>1829</v>
      </c>
      <c r="X36" s="77"/>
      <c r="Y36" s="46">
        <f t="shared" si="3"/>
        <v>580553</v>
      </c>
      <c r="Z36" s="77"/>
      <c r="AA36" s="96">
        <v>580553</v>
      </c>
    </row>
    <row r="37" spans="1:27" ht="15">
      <c r="A37" s="94" t="s">
        <v>366</v>
      </c>
      <c r="B37" s="222" t="s">
        <v>1834</v>
      </c>
      <c r="C37" s="77"/>
      <c r="D37" s="46">
        <f t="shared" si="0"/>
        <v>283998</v>
      </c>
      <c r="E37" s="77"/>
      <c r="F37" s="96">
        <v>283998</v>
      </c>
      <c r="H37" s="94" t="s">
        <v>372</v>
      </c>
      <c r="I37" s="222" t="s">
        <v>1836</v>
      </c>
      <c r="J37" s="77"/>
      <c r="K37" s="46">
        <f t="shared" si="1"/>
        <v>291222</v>
      </c>
      <c r="L37" s="77"/>
      <c r="M37" s="96">
        <v>291222</v>
      </c>
      <c r="O37" s="94" t="s">
        <v>351</v>
      </c>
      <c r="P37" s="222" t="s">
        <v>1829</v>
      </c>
      <c r="Q37" s="96">
        <v>8615547</v>
      </c>
      <c r="R37" s="46">
        <f t="shared" si="2"/>
        <v>3927735</v>
      </c>
      <c r="S37" s="96">
        <v>1581605</v>
      </c>
      <c r="T37" s="96">
        <v>2346130</v>
      </c>
      <c r="V37" s="94" t="s">
        <v>354</v>
      </c>
      <c r="W37" s="222" t="s">
        <v>1830</v>
      </c>
      <c r="X37" s="96">
        <v>78000</v>
      </c>
      <c r="Y37" s="46">
        <f t="shared" si="3"/>
        <v>106805</v>
      </c>
      <c r="Z37" s="77"/>
      <c r="AA37" s="96">
        <v>106805</v>
      </c>
    </row>
    <row r="38" spans="1:27" ht="15">
      <c r="A38" s="94" t="s">
        <v>369</v>
      </c>
      <c r="B38" s="222" t="s">
        <v>1835</v>
      </c>
      <c r="C38" s="96">
        <v>125000</v>
      </c>
      <c r="D38" s="46">
        <f t="shared" si="0"/>
        <v>330000</v>
      </c>
      <c r="E38" s="96">
        <v>330000</v>
      </c>
      <c r="F38" s="77"/>
      <c r="H38" s="94" t="s">
        <v>381</v>
      </c>
      <c r="I38" s="222" t="s">
        <v>1839</v>
      </c>
      <c r="J38" s="77"/>
      <c r="K38" s="46">
        <f t="shared" si="1"/>
        <v>853700</v>
      </c>
      <c r="L38" s="77"/>
      <c r="M38" s="96">
        <v>853700</v>
      </c>
      <c r="O38" s="94" t="s">
        <v>354</v>
      </c>
      <c r="P38" s="222" t="s">
        <v>1830</v>
      </c>
      <c r="Q38" s="96">
        <v>980200</v>
      </c>
      <c r="R38" s="46">
        <f t="shared" si="2"/>
        <v>2745052</v>
      </c>
      <c r="S38" s="96">
        <v>361600</v>
      </c>
      <c r="T38" s="96">
        <v>2383452</v>
      </c>
      <c r="V38" s="94" t="s">
        <v>357</v>
      </c>
      <c r="W38" s="222" t="s">
        <v>1831</v>
      </c>
      <c r="X38" s="96">
        <v>383950</v>
      </c>
      <c r="Y38" s="46">
        <f t="shared" si="3"/>
        <v>6567391</v>
      </c>
      <c r="Z38" s="77"/>
      <c r="AA38" s="96">
        <v>6567391</v>
      </c>
    </row>
    <row r="39" spans="1:27" ht="15">
      <c r="A39" s="94" t="s">
        <v>372</v>
      </c>
      <c r="B39" s="222" t="s">
        <v>1836</v>
      </c>
      <c r="C39" s="77"/>
      <c r="D39" s="46">
        <f t="shared" si="0"/>
        <v>130569</v>
      </c>
      <c r="E39" s="77"/>
      <c r="F39" s="96">
        <v>130569</v>
      </c>
      <c r="H39" s="94" t="s">
        <v>384</v>
      </c>
      <c r="I39" s="222" t="s">
        <v>1840</v>
      </c>
      <c r="J39" s="77"/>
      <c r="K39" s="46">
        <f t="shared" si="1"/>
        <v>34091</v>
      </c>
      <c r="L39" s="77"/>
      <c r="M39" s="96">
        <v>34091</v>
      </c>
      <c r="O39" s="94" t="s">
        <v>357</v>
      </c>
      <c r="P39" s="222" t="s">
        <v>1831</v>
      </c>
      <c r="Q39" s="96">
        <v>1800</v>
      </c>
      <c r="R39" s="46">
        <f t="shared" si="2"/>
        <v>1588345</v>
      </c>
      <c r="S39" s="96">
        <v>438280</v>
      </c>
      <c r="T39" s="96">
        <v>1150065</v>
      </c>
      <c r="V39" s="94" t="s">
        <v>360</v>
      </c>
      <c r="W39" s="222" t="s">
        <v>1832</v>
      </c>
      <c r="X39" s="77"/>
      <c r="Y39" s="46">
        <f t="shared" si="3"/>
        <v>28302160</v>
      </c>
      <c r="Z39" s="77"/>
      <c r="AA39" s="96">
        <v>28302160</v>
      </c>
    </row>
    <row r="40" spans="1:27" ht="15">
      <c r="A40" s="94" t="s">
        <v>378</v>
      </c>
      <c r="B40" s="222" t="s">
        <v>1838</v>
      </c>
      <c r="C40" s="77"/>
      <c r="D40" s="46">
        <f t="shared" si="0"/>
        <v>52698</v>
      </c>
      <c r="E40" s="77"/>
      <c r="F40" s="96">
        <v>52698</v>
      </c>
      <c r="H40" s="94" t="s">
        <v>387</v>
      </c>
      <c r="I40" s="222" t="s">
        <v>1841</v>
      </c>
      <c r="J40" s="77"/>
      <c r="K40" s="46">
        <f t="shared" si="1"/>
        <v>278236</v>
      </c>
      <c r="L40" s="77"/>
      <c r="M40" s="96">
        <v>278236</v>
      </c>
      <c r="O40" s="94" t="s">
        <v>360</v>
      </c>
      <c r="P40" s="222" t="s">
        <v>1832</v>
      </c>
      <c r="Q40" s="77"/>
      <c r="R40" s="46">
        <f t="shared" si="2"/>
        <v>434312</v>
      </c>
      <c r="S40" s="96">
        <v>108200</v>
      </c>
      <c r="T40" s="96">
        <v>326112</v>
      </c>
      <c r="V40" s="94" t="s">
        <v>363</v>
      </c>
      <c r="W40" s="222" t="s">
        <v>1833</v>
      </c>
      <c r="X40" s="77"/>
      <c r="Y40" s="46">
        <f t="shared" si="3"/>
        <v>1800508</v>
      </c>
      <c r="Z40" s="77"/>
      <c r="AA40" s="96">
        <v>1800508</v>
      </c>
    </row>
    <row r="41" spans="1:27" ht="15">
      <c r="A41" s="94" t="s">
        <v>381</v>
      </c>
      <c r="B41" s="222" t="s">
        <v>1839</v>
      </c>
      <c r="C41" s="96">
        <v>972300</v>
      </c>
      <c r="D41" s="46">
        <f t="shared" si="0"/>
        <v>3974861</v>
      </c>
      <c r="E41" s="77"/>
      <c r="F41" s="96">
        <v>3974861</v>
      </c>
      <c r="H41" s="94" t="s">
        <v>390</v>
      </c>
      <c r="I41" s="222" t="s">
        <v>1842</v>
      </c>
      <c r="J41" s="96">
        <v>41700</v>
      </c>
      <c r="K41" s="46">
        <f t="shared" si="1"/>
        <v>257500</v>
      </c>
      <c r="L41" s="96">
        <v>7500</v>
      </c>
      <c r="M41" s="96">
        <v>250000</v>
      </c>
      <c r="O41" s="94" t="s">
        <v>363</v>
      </c>
      <c r="P41" s="222" t="s">
        <v>1833</v>
      </c>
      <c r="Q41" s="96">
        <v>2511691</v>
      </c>
      <c r="R41" s="46">
        <f t="shared" si="2"/>
        <v>1850908</v>
      </c>
      <c r="S41" s="96">
        <v>551100</v>
      </c>
      <c r="T41" s="96">
        <v>1299808</v>
      </c>
      <c r="V41" s="94" t="s">
        <v>366</v>
      </c>
      <c r="W41" s="222" t="s">
        <v>1834</v>
      </c>
      <c r="X41" s="77"/>
      <c r="Y41" s="46">
        <f t="shared" si="3"/>
        <v>488075</v>
      </c>
      <c r="Z41" s="77"/>
      <c r="AA41" s="96">
        <v>488075</v>
      </c>
    </row>
    <row r="42" spans="1:27" ht="15">
      <c r="A42" s="94" t="s">
        <v>384</v>
      </c>
      <c r="B42" s="222" t="s">
        <v>1840</v>
      </c>
      <c r="C42" s="96">
        <v>1368260</v>
      </c>
      <c r="D42" s="46">
        <f t="shared" si="0"/>
        <v>1429636</v>
      </c>
      <c r="E42" s="96">
        <v>57000</v>
      </c>
      <c r="F42" s="96">
        <v>1372636</v>
      </c>
      <c r="H42" s="94" t="s">
        <v>393</v>
      </c>
      <c r="I42" s="222" t="s">
        <v>1843</v>
      </c>
      <c r="J42" s="96">
        <v>482001</v>
      </c>
      <c r="K42" s="46">
        <f t="shared" si="1"/>
        <v>1282217</v>
      </c>
      <c r="L42" s="96">
        <v>475</v>
      </c>
      <c r="M42" s="96">
        <v>1281742</v>
      </c>
      <c r="O42" s="94" t="s">
        <v>366</v>
      </c>
      <c r="P42" s="222" t="s">
        <v>1834</v>
      </c>
      <c r="Q42" s="96">
        <v>1100000</v>
      </c>
      <c r="R42" s="46">
        <f t="shared" si="2"/>
        <v>1376294</v>
      </c>
      <c r="S42" s="96">
        <v>219300</v>
      </c>
      <c r="T42" s="96">
        <v>1156994</v>
      </c>
      <c r="V42" s="94" t="s">
        <v>369</v>
      </c>
      <c r="W42" s="222" t="s">
        <v>1835</v>
      </c>
      <c r="X42" s="96">
        <v>5794300</v>
      </c>
      <c r="Y42" s="46">
        <f t="shared" si="3"/>
        <v>7037003</v>
      </c>
      <c r="Z42" s="96">
        <v>59501</v>
      </c>
      <c r="AA42" s="96">
        <v>6977502</v>
      </c>
    </row>
    <row r="43" spans="1:27" ht="15">
      <c r="A43" s="94" t="s">
        <v>387</v>
      </c>
      <c r="B43" s="222" t="s">
        <v>1841</v>
      </c>
      <c r="C43" s="96">
        <v>1800000</v>
      </c>
      <c r="D43" s="46">
        <f t="shared" si="0"/>
        <v>464509</v>
      </c>
      <c r="E43" s="96">
        <v>32100</v>
      </c>
      <c r="F43" s="96">
        <v>432409</v>
      </c>
      <c r="H43" s="94" t="s">
        <v>396</v>
      </c>
      <c r="I43" s="222" t="s">
        <v>1844</v>
      </c>
      <c r="J43" s="77"/>
      <c r="K43" s="46">
        <f t="shared" si="1"/>
        <v>3495</v>
      </c>
      <c r="L43" s="77"/>
      <c r="M43" s="96">
        <v>3495</v>
      </c>
      <c r="O43" s="94" t="s">
        <v>369</v>
      </c>
      <c r="P43" s="222" t="s">
        <v>1835</v>
      </c>
      <c r="Q43" s="96">
        <v>11125000</v>
      </c>
      <c r="R43" s="46">
        <f t="shared" si="2"/>
        <v>987001</v>
      </c>
      <c r="S43" s="96">
        <v>987001</v>
      </c>
      <c r="T43" s="77"/>
      <c r="V43" s="94" t="s">
        <v>372</v>
      </c>
      <c r="W43" s="222" t="s">
        <v>1836</v>
      </c>
      <c r="X43" s="77"/>
      <c r="Y43" s="46">
        <f t="shared" si="3"/>
        <v>1508822</v>
      </c>
      <c r="Z43" s="77"/>
      <c r="AA43" s="96">
        <v>1508822</v>
      </c>
    </row>
    <row r="44" spans="1:27" ht="15">
      <c r="A44" s="94" t="s">
        <v>390</v>
      </c>
      <c r="B44" s="222" t="s">
        <v>1842</v>
      </c>
      <c r="C44" s="77"/>
      <c r="D44" s="46">
        <f t="shared" si="0"/>
        <v>1116284</v>
      </c>
      <c r="E44" s="96">
        <v>28600</v>
      </c>
      <c r="F44" s="96">
        <v>1087684</v>
      </c>
      <c r="H44" s="94" t="s">
        <v>399</v>
      </c>
      <c r="I44" s="222" t="s">
        <v>1845</v>
      </c>
      <c r="J44" s="77"/>
      <c r="K44" s="46">
        <f t="shared" si="1"/>
        <v>82160</v>
      </c>
      <c r="L44" s="77"/>
      <c r="M44" s="96">
        <v>82160</v>
      </c>
      <c r="O44" s="94" t="s">
        <v>372</v>
      </c>
      <c r="P44" s="222" t="s">
        <v>1836</v>
      </c>
      <c r="Q44" s="96">
        <v>2248300</v>
      </c>
      <c r="R44" s="46">
        <f t="shared" si="2"/>
        <v>2099324</v>
      </c>
      <c r="S44" s="96">
        <v>490150</v>
      </c>
      <c r="T44" s="96">
        <v>1609174</v>
      </c>
      <c r="V44" s="94" t="s">
        <v>375</v>
      </c>
      <c r="W44" s="222" t="s">
        <v>1837</v>
      </c>
      <c r="X44" s="96">
        <v>110</v>
      </c>
      <c r="Y44" s="46">
        <f t="shared" si="3"/>
        <v>815332</v>
      </c>
      <c r="Z44" s="77"/>
      <c r="AA44" s="96">
        <v>815332</v>
      </c>
    </row>
    <row r="45" spans="1:27" ht="15">
      <c r="A45" s="94" t="s">
        <v>393</v>
      </c>
      <c r="B45" s="222" t="s">
        <v>1843</v>
      </c>
      <c r="C45" s="96">
        <v>420117</v>
      </c>
      <c r="D45" s="46">
        <f t="shared" si="0"/>
        <v>1606236</v>
      </c>
      <c r="E45" s="96">
        <v>105254</v>
      </c>
      <c r="F45" s="96">
        <v>1500982</v>
      </c>
      <c r="H45" s="94" t="s">
        <v>402</v>
      </c>
      <c r="I45" s="222" t="s">
        <v>1846</v>
      </c>
      <c r="J45" s="77"/>
      <c r="K45" s="46">
        <f t="shared" si="1"/>
        <v>100</v>
      </c>
      <c r="L45" s="77"/>
      <c r="M45" s="96">
        <v>100</v>
      </c>
      <c r="O45" s="94" t="s">
        <v>375</v>
      </c>
      <c r="P45" s="222" t="s">
        <v>1837</v>
      </c>
      <c r="Q45" s="96">
        <v>2284852</v>
      </c>
      <c r="R45" s="46">
        <f t="shared" si="2"/>
        <v>5129882</v>
      </c>
      <c r="S45" s="96">
        <v>2811595</v>
      </c>
      <c r="T45" s="96">
        <v>2318287</v>
      </c>
      <c r="V45" s="94" t="s">
        <v>378</v>
      </c>
      <c r="W45" s="222" t="s">
        <v>1838</v>
      </c>
      <c r="X45" s="77"/>
      <c r="Y45" s="46">
        <f t="shared" si="3"/>
        <v>272025</v>
      </c>
      <c r="Z45" s="77"/>
      <c r="AA45" s="96">
        <v>272025</v>
      </c>
    </row>
    <row r="46" spans="1:27" ht="15">
      <c r="A46" s="94" t="s">
        <v>396</v>
      </c>
      <c r="B46" s="222" t="s">
        <v>1844</v>
      </c>
      <c r="C46" s="96">
        <v>390000</v>
      </c>
      <c r="D46" s="46">
        <f t="shared" si="0"/>
        <v>221851</v>
      </c>
      <c r="E46" s="96">
        <v>100000</v>
      </c>
      <c r="F46" s="96">
        <v>121851</v>
      </c>
      <c r="H46" s="94" t="s">
        <v>405</v>
      </c>
      <c r="I46" s="222" t="s">
        <v>1847</v>
      </c>
      <c r="J46" s="96">
        <v>30000</v>
      </c>
      <c r="K46" s="46">
        <f t="shared" si="1"/>
        <v>167767</v>
      </c>
      <c r="L46" s="77"/>
      <c r="M46" s="96">
        <v>167767</v>
      </c>
      <c r="O46" s="94" t="s">
        <v>378</v>
      </c>
      <c r="P46" s="222" t="s">
        <v>1838</v>
      </c>
      <c r="Q46" s="96">
        <v>2157000</v>
      </c>
      <c r="R46" s="46">
        <f t="shared" si="2"/>
        <v>174868</v>
      </c>
      <c r="S46" s="77"/>
      <c r="T46" s="96">
        <v>174868</v>
      </c>
      <c r="V46" s="94" t="s">
        <v>381</v>
      </c>
      <c r="W46" s="222" t="s">
        <v>1839</v>
      </c>
      <c r="X46" s="96">
        <v>1410000</v>
      </c>
      <c r="Y46" s="46">
        <f t="shared" si="3"/>
        <v>5174579</v>
      </c>
      <c r="Z46" s="77"/>
      <c r="AA46" s="96">
        <v>5174579</v>
      </c>
    </row>
    <row r="47" spans="1:27" ht="15">
      <c r="A47" s="94" t="s">
        <v>399</v>
      </c>
      <c r="B47" s="222" t="s">
        <v>1845</v>
      </c>
      <c r="C47" s="77"/>
      <c r="D47" s="46">
        <f t="shared" si="0"/>
        <v>609667</v>
      </c>
      <c r="E47" s="96">
        <v>347500</v>
      </c>
      <c r="F47" s="96">
        <v>262167</v>
      </c>
      <c r="H47" s="94" t="s">
        <v>408</v>
      </c>
      <c r="I47" s="222" t="s">
        <v>1848</v>
      </c>
      <c r="J47" s="77"/>
      <c r="K47" s="46">
        <f t="shared" si="1"/>
        <v>110130</v>
      </c>
      <c r="L47" s="96">
        <v>97880</v>
      </c>
      <c r="M47" s="96">
        <v>12250</v>
      </c>
      <c r="O47" s="94" t="s">
        <v>381</v>
      </c>
      <c r="P47" s="222" t="s">
        <v>1839</v>
      </c>
      <c r="Q47" s="96">
        <v>3269950</v>
      </c>
      <c r="R47" s="46">
        <f t="shared" si="2"/>
        <v>10198854</v>
      </c>
      <c r="S47" s="96">
        <v>500</v>
      </c>
      <c r="T47" s="96">
        <v>10198354</v>
      </c>
      <c r="V47" s="94" t="s">
        <v>384</v>
      </c>
      <c r="W47" s="222" t="s">
        <v>1840</v>
      </c>
      <c r="X47" s="96">
        <v>306982</v>
      </c>
      <c r="Y47" s="46">
        <f t="shared" si="3"/>
        <v>451164</v>
      </c>
      <c r="Z47" s="77"/>
      <c r="AA47" s="96">
        <v>451164</v>
      </c>
    </row>
    <row r="48" spans="1:27" ht="15">
      <c r="A48" s="94" t="s">
        <v>402</v>
      </c>
      <c r="B48" s="222" t="s">
        <v>1846</v>
      </c>
      <c r="C48" s="96">
        <v>1177500</v>
      </c>
      <c r="D48" s="46">
        <f t="shared" si="0"/>
        <v>360359</v>
      </c>
      <c r="E48" s="96">
        <v>255000</v>
      </c>
      <c r="F48" s="96">
        <v>105359</v>
      </c>
      <c r="H48" s="94" t="s">
        <v>411</v>
      </c>
      <c r="I48" s="222" t="s">
        <v>1849</v>
      </c>
      <c r="J48" s="77"/>
      <c r="K48" s="46">
        <f t="shared" si="1"/>
        <v>57500</v>
      </c>
      <c r="L48" s="77"/>
      <c r="M48" s="96">
        <v>57500</v>
      </c>
      <c r="O48" s="94" t="s">
        <v>384</v>
      </c>
      <c r="P48" s="222" t="s">
        <v>1840</v>
      </c>
      <c r="Q48" s="96">
        <v>15753960</v>
      </c>
      <c r="R48" s="46">
        <f t="shared" si="2"/>
        <v>8018850</v>
      </c>
      <c r="S48" s="96">
        <v>1512807</v>
      </c>
      <c r="T48" s="96">
        <v>6506043</v>
      </c>
      <c r="V48" s="94" t="s">
        <v>387</v>
      </c>
      <c r="W48" s="222" t="s">
        <v>1841</v>
      </c>
      <c r="X48" s="96">
        <v>9500</v>
      </c>
      <c r="Y48" s="46">
        <f t="shared" si="3"/>
        <v>431629</v>
      </c>
      <c r="Z48" s="96">
        <v>11000</v>
      </c>
      <c r="AA48" s="96">
        <v>420629</v>
      </c>
    </row>
    <row r="49" spans="1:27" ht="15">
      <c r="A49" s="94" t="s">
        <v>405</v>
      </c>
      <c r="B49" s="222" t="s">
        <v>1847</v>
      </c>
      <c r="C49" s="77"/>
      <c r="D49" s="46">
        <f t="shared" si="0"/>
        <v>269664</v>
      </c>
      <c r="E49" s="96">
        <v>27800</v>
      </c>
      <c r="F49" s="96">
        <v>241864</v>
      </c>
      <c r="H49" s="94" t="s">
        <v>414</v>
      </c>
      <c r="I49" s="222" t="s">
        <v>1850</v>
      </c>
      <c r="J49" s="77"/>
      <c r="K49" s="46">
        <f t="shared" si="1"/>
        <v>113986</v>
      </c>
      <c r="L49" s="77"/>
      <c r="M49" s="96">
        <v>113986</v>
      </c>
      <c r="O49" s="94" t="s">
        <v>387</v>
      </c>
      <c r="P49" s="222" t="s">
        <v>1841</v>
      </c>
      <c r="Q49" s="96">
        <v>1800000</v>
      </c>
      <c r="R49" s="46">
        <f t="shared" si="2"/>
        <v>1702682</v>
      </c>
      <c r="S49" s="96">
        <v>36500</v>
      </c>
      <c r="T49" s="96">
        <v>1666182</v>
      </c>
      <c r="V49" s="94" t="s">
        <v>390</v>
      </c>
      <c r="W49" s="222" t="s">
        <v>1842</v>
      </c>
      <c r="X49" s="96">
        <v>89800</v>
      </c>
      <c r="Y49" s="46">
        <f t="shared" si="3"/>
        <v>1173557</v>
      </c>
      <c r="Z49" s="96">
        <v>265000</v>
      </c>
      <c r="AA49" s="96">
        <v>908557</v>
      </c>
    </row>
    <row r="50" spans="1:27" ht="15">
      <c r="A50" s="94" t="s">
        <v>408</v>
      </c>
      <c r="B50" s="222" t="s">
        <v>1848</v>
      </c>
      <c r="C50" s="96">
        <v>1</v>
      </c>
      <c r="D50" s="46">
        <f t="shared" si="0"/>
        <v>206606</v>
      </c>
      <c r="E50" s="96">
        <v>2</v>
      </c>
      <c r="F50" s="96">
        <v>206604</v>
      </c>
      <c r="H50" s="94" t="s">
        <v>417</v>
      </c>
      <c r="I50" s="222" t="s">
        <v>1851</v>
      </c>
      <c r="J50" s="96">
        <v>108000</v>
      </c>
      <c r="K50" s="46">
        <f t="shared" si="1"/>
        <v>3301400</v>
      </c>
      <c r="L50" s="77"/>
      <c r="M50" s="96">
        <v>3301400</v>
      </c>
      <c r="O50" s="94" t="s">
        <v>390</v>
      </c>
      <c r="P50" s="222" t="s">
        <v>1842</v>
      </c>
      <c r="Q50" s="96">
        <v>3300</v>
      </c>
      <c r="R50" s="46">
        <f t="shared" si="2"/>
        <v>7225793</v>
      </c>
      <c r="S50" s="96">
        <v>4055213</v>
      </c>
      <c r="T50" s="96">
        <v>3170580</v>
      </c>
      <c r="V50" s="94" t="s">
        <v>393</v>
      </c>
      <c r="W50" s="222" t="s">
        <v>1843</v>
      </c>
      <c r="X50" s="96">
        <v>4895877</v>
      </c>
      <c r="Y50" s="46">
        <f t="shared" si="3"/>
        <v>7637845</v>
      </c>
      <c r="Z50" s="96">
        <v>40250</v>
      </c>
      <c r="AA50" s="96">
        <v>7597595</v>
      </c>
    </row>
    <row r="51" spans="1:27" ht="15">
      <c r="A51" s="94" t="s">
        <v>411</v>
      </c>
      <c r="B51" s="222" t="s">
        <v>1849</v>
      </c>
      <c r="C51" s="77"/>
      <c r="D51" s="46">
        <f t="shared" si="0"/>
        <v>668691</v>
      </c>
      <c r="E51" s="96">
        <v>153500</v>
      </c>
      <c r="F51" s="96">
        <v>515191</v>
      </c>
      <c r="H51" s="94" t="s">
        <v>420</v>
      </c>
      <c r="I51" s="222" t="s">
        <v>1852</v>
      </c>
      <c r="J51" s="96">
        <v>7394606</v>
      </c>
      <c r="K51" s="46">
        <f t="shared" si="1"/>
        <v>1050691</v>
      </c>
      <c r="L51" s="96">
        <v>7800</v>
      </c>
      <c r="M51" s="96">
        <v>1042891</v>
      </c>
      <c r="O51" s="94" t="s">
        <v>393</v>
      </c>
      <c r="P51" s="222" t="s">
        <v>1843</v>
      </c>
      <c r="Q51" s="96">
        <v>10561983</v>
      </c>
      <c r="R51" s="46">
        <f t="shared" si="2"/>
        <v>3985608</v>
      </c>
      <c r="S51" s="96">
        <v>382269</v>
      </c>
      <c r="T51" s="96">
        <v>3603339</v>
      </c>
      <c r="V51" s="94" t="s">
        <v>396</v>
      </c>
      <c r="W51" s="222" t="s">
        <v>1844</v>
      </c>
      <c r="X51" s="77"/>
      <c r="Y51" s="46">
        <f t="shared" si="3"/>
        <v>66742</v>
      </c>
      <c r="Z51" s="96">
        <v>32400</v>
      </c>
      <c r="AA51" s="96">
        <v>34342</v>
      </c>
    </row>
    <row r="52" spans="1:27" ht="15">
      <c r="A52" s="94" t="s">
        <v>414</v>
      </c>
      <c r="B52" s="222" t="s">
        <v>1850</v>
      </c>
      <c r="C52" s="96">
        <v>202650</v>
      </c>
      <c r="D52" s="46">
        <f t="shared" si="0"/>
        <v>149786</v>
      </c>
      <c r="E52" s="96">
        <v>25500</v>
      </c>
      <c r="F52" s="96">
        <v>124286</v>
      </c>
      <c r="H52" s="94" t="s">
        <v>423</v>
      </c>
      <c r="I52" s="222" t="s">
        <v>1853</v>
      </c>
      <c r="J52" s="96">
        <v>1</v>
      </c>
      <c r="K52" s="46">
        <f t="shared" si="1"/>
        <v>376552</v>
      </c>
      <c r="L52" s="96">
        <v>2000</v>
      </c>
      <c r="M52" s="96">
        <v>374552</v>
      </c>
      <c r="O52" s="94" t="s">
        <v>396</v>
      </c>
      <c r="P52" s="222" t="s">
        <v>1844</v>
      </c>
      <c r="Q52" s="96">
        <v>394600</v>
      </c>
      <c r="R52" s="46">
        <f t="shared" si="2"/>
        <v>1930370</v>
      </c>
      <c r="S52" s="96">
        <v>559800</v>
      </c>
      <c r="T52" s="96">
        <v>1370570</v>
      </c>
      <c r="V52" s="94" t="s">
        <v>399</v>
      </c>
      <c r="W52" s="222" t="s">
        <v>1845</v>
      </c>
      <c r="X52" s="77"/>
      <c r="Y52" s="46">
        <f t="shared" si="3"/>
        <v>1005940</v>
      </c>
      <c r="Z52" s="77"/>
      <c r="AA52" s="96">
        <v>1005940</v>
      </c>
    </row>
    <row r="53" spans="1:27" ht="15">
      <c r="A53" s="94" t="s">
        <v>417</v>
      </c>
      <c r="B53" s="222" t="s">
        <v>1851</v>
      </c>
      <c r="C53" s="77"/>
      <c r="D53" s="46">
        <f t="shared" si="0"/>
        <v>243236</v>
      </c>
      <c r="E53" s="96">
        <v>1000</v>
      </c>
      <c r="F53" s="96">
        <v>242236</v>
      </c>
      <c r="H53" s="94" t="s">
        <v>426</v>
      </c>
      <c r="I53" s="222" t="s">
        <v>1854</v>
      </c>
      <c r="J53" s="96">
        <v>109000</v>
      </c>
      <c r="K53" s="46">
        <f t="shared" si="1"/>
        <v>26387</v>
      </c>
      <c r="L53" s="77"/>
      <c r="M53" s="96">
        <v>26387</v>
      </c>
      <c r="O53" s="94" t="s">
        <v>399</v>
      </c>
      <c r="P53" s="222" t="s">
        <v>1845</v>
      </c>
      <c r="Q53" s="77"/>
      <c r="R53" s="46">
        <f t="shared" si="2"/>
        <v>5229271</v>
      </c>
      <c r="S53" s="96">
        <v>2408350</v>
      </c>
      <c r="T53" s="96">
        <v>2820921</v>
      </c>
      <c r="V53" s="94" t="s">
        <v>402</v>
      </c>
      <c r="W53" s="222" t="s">
        <v>1846</v>
      </c>
      <c r="X53" s="96">
        <v>3800000</v>
      </c>
      <c r="Y53" s="46">
        <f t="shared" si="3"/>
        <v>101575</v>
      </c>
      <c r="Z53" s="77"/>
      <c r="AA53" s="96">
        <v>101575</v>
      </c>
    </row>
    <row r="54" spans="1:27" ht="15">
      <c r="A54" s="94" t="s">
        <v>420</v>
      </c>
      <c r="B54" s="222" t="s">
        <v>1852</v>
      </c>
      <c r="C54" s="77"/>
      <c r="D54" s="46">
        <f t="shared" si="0"/>
        <v>532021</v>
      </c>
      <c r="E54" s="96">
        <v>195100</v>
      </c>
      <c r="F54" s="96">
        <v>336921</v>
      </c>
      <c r="H54" s="94" t="s">
        <v>432</v>
      </c>
      <c r="I54" s="222" t="s">
        <v>1855</v>
      </c>
      <c r="J54" s="96">
        <v>1000</v>
      </c>
      <c r="K54" s="46">
        <f t="shared" si="1"/>
        <v>505020</v>
      </c>
      <c r="L54" s="96">
        <v>111800</v>
      </c>
      <c r="M54" s="96">
        <v>393220</v>
      </c>
      <c r="O54" s="94" t="s">
        <v>402</v>
      </c>
      <c r="P54" s="222" t="s">
        <v>1846</v>
      </c>
      <c r="Q54" s="96">
        <v>3704500</v>
      </c>
      <c r="R54" s="46">
        <f t="shared" si="2"/>
        <v>2978858</v>
      </c>
      <c r="S54" s="96">
        <v>569200</v>
      </c>
      <c r="T54" s="96">
        <v>2409658</v>
      </c>
      <c r="V54" s="94" t="s">
        <v>405</v>
      </c>
      <c r="W54" s="222" t="s">
        <v>1847</v>
      </c>
      <c r="X54" s="96">
        <v>30000</v>
      </c>
      <c r="Y54" s="46">
        <f t="shared" si="3"/>
        <v>1005396</v>
      </c>
      <c r="Z54" s="77"/>
      <c r="AA54" s="96">
        <v>1005396</v>
      </c>
    </row>
    <row r="55" spans="1:27" ht="15">
      <c r="A55" s="94" t="s">
        <v>423</v>
      </c>
      <c r="B55" s="222" t="s">
        <v>1853</v>
      </c>
      <c r="C55" s="96">
        <v>1097569</v>
      </c>
      <c r="D55" s="46">
        <f t="shared" si="0"/>
        <v>1449444</v>
      </c>
      <c r="E55" s="96">
        <v>510400</v>
      </c>
      <c r="F55" s="96">
        <v>939044</v>
      </c>
      <c r="H55" s="94" t="s">
        <v>435</v>
      </c>
      <c r="I55" s="222" t="s">
        <v>1856</v>
      </c>
      <c r="J55" s="77"/>
      <c r="K55" s="46">
        <f t="shared" si="1"/>
        <v>465008</v>
      </c>
      <c r="L55" s="77"/>
      <c r="M55" s="96">
        <v>465008</v>
      </c>
      <c r="O55" s="94" t="s">
        <v>405</v>
      </c>
      <c r="P55" s="222" t="s">
        <v>1847</v>
      </c>
      <c r="Q55" s="96">
        <v>1925040</v>
      </c>
      <c r="R55" s="46">
        <f t="shared" si="2"/>
        <v>3635281</v>
      </c>
      <c r="S55" s="96">
        <v>1083400</v>
      </c>
      <c r="T55" s="96">
        <v>2551881</v>
      </c>
      <c r="V55" s="94" t="s">
        <v>408</v>
      </c>
      <c r="W55" s="222" t="s">
        <v>1848</v>
      </c>
      <c r="X55" s="96">
        <v>59400</v>
      </c>
      <c r="Y55" s="46">
        <f t="shared" si="3"/>
        <v>852068</v>
      </c>
      <c r="Z55" s="96">
        <v>97880</v>
      </c>
      <c r="AA55" s="96">
        <v>754188</v>
      </c>
    </row>
    <row r="56" spans="1:27" ht="15">
      <c r="A56" s="94" t="s">
        <v>426</v>
      </c>
      <c r="B56" s="222" t="s">
        <v>1854</v>
      </c>
      <c r="C56" s="77"/>
      <c r="D56" s="46">
        <f t="shared" si="0"/>
        <v>522211</v>
      </c>
      <c r="E56" s="96">
        <v>187380</v>
      </c>
      <c r="F56" s="96">
        <v>334831</v>
      </c>
      <c r="H56" s="94" t="s">
        <v>438</v>
      </c>
      <c r="I56" s="222" t="s">
        <v>1857</v>
      </c>
      <c r="J56" s="77"/>
      <c r="K56" s="46">
        <f t="shared" si="1"/>
        <v>130470</v>
      </c>
      <c r="L56" s="77"/>
      <c r="M56" s="96">
        <v>130470</v>
      </c>
      <c r="O56" s="94" t="s">
        <v>408</v>
      </c>
      <c r="P56" s="222" t="s">
        <v>1848</v>
      </c>
      <c r="Q56" s="96">
        <v>2847361</v>
      </c>
      <c r="R56" s="46">
        <f t="shared" si="2"/>
        <v>2349628</v>
      </c>
      <c r="S56" s="96">
        <v>659358</v>
      </c>
      <c r="T56" s="96">
        <v>1690270</v>
      </c>
      <c r="V56" s="94" t="s">
        <v>411</v>
      </c>
      <c r="W56" s="222" t="s">
        <v>1849</v>
      </c>
      <c r="X56" s="77"/>
      <c r="Y56" s="46">
        <f t="shared" si="3"/>
        <v>3657740</v>
      </c>
      <c r="Z56" s="77"/>
      <c r="AA56" s="96">
        <v>3657740</v>
      </c>
    </row>
    <row r="57" spans="1:27" ht="15">
      <c r="A57" s="94" t="s">
        <v>432</v>
      </c>
      <c r="B57" s="222" t="s">
        <v>1855</v>
      </c>
      <c r="C57" s="96">
        <v>555020</v>
      </c>
      <c r="D57" s="46">
        <f t="shared" si="0"/>
        <v>721767</v>
      </c>
      <c r="E57" s="96">
        <v>375900</v>
      </c>
      <c r="F57" s="96">
        <v>345867</v>
      </c>
      <c r="H57" s="94" t="s">
        <v>441</v>
      </c>
      <c r="I57" s="222" t="s">
        <v>1858</v>
      </c>
      <c r="J57" s="77"/>
      <c r="K57" s="46">
        <f t="shared" si="1"/>
        <v>529800</v>
      </c>
      <c r="L57" s="77"/>
      <c r="M57" s="96">
        <v>529800</v>
      </c>
      <c r="O57" s="94" t="s">
        <v>411</v>
      </c>
      <c r="P57" s="222" t="s">
        <v>1849</v>
      </c>
      <c r="Q57" s="77"/>
      <c r="R57" s="46">
        <f t="shared" si="2"/>
        <v>2521184</v>
      </c>
      <c r="S57" s="96">
        <v>195800</v>
      </c>
      <c r="T57" s="96">
        <v>2325384</v>
      </c>
      <c r="V57" s="94" t="s">
        <v>414</v>
      </c>
      <c r="W57" s="222" t="s">
        <v>1850</v>
      </c>
      <c r="X57" s="96">
        <v>143000</v>
      </c>
      <c r="Y57" s="46">
        <f t="shared" si="3"/>
        <v>416669</v>
      </c>
      <c r="Z57" s="77"/>
      <c r="AA57" s="96">
        <v>416669</v>
      </c>
    </row>
    <row r="58" spans="1:27" ht="15">
      <c r="A58" s="94" t="s">
        <v>435</v>
      </c>
      <c r="B58" s="222" t="s">
        <v>1856</v>
      </c>
      <c r="C58" s="77"/>
      <c r="D58" s="46">
        <f t="shared" si="0"/>
        <v>91769</v>
      </c>
      <c r="E58" s="77"/>
      <c r="F58" s="96">
        <v>91769</v>
      </c>
      <c r="H58" s="94" t="s">
        <v>444</v>
      </c>
      <c r="I58" s="222" t="s">
        <v>1859</v>
      </c>
      <c r="J58" s="77"/>
      <c r="K58" s="46">
        <f t="shared" si="1"/>
        <v>22300</v>
      </c>
      <c r="L58" s="77"/>
      <c r="M58" s="96">
        <v>22300</v>
      </c>
      <c r="O58" s="94" t="s">
        <v>414</v>
      </c>
      <c r="P58" s="222" t="s">
        <v>1850</v>
      </c>
      <c r="Q58" s="96">
        <v>204150</v>
      </c>
      <c r="R58" s="46">
        <f t="shared" si="2"/>
        <v>601276</v>
      </c>
      <c r="S58" s="96">
        <v>240300</v>
      </c>
      <c r="T58" s="96">
        <v>360976</v>
      </c>
      <c r="V58" s="94" t="s">
        <v>417</v>
      </c>
      <c r="W58" s="222" t="s">
        <v>1851</v>
      </c>
      <c r="X58" s="96">
        <v>8112700</v>
      </c>
      <c r="Y58" s="46">
        <f t="shared" si="3"/>
        <v>4197103</v>
      </c>
      <c r="Z58" s="77"/>
      <c r="AA58" s="96">
        <v>4197103</v>
      </c>
    </row>
    <row r="59" spans="1:27" ht="15">
      <c r="A59" s="94" t="s">
        <v>438</v>
      </c>
      <c r="B59" s="222" t="s">
        <v>1857</v>
      </c>
      <c r="C59" s="77"/>
      <c r="D59" s="46">
        <f t="shared" si="0"/>
        <v>430594</v>
      </c>
      <c r="E59" s="96">
        <v>50500</v>
      </c>
      <c r="F59" s="96">
        <v>380094</v>
      </c>
      <c r="H59" s="94" t="s">
        <v>450</v>
      </c>
      <c r="I59" s="222" t="s">
        <v>1861</v>
      </c>
      <c r="J59" s="77"/>
      <c r="K59" s="46">
        <f t="shared" si="1"/>
        <v>178995</v>
      </c>
      <c r="L59" s="77"/>
      <c r="M59" s="96">
        <v>178995</v>
      </c>
      <c r="O59" s="94" t="s">
        <v>417</v>
      </c>
      <c r="P59" s="222" t="s">
        <v>1851</v>
      </c>
      <c r="Q59" s="77"/>
      <c r="R59" s="46">
        <f t="shared" si="2"/>
        <v>1532248</v>
      </c>
      <c r="S59" s="96">
        <v>258200</v>
      </c>
      <c r="T59" s="96">
        <v>1274048</v>
      </c>
      <c r="V59" s="94" t="s">
        <v>420</v>
      </c>
      <c r="W59" s="222" t="s">
        <v>1852</v>
      </c>
      <c r="X59" s="96">
        <v>12343106</v>
      </c>
      <c r="Y59" s="46">
        <f t="shared" si="3"/>
        <v>4177010</v>
      </c>
      <c r="Z59" s="96">
        <v>94050</v>
      </c>
      <c r="AA59" s="96">
        <v>4082960</v>
      </c>
    </row>
    <row r="60" spans="1:27" ht="15">
      <c r="A60" s="94" t="s">
        <v>441</v>
      </c>
      <c r="B60" s="222" t="s">
        <v>1858</v>
      </c>
      <c r="C60" s="96">
        <v>16000</v>
      </c>
      <c r="D60" s="46">
        <f t="shared" si="0"/>
        <v>488216</v>
      </c>
      <c r="E60" s="96">
        <v>123600</v>
      </c>
      <c r="F60" s="96">
        <v>364616</v>
      </c>
      <c r="H60" s="94" t="s">
        <v>454</v>
      </c>
      <c r="I60" s="222" t="s">
        <v>1862</v>
      </c>
      <c r="J60" s="77"/>
      <c r="K60" s="46">
        <f t="shared" si="1"/>
        <v>15495</v>
      </c>
      <c r="L60" s="77"/>
      <c r="M60" s="96">
        <v>15495</v>
      </c>
      <c r="O60" s="94" t="s">
        <v>420</v>
      </c>
      <c r="P60" s="222" t="s">
        <v>1852</v>
      </c>
      <c r="Q60" s="96">
        <v>30000</v>
      </c>
      <c r="R60" s="46">
        <f t="shared" si="2"/>
        <v>3080348</v>
      </c>
      <c r="S60" s="96">
        <v>1006750</v>
      </c>
      <c r="T60" s="96">
        <v>2073598</v>
      </c>
      <c r="V60" s="94" t="s">
        <v>423</v>
      </c>
      <c r="W60" s="222" t="s">
        <v>1853</v>
      </c>
      <c r="X60" s="96">
        <v>12746833</v>
      </c>
      <c r="Y60" s="46">
        <f t="shared" si="3"/>
        <v>2766721</v>
      </c>
      <c r="Z60" s="96">
        <v>637002</v>
      </c>
      <c r="AA60" s="96">
        <v>2129719</v>
      </c>
    </row>
    <row r="61" spans="1:27" ht="15">
      <c r="A61" s="94" t="s">
        <v>444</v>
      </c>
      <c r="B61" s="222" t="s">
        <v>1859</v>
      </c>
      <c r="C61" s="96">
        <v>987000</v>
      </c>
      <c r="D61" s="46">
        <f t="shared" si="0"/>
        <v>495132</v>
      </c>
      <c r="E61" s="96">
        <v>128700</v>
      </c>
      <c r="F61" s="96">
        <v>366432</v>
      </c>
      <c r="H61" s="94" t="s">
        <v>457</v>
      </c>
      <c r="I61" s="222" t="s">
        <v>1863</v>
      </c>
      <c r="J61" s="77"/>
      <c r="K61" s="46">
        <f t="shared" si="1"/>
        <v>22850</v>
      </c>
      <c r="L61" s="77"/>
      <c r="M61" s="96">
        <v>22850</v>
      </c>
      <c r="O61" s="94" t="s">
        <v>423</v>
      </c>
      <c r="P61" s="222" t="s">
        <v>1853</v>
      </c>
      <c r="Q61" s="96">
        <v>7412634</v>
      </c>
      <c r="R61" s="46">
        <f t="shared" si="2"/>
        <v>6731497</v>
      </c>
      <c r="S61" s="96">
        <v>2365734</v>
      </c>
      <c r="T61" s="96">
        <v>4365763</v>
      </c>
      <c r="V61" s="94" t="s">
        <v>426</v>
      </c>
      <c r="W61" s="222" t="s">
        <v>1854</v>
      </c>
      <c r="X61" s="96">
        <v>109000</v>
      </c>
      <c r="Y61" s="46">
        <f t="shared" si="3"/>
        <v>319512</v>
      </c>
      <c r="Z61" s="77"/>
      <c r="AA61" s="96">
        <v>319512</v>
      </c>
    </row>
    <row r="62" spans="1:27" ht="15">
      <c r="A62" s="94" t="s">
        <v>447</v>
      </c>
      <c r="B62" s="222" t="s">
        <v>1860</v>
      </c>
      <c r="C62" s="77"/>
      <c r="D62" s="46">
        <f t="shared" si="0"/>
        <v>636346</v>
      </c>
      <c r="E62" s="96">
        <v>269700</v>
      </c>
      <c r="F62" s="96">
        <v>366646</v>
      </c>
      <c r="H62" s="94" t="s">
        <v>460</v>
      </c>
      <c r="I62" s="222" t="s">
        <v>1864</v>
      </c>
      <c r="J62" s="77"/>
      <c r="K62" s="46">
        <f t="shared" si="1"/>
        <v>303910</v>
      </c>
      <c r="L62" s="77"/>
      <c r="M62" s="96">
        <v>303910</v>
      </c>
      <c r="O62" s="94" t="s">
        <v>426</v>
      </c>
      <c r="P62" s="222" t="s">
        <v>1854</v>
      </c>
      <c r="Q62" s="77"/>
      <c r="R62" s="46">
        <f t="shared" si="2"/>
        <v>2199193</v>
      </c>
      <c r="S62" s="96">
        <v>449830</v>
      </c>
      <c r="T62" s="96">
        <v>1749363</v>
      </c>
      <c r="V62" s="94" t="s">
        <v>432</v>
      </c>
      <c r="W62" s="222" t="s">
        <v>1855</v>
      </c>
      <c r="X62" s="96">
        <v>61000</v>
      </c>
      <c r="Y62" s="46">
        <f t="shared" si="3"/>
        <v>1862692</v>
      </c>
      <c r="Z62" s="96">
        <v>347211</v>
      </c>
      <c r="AA62" s="96">
        <v>1515481</v>
      </c>
    </row>
    <row r="63" spans="1:27" ht="15">
      <c r="A63" s="94" t="s">
        <v>450</v>
      </c>
      <c r="B63" s="222" t="s">
        <v>1861</v>
      </c>
      <c r="C63" s="77"/>
      <c r="D63" s="46">
        <f t="shared" si="0"/>
        <v>299194</v>
      </c>
      <c r="E63" s="96">
        <v>37000</v>
      </c>
      <c r="F63" s="96">
        <v>262194</v>
      </c>
      <c r="H63" s="94" t="s">
        <v>463</v>
      </c>
      <c r="I63" s="222" t="s">
        <v>1865</v>
      </c>
      <c r="J63" s="96">
        <v>23830000</v>
      </c>
      <c r="K63" s="46">
        <f t="shared" si="1"/>
        <v>4387350</v>
      </c>
      <c r="L63" s="77"/>
      <c r="M63" s="96">
        <v>4387350</v>
      </c>
      <c r="O63" s="94" t="s">
        <v>432</v>
      </c>
      <c r="P63" s="222" t="s">
        <v>1855</v>
      </c>
      <c r="Q63" s="96">
        <v>2657200</v>
      </c>
      <c r="R63" s="46">
        <f t="shared" si="2"/>
        <v>2322053</v>
      </c>
      <c r="S63" s="96">
        <v>650300</v>
      </c>
      <c r="T63" s="96">
        <v>1671753</v>
      </c>
      <c r="V63" s="94" t="s">
        <v>435</v>
      </c>
      <c r="W63" s="222" t="s">
        <v>1856</v>
      </c>
      <c r="X63" s="77"/>
      <c r="Y63" s="46">
        <f t="shared" si="3"/>
        <v>1615990</v>
      </c>
      <c r="Z63" s="77"/>
      <c r="AA63" s="96">
        <v>1615990</v>
      </c>
    </row>
    <row r="64" spans="1:27" ht="15">
      <c r="A64" s="94" t="s">
        <v>454</v>
      </c>
      <c r="B64" s="222" t="s">
        <v>1862</v>
      </c>
      <c r="C64" s="96">
        <v>1697250</v>
      </c>
      <c r="D64" s="46">
        <f t="shared" si="0"/>
        <v>458263</v>
      </c>
      <c r="E64" s="96">
        <v>157700</v>
      </c>
      <c r="F64" s="96">
        <v>300563</v>
      </c>
      <c r="H64" s="94" t="s">
        <v>466</v>
      </c>
      <c r="I64" s="222" t="s">
        <v>1866</v>
      </c>
      <c r="J64" s="77"/>
      <c r="K64" s="46">
        <f t="shared" si="1"/>
        <v>516975</v>
      </c>
      <c r="L64" s="77"/>
      <c r="M64" s="96">
        <v>516975</v>
      </c>
      <c r="O64" s="94" t="s">
        <v>435</v>
      </c>
      <c r="P64" s="222" t="s">
        <v>1856</v>
      </c>
      <c r="Q64" s="77"/>
      <c r="R64" s="46">
        <f t="shared" si="2"/>
        <v>303585</v>
      </c>
      <c r="S64" s="77"/>
      <c r="T64" s="96">
        <v>303585</v>
      </c>
      <c r="V64" s="94" t="s">
        <v>438</v>
      </c>
      <c r="W64" s="222" t="s">
        <v>1857</v>
      </c>
      <c r="X64" s="96">
        <v>4000</v>
      </c>
      <c r="Y64" s="46">
        <f t="shared" si="3"/>
        <v>370349</v>
      </c>
      <c r="Z64" s="77"/>
      <c r="AA64" s="96">
        <v>370349</v>
      </c>
    </row>
    <row r="65" spans="1:27" ht="15">
      <c r="A65" s="94" t="s">
        <v>457</v>
      </c>
      <c r="B65" s="222" t="s">
        <v>1863</v>
      </c>
      <c r="C65" s="96">
        <v>58950</v>
      </c>
      <c r="D65" s="46">
        <f t="shared" si="0"/>
        <v>957976</v>
      </c>
      <c r="E65" s="96">
        <v>376450</v>
      </c>
      <c r="F65" s="96">
        <v>581526</v>
      </c>
      <c r="H65" s="94" t="s">
        <v>469</v>
      </c>
      <c r="I65" s="222" t="s">
        <v>1867</v>
      </c>
      <c r="J65" s="77"/>
      <c r="K65" s="46">
        <f t="shared" si="1"/>
        <v>2358148</v>
      </c>
      <c r="L65" s="77"/>
      <c r="M65" s="96">
        <v>2358148</v>
      </c>
      <c r="O65" s="94" t="s">
        <v>438</v>
      </c>
      <c r="P65" s="222" t="s">
        <v>1857</v>
      </c>
      <c r="Q65" s="96">
        <v>2039900</v>
      </c>
      <c r="R65" s="46">
        <f t="shared" si="2"/>
        <v>5092194</v>
      </c>
      <c r="S65" s="96">
        <v>2671280</v>
      </c>
      <c r="T65" s="96">
        <v>2420914</v>
      </c>
      <c r="V65" s="94" t="s">
        <v>441</v>
      </c>
      <c r="W65" s="222" t="s">
        <v>1858</v>
      </c>
      <c r="X65" s="77"/>
      <c r="Y65" s="46">
        <f t="shared" si="3"/>
        <v>628550</v>
      </c>
      <c r="Z65" s="77"/>
      <c r="AA65" s="96">
        <v>628550</v>
      </c>
    </row>
    <row r="66" spans="1:27" ht="15">
      <c r="A66" s="94" t="s">
        <v>460</v>
      </c>
      <c r="B66" s="222" t="s">
        <v>1864</v>
      </c>
      <c r="C66" s="96">
        <v>2024600</v>
      </c>
      <c r="D66" s="46">
        <f t="shared" si="0"/>
        <v>177995</v>
      </c>
      <c r="E66" s="77"/>
      <c r="F66" s="96">
        <v>177995</v>
      </c>
      <c r="H66" s="94" t="s">
        <v>472</v>
      </c>
      <c r="I66" s="222" t="s">
        <v>1868</v>
      </c>
      <c r="J66" s="96">
        <v>11300000</v>
      </c>
      <c r="K66" s="46">
        <f t="shared" si="1"/>
        <v>347495</v>
      </c>
      <c r="L66" s="77"/>
      <c r="M66" s="96">
        <v>347495</v>
      </c>
      <c r="O66" s="94" t="s">
        <v>441</v>
      </c>
      <c r="P66" s="222" t="s">
        <v>1858</v>
      </c>
      <c r="Q66" s="96">
        <v>2616001</v>
      </c>
      <c r="R66" s="46">
        <f t="shared" si="2"/>
        <v>1822135</v>
      </c>
      <c r="S66" s="96">
        <v>454700</v>
      </c>
      <c r="T66" s="96">
        <v>1367435</v>
      </c>
      <c r="V66" s="94" t="s">
        <v>444</v>
      </c>
      <c r="W66" s="222" t="s">
        <v>1859</v>
      </c>
      <c r="X66" s="77"/>
      <c r="Y66" s="46">
        <f t="shared" si="3"/>
        <v>3758411</v>
      </c>
      <c r="Z66" s="96">
        <v>3216346</v>
      </c>
      <c r="AA66" s="96">
        <v>542065</v>
      </c>
    </row>
    <row r="67" spans="1:27" ht="15">
      <c r="A67" s="94" t="s">
        <v>463</v>
      </c>
      <c r="B67" s="222" t="s">
        <v>1865</v>
      </c>
      <c r="C67" s="96">
        <v>3726250</v>
      </c>
      <c r="D67" s="46">
        <f t="shared" si="0"/>
        <v>2872467</v>
      </c>
      <c r="E67" s="96">
        <v>1609225</v>
      </c>
      <c r="F67" s="96">
        <v>1263242</v>
      </c>
      <c r="H67" s="94" t="s">
        <v>478</v>
      </c>
      <c r="I67" s="222" t="s">
        <v>1869</v>
      </c>
      <c r="J67" s="96">
        <v>14000</v>
      </c>
      <c r="K67" s="46">
        <f t="shared" si="1"/>
        <v>150547</v>
      </c>
      <c r="L67" s="77"/>
      <c r="M67" s="96">
        <v>150547</v>
      </c>
      <c r="O67" s="94" t="s">
        <v>444</v>
      </c>
      <c r="P67" s="222" t="s">
        <v>1859</v>
      </c>
      <c r="Q67" s="96">
        <v>11153117</v>
      </c>
      <c r="R67" s="46">
        <f t="shared" si="2"/>
        <v>1028094</v>
      </c>
      <c r="S67" s="96">
        <v>128700</v>
      </c>
      <c r="T67" s="96">
        <v>899394</v>
      </c>
      <c r="V67" s="94" t="s">
        <v>450</v>
      </c>
      <c r="W67" s="222" t="s">
        <v>1861</v>
      </c>
      <c r="X67" s="96">
        <v>24000</v>
      </c>
      <c r="Y67" s="46">
        <f t="shared" si="3"/>
        <v>1483503</v>
      </c>
      <c r="Z67" s="96">
        <v>272500</v>
      </c>
      <c r="AA67" s="96">
        <v>1211003</v>
      </c>
    </row>
    <row r="68" spans="1:27" ht="15">
      <c r="A68" s="94" t="s">
        <v>466</v>
      </c>
      <c r="B68" s="222" t="s">
        <v>1866</v>
      </c>
      <c r="C68" s="96">
        <v>144000</v>
      </c>
      <c r="D68" s="46">
        <f t="shared" si="0"/>
        <v>446737</v>
      </c>
      <c r="E68" s="96">
        <v>137000</v>
      </c>
      <c r="F68" s="96">
        <v>309737</v>
      </c>
      <c r="H68" s="94" t="s">
        <v>481</v>
      </c>
      <c r="I68" s="222" t="s">
        <v>1870</v>
      </c>
      <c r="J68" s="77"/>
      <c r="K68" s="46">
        <f t="shared" si="1"/>
        <v>7500</v>
      </c>
      <c r="L68" s="77"/>
      <c r="M68" s="96">
        <v>7500</v>
      </c>
      <c r="O68" s="94" t="s">
        <v>447</v>
      </c>
      <c r="P68" s="222" t="s">
        <v>1860</v>
      </c>
      <c r="Q68" s="96">
        <v>234500</v>
      </c>
      <c r="R68" s="46">
        <f t="shared" si="2"/>
        <v>1893547</v>
      </c>
      <c r="S68" s="96">
        <v>584400</v>
      </c>
      <c r="T68" s="96">
        <v>1309147</v>
      </c>
      <c r="V68" s="94" t="s">
        <v>454</v>
      </c>
      <c r="W68" s="222" t="s">
        <v>1862</v>
      </c>
      <c r="X68" s="77"/>
      <c r="Y68" s="46">
        <f t="shared" si="3"/>
        <v>1022245</v>
      </c>
      <c r="Z68" s="77"/>
      <c r="AA68" s="96">
        <v>1022245</v>
      </c>
    </row>
    <row r="69" spans="1:27" ht="15">
      <c r="A69" s="94" t="s">
        <v>469</v>
      </c>
      <c r="B69" s="222" t="s">
        <v>1867</v>
      </c>
      <c r="C69" s="77"/>
      <c r="D69" s="46">
        <f t="shared" si="0"/>
        <v>960453</v>
      </c>
      <c r="E69" s="96">
        <v>490200</v>
      </c>
      <c r="F69" s="96">
        <v>470253</v>
      </c>
      <c r="H69" s="94" t="s">
        <v>493</v>
      </c>
      <c r="I69" s="222" t="s">
        <v>1873</v>
      </c>
      <c r="J69" s="96">
        <v>10534580</v>
      </c>
      <c r="K69" s="46">
        <f t="shared" si="1"/>
        <v>7621166</v>
      </c>
      <c r="L69" s="96">
        <v>6500</v>
      </c>
      <c r="M69" s="96">
        <v>7614666</v>
      </c>
      <c r="O69" s="94" t="s">
        <v>450</v>
      </c>
      <c r="P69" s="222" t="s">
        <v>1861</v>
      </c>
      <c r="Q69" s="77"/>
      <c r="R69" s="46">
        <f t="shared" si="2"/>
        <v>2079535</v>
      </c>
      <c r="S69" s="96">
        <v>599550</v>
      </c>
      <c r="T69" s="96">
        <v>1479985</v>
      </c>
      <c r="V69" s="94" t="s">
        <v>457</v>
      </c>
      <c r="W69" s="222" t="s">
        <v>1863</v>
      </c>
      <c r="X69" s="77"/>
      <c r="Y69" s="46">
        <f t="shared" si="3"/>
        <v>84393</v>
      </c>
      <c r="Z69" s="77"/>
      <c r="AA69" s="96">
        <v>84393</v>
      </c>
    </row>
    <row r="70" spans="1:27" ht="15">
      <c r="A70" s="94" t="s">
        <v>472</v>
      </c>
      <c r="B70" s="222" t="s">
        <v>1868</v>
      </c>
      <c r="C70" s="96">
        <v>449650</v>
      </c>
      <c r="D70" s="46">
        <f t="shared" si="0"/>
        <v>483337</v>
      </c>
      <c r="E70" s="77"/>
      <c r="F70" s="96">
        <v>483337</v>
      </c>
      <c r="H70" s="94" t="s">
        <v>496</v>
      </c>
      <c r="I70" s="222" t="s">
        <v>1874</v>
      </c>
      <c r="J70" s="77"/>
      <c r="K70" s="46">
        <f t="shared" si="1"/>
        <v>1033395</v>
      </c>
      <c r="L70" s="96">
        <v>757000</v>
      </c>
      <c r="M70" s="96">
        <v>276395</v>
      </c>
      <c r="O70" s="94" t="s">
        <v>454</v>
      </c>
      <c r="P70" s="222" t="s">
        <v>1862</v>
      </c>
      <c r="Q70" s="96">
        <v>4132050</v>
      </c>
      <c r="R70" s="46">
        <f t="shared" si="2"/>
        <v>3262274</v>
      </c>
      <c r="S70" s="96">
        <v>1321700</v>
      </c>
      <c r="T70" s="96">
        <v>1940574</v>
      </c>
      <c r="V70" s="94" t="s">
        <v>460</v>
      </c>
      <c r="W70" s="222" t="s">
        <v>1864</v>
      </c>
      <c r="X70" s="77"/>
      <c r="Y70" s="46">
        <f t="shared" si="3"/>
        <v>772704</v>
      </c>
      <c r="Z70" s="77"/>
      <c r="AA70" s="96">
        <v>772704</v>
      </c>
    </row>
    <row r="71" spans="1:27" ht="15">
      <c r="A71" s="94" t="s">
        <v>478</v>
      </c>
      <c r="B71" s="222" t="s">
        <v>1869</v>
      </c>
      <c r="C71" s="77"/>
      <c r="D71" s="46">
        <f aca="true" t="shared" si="4" ref="D71:D134">E71+F71</f>
        <v>2931896</v>
      </c>
      <c r="E71" s="96">
        <v>1108788</v>
      </c>
      <c r="F71" s="96">
        <v>1823108</v>
      </c>
      <c r="H71" s="94" t="s">
        <v>499</v>
      </c>
      <c r="I71" s="222" t="s">
        <v>1875</v>
      </c>
      <c r="J71" s="77"/>
      <c r="K71" s="46">
        <f aca="true" t="shared" si="5" ref="K71:K134">L71+M71</f>
        <v>101293</v>
      </c>
      <c r="L71" s="77"/>
      <c r="M71" s="96">
        <v>101293</v>
      </c>
      <c r="O71" s="94" t="s">
        <v>457</v>
      </c>
      <c r="P71" s="222" t="s">
        <v>1863</v>
      </c>
      <c r="Q71" s="96">
        <v>1119950</v>
      </c>
      <c r="R71" s="46">
        <f aca="true" t="shared" si="6" ref="R71:R134">S71+T71</f>
        <v>3231275</v>
      </c>
      <c r="S71" s="96">
        <v>592550</v>
      </c>
      <c r="T71" s="96">
        <v>2638725</v>
      </c>
      <c r="V71" s="94" t="s">
        <v>463</v>
      </c>
      <c r="W71" s="222" t="s">
        <v>1865</v>
      </c>
      <c r="X71" s="96">
        <v>24542000</v>
      </c>
      <c r="Y71" s="46">
        <f aca="true" t="shared" si="7" ref="Y71:Y134">Z71+AA71</f>
        <v>23141977</v>
      </c>
      <c r="Z71" s="96">
        <v>326300</v>
      </c>
      <c r="AA71" s="96">
        <v>22815677</v>
      </c>
    </row>
    <row r="72" spans="1:27" ht="15">
      <c r="A72" s="94" t="s">
        <v>481</v>
      </c>
      <c r="B72" s="222" t="s">
        <v>1870</v>
      </c>
      <c r="C72" s="77"/>
      <c r="D72" s="46">
        <f t="shared" si="4"/>
        <v>1043273</v>
      </c>
      <c r="E72" s="96">
        <v>809040</v>
      </c>
      <c r="F72" s="96">
        <v>234233</v>
      </c>
      <c r="H72" s="94" t="s">
        <v>502</v>
      </c>
      <c r="I72" s="222" t="s">
        <v>1876</v>
      </c>
      <c r="J72" s="77"/>
      <c r="K72" s="46">
        <f t="shared" si="5"/>
        <v>91578</v>
      </c>
      <c r="L72" s="77"/>
      <c r="M72" s="96">
        <v>91578</v>
      </c>
      <c r="O72" s="94" t="s">
        <v>460</v>
      </c>
      <c r="P72" s="222" t="s">
        <v>1864</v>
      </c>
      <c r="Q72" s="96">
        <v>7702200</v>
      </c>
      <c r="R72" s="46">
        <f t="shared" si="6"/>
        <v>873534</v>
      </c>
      <c r="S72" s="77"/>
      <c r="T72" s="96">
        <v>873534</v>
      </c>
      <c r="V72" s="94" t="s">
        <v>466</v>
      </c>
      <c r="W72" s="222" t="s">
        <v>1866</v>
      </c>
      <c r="X72" s="77"/>
      <c r="Y72" s="46">
        <f t="shared" si="7"/>
        <v>946575</v>
      </c>
      <c r="Z72" s="77"/>
      <c r="AA72" s="96">
        <v>946575</v>
      </c>
    </row>
    <row r="73" spans="1:27" ht="15">
      <c r="A73" s="94" t="s">
        <v>484</v>
      </c>
      <c r="B73" s="222" t="s">
        <v>1871</v>
      </c>
      <c r="C73" s="96">
        <v>651100</v>
      </c>
      <c r="D73" s="46">
        <f t="shared" si="4"/>
        <v>553687</v>
      </c>
      <c r="E73" s="96">
        <v>35000</v>
      </c>
      <c r="F73" s="96">
        <v>518687</v>
      </c>
      <c r="H73" s="94" t="s">
        <v>504</v>
      </c>
      <c r="I73" s="222" t="s">
        <v>1877</v>
      </c>
      <c r="J73" s="77"/>
      <c r="K73" s="46">
        <f t="shared" si="5"/>
        <v>2219293</v>
      </c>
      <c r="L73" s="77"/>
      <c r="M73" s="96">
        <v>2219293</v>
      </c>
      <c r="O73" s="94" t="s">
        <v>463</v>
      </c>
      <c r="P73" s="222" t="s">
        <v>1865</v>
      </c>
      <c r="Q73" s="96">
        <v>16055200</v>
      </c>
      <c r="R73" s="46">
        <f t="shared" si="6"/>
        <v>9346850</v>
      </c>
      <c r="S73" s="96">
        <v>5439478</v>
      </c>
      <c r="T73" s="96">
        <v>3907372</v>
      </c>
      <c r="V73" s="94" t="s">
        <v>469</v>
      </c>
      <c r="W73" s="222" t="s">
        <v>1867</v>
      </c>
      <c r="X73" s="96">
        <v>22700</v>
      </c>
      <c r="Y73" s="46">
        <f t="shared" si="7"/>
        <v>15184411</v>
      </c>
      <c r="Z73" s="96">
        <v>9300600</v>
      </c>
      <c r="AA73" s="96">
        <v>5883811</v>
      </c>
    </row>
    <row r="74" spans="1:27" ht="15">
      <c r="A74" s="94" t="s">
        <v>493</v>
      </c>
      <c r="B74" s="222" t="s">
        <v>1873</v>
      </c>
      <c r="C74" s="96">
        <v>275000</v>
      </c>
      <c r="D74" s="46">
        <f t="shared" si="4"/>
        <v>617813</v>
      </c>
      <c r="E74" s="96">
        <v>101800</v>
      </c>
      <c r="F74" s="96">
        <v>516013</v>
      </c>
      <c r="H74" s="94" t="s">
        <v>507</v>
      </c>
      <c r="I74" s="222" t="s">
        <v>1878</v>
      </c>
      <c r="J74" s="77"/>
      <c r="K74" s="46">
        <f t="shared" si="5"/>
        <v>43300</v>
      </c>
      <c r="L74" s="77"/>
      <c r="M74" s="96">
        <v>43300</v>
      </c>
      <c r="O74" s="94" t="s">
        <v>466</v>
      </c>
      <c r="P74" s="222" t="s">
        <v>1866</v>
      </c>
      <c r="Q74" s="96">
        <v>549000</v>
      </c>
      <c r="R74" s="46">
        <f t="shared" si="6"/>
        <v>2580919</v>
      </c>
      <c r="S74" s="96">
        <v>680750</v>
      </c>
      <c r="T74" s="96">
        <v>1900169</v>
      </c>
      <c r="V74" s="94" t="s">
        <v>472</v>
      </c>
      <c r="W74" s="222" t="s">
        <v>1868</v>
      </c>
      <c r="X74" s="96">
        <v>11475670</v>
      </c>
      <c r="Y74" s="46">
        <f t="shared" si="7"/>
        <v>3629902</v>
      </c>
      <c r="Z74" s="77"/>
      <c r="AA74" s="96">
        <v>3629902</v>
      </c>
    </row>
    <row r="75" spans="1:27" ht="15">
      <c r="A75" s="94" t="s">
        <v>496</v>
      </c>
      <c r="B75" s="222" t="s">
        <v>1874</v>
      </c>
      <c r="C75" s="77"/>
      <c r="D75" s="46">
        <f t="shared" si="4"/>
        <v>507805</v>
      </c>
      <c r="E75" s="96">
        <v>164000</v>
      </c>
      <c r="F75" s="96">
        <v>343805</v>
      </c>
      <c r="H75" s="94" t="s">
        <v>510</v>
      </c>
      <c r="I75" s="222" t="s">
        <v>2319</v>
      </c>
      <c r="J75" s="77"/>
      <c r="K75" s="46">
        <f t="shared" si="5"/>
        <v>58250</v>
      </c>
      <c r="L75" s="77"/>
      <c r="M75" s="96">
        <v>58250</v>
      </c>
      <c r="O75" s="94" t="s">
        <v>469</v>
      </c>
      <c r="P75" s="222" t="s">
        <v>1867</v>
      </c>
      <c r="Q75" s="96">
        <v>3240900</v>
      </c>
      <c r="R75" s="46">
        <f t="shared" si="6"/>
        <v>5190516</v>
      </c>
      <c r="S75" s="96">
        <v>1803800</v>
      </c>
      <c r="T75" s="96">
        <v>3386716</v>
      </c>
      <c r="V75" s="94" t="s">
        <v>478</v>
      </c>
      <c r="W75" s="222" t="s">
        <v>1869</v>
      </c>
      <c r="X75" s="96">
        <v>321000</v>
      </c>
      <c r="Y75" s="46">
        <f t="shared" si="7"/>
        <v>3605636</v>
      </c>
      <c r="Z75" s="77"/>
      <c r="AA75" s="96">
        <v>3605636</v>
      </c>
    </row>
    <row r="76" spans="1:27" ht="15">
      <c r="A76" s="94" t="s">
        <v>499</v>
      </c>
      <c r="B76" s="222" t="s">
        <v>1875</v>
      </c>
      <c r="C76" s="96">
        <v>157200</v>
      </c>
      <c r="D76" s="46">
        <f t="shared" si="4"/>
        <v>160410</v>
      </c>
      <c r="E76" s="77"/>
      <c r="F76" s="96">
        <v>160410</v>
      </c>
      <c r="H76" s="94" t="s">
        <v>516</v>
      </c>
      <c r="I76" s="222" t="s">
        <v>1880</v>
      </c>
      <c r="J76" s="77"/>
      <c r="K76" s="46">
        <f t="shared" si="5"/>
        <v>16200</v>
      </c>
      <c r="L76" s="77"/>
      <c r="M76" s="96">
        <v>16200</v>
      </c>
      <c r="O76" s="94" t="s">
        <v>472</v>
      </c>
      <c r="P76" s="222" t="s">
        <v>1868</v>
      </c>
      <c r="Q76" s="96">
        <v>1554170</v>
      </c>
      <c r="R76" s="46">
        <f t="shared" si="6"/>
        <v>1353100</v>
      </c>
      <c r="S76" s="96">
        <v>176200</v>
      </c>
      <c r="T76" s="96">
        <v>1176900</v>
      </c>
      <c r="V76" s="94" t="s">
        <v>481</v>
      </c>
      <c r="W76" s="222" t="s">
        <v>1870</v>
      </c>
      <c r="X76" s="77"/>
      <c r="Y76" s="46">
        <f t="shared" si="7"/>
        <v>366838</v>
      </c>
      <c r="Z76" s="77"/>
      <c r="AA76" s="96">
        <v>366838</v>
      </c>
    </row>
    <row r="77" spans="1:27" ht="15">
      <c r="A77" s="94" t="s">
        <v>502</v>
      </c>
      <c r="B77" s="222" t="s">
        <v>1876</v>
      </c>
      <c r="C77" s="77"/>
      <c r="D77" s="46">
        <f t="shared" si="4"/>
        <v>28716</v>
      </c>
      <c r="E77" s="77"/>
      <c r="F77" s="96">
        <v>28716</v>
      </c>
      <c r="H77" s="94" t="s">
        <v>522</v>
      </c>
      <c r="I77" s="222" t="s">
        <v>1882</v>
      </c>
      <c r="J77" s="77"/>
      <c r="K77" s="46">
        <f t="shared" si="5"/>
        <v>28645</v>
      </c>
      <c r="L77" s="77"/>
      <c r="M77" s="96">
        <v>28645</v>
      </c>
      <c r="O77" s="94" t="s">
        <v>478</v>
      </c>
      <c r="P77" s="222" t="s">
        <v>1869</v>
      </c>
      <c r="Q77" s="96">
        <v>3884850</v>
      </c>
      <c r="R77" s="46">
        <f t="shared" si="6"/>
        <v>16251827</v>
      </c>
      <c r="S77" s="96">
        <v>7274463</v>
      </c>
      <c r="T77" s="96">
        <v>8977364</v>
      </c>
      <c r="V77" s="94" t="s">
        <v>484</v>
      </c>
      <c r="W77" s="222" t="s">
        <v>1871</v>
      </c>
      <c r="X77" s="77"/>
      <c r="Y77" s="46">
        <f t="shared" si="7"/>
        <v>8900</v>
      </c>
      <c r="Z77" s="77"/>
      <c r="AA77" s="96">
        <v>8900</v>
      </c>
    </row>
    <row r="78" spans="1:27" ht="15">
      <c r="A78" s="94" t="s">
        <v>504</v>
      </c>
      <c r="B78" s="222" t="s">
        <v>1877</v>
      </c>
      <c r="C78" s="77"/>
      <c r="D78" s="46">
        <f t="shared" si="4"/>
        <v>2493414</v>
      </c>
      <c r="E78" s="96">
        <v>889001</v>
      </c>
      <c r="F78" s="96">
        <v>1604413</v>
      </c>
      <c r="H78" s="94" t="s">
        <v>525</v>
      </c>
      <c r="I78" s="222" t="s">
        <v>1883</v>
      </c>
      <c r="J78" s="77"/>
      <c r="K78" s="46">
        <f t="shared" si="5"/>
        <v>170440</v>
      </c>
      <c r="L78" s="77"/>
      <c r="M78" s="96">
        <v>170440</v>
      </c>
      <c r="O78" s="94" t="s">
        <v>481</v>
      </c>
      <c r="P78" s="222" t="s">
        <v>1870</v>
      </c>
      <c r="Q78" s="77"/>
      <c r="R78" s="46">
        <f t="shared" si="6"/>
        <v>3307344</v>
      </c>
      <c r="S78" s="96">
        <v>2035838</v>
      </c>
      <c r="T78" s="96">
        <v>1271506</v>
      </c>
      <c r="V78" s="94" t="s">
        <v>490</v>
      </c>
      <c r="W78" s="222" t="s">
        <v>1872</v>
      </c>
      <c r="X78" s="77"/>
      <c r="Y78" s="46">
        <f t="shared" si="7"/>
        <v>9600</v>
      </c>
      <c r="Z78" s="77"/>
      <c r="AA78" s="96">
        <v>9600</v>
      </c>
    </row>
    <row r="79" spans="1:27" ht="15">
      <c r="A79" s="94" t="s">
        <v>507</v>
      </c>
      <c r="B79" s="222" t="s">
        <v>1878</v>
      </c>
      <c r="C79" s="96">
        <v>851000</v>
      </c>
      <c r="D79" s="46">
        <f t="shared" si="4"/>
        <v>854126</v>
      </c>
      <c r="E79" s="96">
        <v>164200</v>
      </c>
      <c r="F79" s="96">
        <v>689926</v>
      </c>
      <c r="H79" s="94" t="s">
        <v>531</v>
      </c>
      <c r="I79" s="222" t="s">
        <v>1885</v>
      </c>
      <c r="J79" s="96">
        <v>805001</v>
      </c>
      <c r="K79" s="46">
        <f t="shared" si="5"/>
        <v>80295</v>
      </c>
      <c r="L79" s="96">
        <v>23300</v>
      </c>
      <c r="M79" s="96">
        <v>56995</v>
      </c>
      <c r="O79" s="94" t="s">
        <v>484</v>
      </c>
      <c r="P79" s="222" t="s">
        <v>1871</v>
      </c>
      <c r="Q79" s="96">
        <v>3570353</v>
      </c>
      <c r="R79" s="46">
        <f t="shared" si="6"/>
        <v>4542763</v>
      </c>
      <c r="S79" s="96">
        <v>751300</v>
      </c>
      <c r="T79" s="96">
        <v>3791463</v>
      </c>
      <c r="V79" s="94" t="s">
        <v>493</v>
      </c>
      <c r="W79" s="222" t="s">
        <v>1873</v>
      </c>
      <c r="X79" s="96">
        <v>10537580</v>
      </c>
      <c r="Y79" s="46">
        <f t="shared" si="7"/>
        <v>9692561</v>
      </c>
      <c r="Z79" s="96">
        <v>350100</v>
      </c>
      <c r="AA79" s="96">
        <v>9342461</v>
      </c>
    </row>
    <row r="80" spans="1:27" ht="15">
      <c r="A80" s="94" t="s">
        <v>516</v>
      </c>
      <c r="B80" s="222" t="s">
        <v>1880</v>
      </c>
      <c r="C80" s="77"/>
      <c r="D80" s="46">
        <f t="shared" si="4"/>
        <v>598199</v>
      </c>
      <c r="E80" s="96">
        <v>250000</v>
      </c>
      <c r="F80" s="96">
        <v>348199</v>
      </c>
      <c r="H80" s="94" t="s">
        <v>534</v>
      </c>
      <c r="I80" s="222" t="s">
        <v>1886</v>
      </c>
      <c r="J80" s="96">
        <v>199216</v>
      </c>
      <c r="K80" s="46">
        <f t="shared" si="5"/>
        <v>284025</v>
      </c>
      <c r="L80" s="77"/>
      <c r="M80" s="96">
        <v>284025</v>
      </c>
      <c r="O80" s="94" t="s">
        <v>490</v>
      </c>
      <c r="P80" s="222" t="s">
        <v>1872</v>
      </c>
      <c r="Q80" s="77"/>
      <c r="R80" s="46">
        <f t="shared" si="6"/>
        <v>1495</v>
      </c>
      <c r="S80" s="77"/>
      <c r="T80" s="96">
        <v>1495</v>
      </c>
      <c r="V80" s="94" t="s">
        <v>496</v>
      </c>
      <c r="W80" s="222" t="s">
        <v>1874</v>
      </c>
      <c r="X80" s="77"/>
      <c r="Y80" s="46">
        <f t="shared" si="7"/>
        <v>3789386</v>
      </c>
      <c r="Z80" s="96">
        <v>757000</v>
      </c>
      <c r="AA80" s="96">
        <v>3032386</v>
      </c>
    </row>
    <row r="81" spans="1:27" ht="15">
      <c r="A81" s="94" t="s">
        <v>522</v>
      </c>
      <c r="B81" s="222" t="s">
        <v>1882</v>
      </c>
      <c r="C81" s="77"/>
      <c r="D81" s="46">
        <f t="shared" si="4"/>
        <v>1474537</v>
      </c>
      <c r="E81" s="96">
        <v>1027900</v>
      </c>
      <c r="F81" s="96">
        <v>446637</v>
      </c>
      <c r="H81" s="94" t="s">
        <v>544</v>
      </c>
      <c r="I81" s="222" t="s">
        <v>1888</v>
      </c>
      <c r="J81" s="77"/>
      <c r="K81" s="46">
        <f t="shared" si="5"/>
        <v>1300</v>
      </c>
      <c r="L81" s="77"/>
      <c r="M81" s="96">
        <v>1300</v>
      </c>
      <c r="O81" s="94" t="s">
        <v>493</v>
      </c>
      <c r="P81" s="222" t="s">
        <v>1873</v>
      </c>
      <c r="Q81" s="96">
        <v>639200</v>
      </c>
      <c r="R81" s="46">
        <f t="shared" si="6"/>
        <v>5419651</v>
      </c>
      <c r="S81" s="96">
        <v>1876750</v>
      </c>
      <c r="T81" s="96">
        <v>3542901</v>
      </c>
      <c r="V81" s="94" t="s">
        <v>499</v>
      </c>
      <c r="W81" s="222" t="s">
        <v>1875</v>
      </c>
      <c r="X81" s="96">
        <v>66000</v>
      </c>
      <c r="Y81" s="46">
        <f t="shared" si="7"/>
        <v>803555</v>
      </c>
      <c r="Z81" s="77"/>
      <c r="AA81" s="96">
        <v>803555</v>
      </c>
    </row>
    <row r="82" spans="1:27" ht="15">
      <c r="A82" s="94" t="s">
        <v>525</v>
      </c>
      <c r="B82" s="222" t="s">
        <v>1883</v>
      </c>
      <c r="C82" s="77"/>
      <c r="D82" s="46">
        <f t="shared" si="4"/>
        <v>445119</v>
      </c>
      <c r="E82" s="96">
        <v>36000</v>
      </c>
      <c r="F82" s="96">
        <v>409119</v>
      </c>
      <c r="H82" s="94" t="s">
        <v>547</v>
      </c>
      <c r="I82" s="222" t="s">
        <v>1889</v>
      </c>
      <c r="J82" s="96">
        <v>42001</v>
      </c>
      <c r="K82" s="46">
        <f t="shared" si="5"/>
        <v>579774</v>
      </c>
      <c r="L82" s="77"/>
      <c r="M82" s="96">
        <v>579774</v>
      </c>
      <c r="O82" s="94" t="s">
        <v>496</v>
      </c>
      <c r="P82" s="222" t="s">
        <v>1874</v>
      </c>
      <c r="Q82" s="96">
        <v>856501</v>
      </c>
      <c r="R82" s="46">
        <f t="shared" si="6"/>
        <v>3100032</v>
      </c>
      <c r="S82" s="96">
        <v>1463601</v>
      </c>
      <c r="T82" s="96">
        <v>1636431</v>
      </c>
      <c r="V82" s="94" t="s">
        <v>502</v>
      </c>
      <c r="W82" s="222" t="s">
        <v>1876</v>
      </c>
      <c r="X82" s="77"/>
      <c r="Y82" s="46">
        <f t="shared" si="7"/>
        <v>716689</v>
      </c>
      <c r="Z82" s="96">
        <v>14960</v>
      </c>
      <c r="AA82" s="96">
        <v>701729</v>
      </c>
    </row>
    <row r="83" spans="1:27" ht="15">
      <c r="A83" s="94" t="s">
        <v>528</v>
      </c>
      <c r="B83" s="222" t="s">
        <v>1884</v>
      </c>
      <c r="C83" s="77"/>
      <c r="D83" s="46">
        <f t="shared" si="4"/>
        <v>1014933</v>
      </c>
      <c r="E83" s="96">
        <v>440000</v>
      </c>
      <c r="F83" s="96">
        <v>574933</v>
      </c>
      <c r="H83" s="94" t="s">
        <v>550</v>
      </c>
      <c r="I83" s="222" t="s">
        <v>1890</v>
      </c>
      <c r="J83" s="77"/>
      <c r="K83" s="46">
        <f t="shared" si="5"/>
        <v>200</v>
      </c>
      <c r="L83" s="77"/>
      <c r="M83" s="96">
        <v>200</v>
      </c>
      <c r="O83" s="94" t="s">
        <v>499</v>
      </c>
      <c r="P83" s="222" t="s">
        <v>1875</v>
      </c>
      <c r="Q83" s="96">
        <v>6000400</v>
      </c>
      <c r="R83" s="46">
        <f t="shared" si="6"/>
        <v>2664490</v>
      </c>
      <c r="S83" s="96">
        <v>1207000</v>
      </c>
      <c r="T83" s="96">
        <v>1457490</v>
      </c>
      <c r="V83" s="94" t="s">
        <v>504</v>
      </c>
      <c r="W83" s="222" t="s">
        <v>1877</v>
      </c>
      <c r="X83" s="77"/>
      <c r="Y83" s="46">
        <f t="shared" si="7"/>
        <v>4517675</v>
      </c>
      <c r="Z83" s="77"/>
      <c r="AA83" s="96">
        <v>4517675</v>
      </c>
    </row>
    <row r="84" spans="1:27" ht="15">
      <c r="A84" s="94" t="s">
        <v>531</v>
      </c>
      <c r="B84" s="222" t="s">
        <v>1885</v>
      </c>
      <c r="C84" s="77"/>
      <c r="D84" s="46">
        <f t="shared" si="4"/>
        <v>42650</v>
      </c>
      <c r="E84" s="77"/>
      <c r="F84" s="96">
        <v>42650</v>
      </c>
      <c r="H84" s="94" t="s">
        <v>556</v>
      </c>
      <c r="I84" s="222" t="s">
        <v>1892</v>
      </c>
      <c r="J84" s="77"/>
      <c r="K84" s="46">
        <f t="shared" si="5"/>
        <v>1207184</v>
      </c>
      <c r="L84" s="77"/>
      <c r="M84" s="96">
        <v>1207184</v>
      </c>
      <c r="O84" s="94" t="s">
        <v>502</v>
      </c>
      <c r="P84" s="222" t="s">
        <v>1876</v>
      </c>
      <c r="Q84" s="96">
        <v>376900</v>
      </c>
      <c r="R84" s="46">
        <f t="shared" si="6"/>
        <v>193399</v>
      </c>
      <c r="S84" s="96">
        <v>3100</v>
      </c>
      <c r="T84" s="96">
        <v>190299</v>
      </c>
      <c r="V84" s="94" t="s">
        <v>507</v>
      </c>
      <c r="W84" s="222" t="s">
        <v>1878</v>
      </c>
      <c r="X84" s="96">
        <v>647000</v>
      </c>
      <c r="Y84" s="46">
        <f t="shared" si="7"/>
        <v>4144546</v>
      </c>
      <c r="Z84" s="77"/>
      <c r="AA84" s="96">
        <v>4144546</v>
      </c>
    </row>
    <row r="85" spans="1:27" ht="15">
      <c r="A85" s="94" t="s">
        <v>534</v>
      </c>
      <c r="B85" s="222" t="s">
        <v>1886</v>
      </c>
      <c r="C85" s="96">
        <v>314281</v>
      </c>
      <c r="D85" s="46">
        <f t="shared" si="4"/>
        <v>1402565</v>
      </c>
      <c r="E85" s="96">
        <v>1151626</v>
      </c>
      <c r="F85" s="96">
        <v>250939</v>
      </c>
      <c r="H85" s="94" t="s">
        <v>559</v>
      </c>
      <c r="I85" s="222" t="s">
        <v>1893</v>
      </c>
      <c r="J85" s="96">
        <v>26330</v>
      </c>
      <c r="K85" s="46">
        <f t="shared" si="5"/>
        <v>239439</v>
      </c>
      <c r="L85" s="77"/>
      <c r="M85" s="96">
        <v>239439</v>
      </c>
      <c r="O85" s="94" t="s">
        <v>504</v>
      </c>
      <c r="P85" s="222" t="s">
        <v>1877</v>
      </c>
      <c r="Q85" s="96">
        <v>2000500</v>
      </c>
      <c r="R85" s="46">
        <f t="shared" si="6"/>
        <v>11635603</v>
      </c>
      <c r="S85" s="96">
        <v>2830376</v>
      </c>
      <c r="T85" s="96">
        <v>8805227</v>
      </c>
      <c r="V85" s="94" t="s">
        <v>510</v>
      </c>
      <c r="W85" s="222" t="s">
        <v>2319</v>
      </c>
      <c r="X85" s="77"/>
      <c r="Y85" s="46">
        <f t="shared" si="7"/>
        <v>292074</v>
      </c>
      <c r="Z85" s="77"/>
      <c r="AA85" s="96">
        <v>292074</v>
      </c>
    </row>
    <row r="86" spans="1:27" ht="15">
      <c r="A86" s="94" t="s">
        <v>538</v>
      </c>
      <c r="B86" s="222" t="s">
        <v>1887</v>
      </c>
      <c r="C86" s="77"/>
      <c r="D86" s="46">
        <f t="shared" si="4"/>
        <v>59404</v>
      </c>
      <c r="E86" s="77"/>
      <c r="F86" s="96">
        <v>59404</v>
      </c>
      <c r="H86" s="94" t="s">
        <v>562</v>
      </c>
      <c r="I86" s="222" t="s">
        <v>1894</v>
      </c>
      <c r="J86" s="77"/>
      <c r="K86" s="46">
        <f t="shared" si="5"/>
        <v>34755</v>
      </c>
      <c r="L86" s="77"/>
      <c r="M86" s="96">
        <v>34755</v>
      </c>
      <c r="O86" s="94" t="s">
        <v>507</v>
      </c>
      <c r="P86" s="222" t="s">
        <v>1878</v>
      </c>
      <c r="Q86" s="96">
        <v>12074300</v>
      </c>
      <c r="R86" s="46">
        <f t="shared" si="6"/>
        <v>7962750</v>
      </c>
      <c r="S86" s="96">
        <v>2580485</v>
      </c>
      <c r="T86" s="96">
        <v>5382265</v>
      </c>
      <c r="V86" s="94" t="s">
        <v>513</v>
      </c>
      <c r="W86" s="222" t="s">
        <v>1879</v>
      </c>
      <c r="X86" s="96">
        <v>1877820</v>
      </c>
      <c r="Y86" s="46">
        <f t="shared" si="7"/>
        <v>373000</v>
      </c>
      <c r="Z86" s="77"/>
      <c r="AA86" s="96">
        <v>373000</v>
      </c>
    </row>
    <row r="87" spans="1:27" ht="15">
      <c r="A87" s="94" t="s">
        <v>544</v>
      </c>
      <c r="B87" s="222" t="s">
        <v>1888</v>
      </c>
      <c r="C87" s="77"/>
      <c r="D87" s="46">
        <f t="shared" si="4"/>
        <v>117480</v>
      </c>
      <c r="E87" s="77"/>
      <c r="F87" s="96">
        <v>117480</v>
      </c>
      <c r="H87" s="94" t="s">
        <v>565</v>
      </c>
      <c r="I87" s="222" t="s">
        <v>1895</v>
      </c>
      <c r="J87" s="96">
        <v>43000</v>
      </c>
      <c r="K87" s="46">
        <f t="shared" si="5"/>
        <v>678898</v>
      </c>
      <c r="L87" s="77"/>
      <c r="M87" s="96">
        <v>678898</v>
      </c>
      <c r="O87" s="94" t="s">
        <v>513</v>
      </c>
      <c r="P87" s="222" t="s">
        <v>1879</v>
      </c>
      <c r="Q87" s="96">
        <v>11780561</v>
      </c>
      <c r="R87" s="46">
        <f t="shared" si="6"/>
        <v>2628598</v>
      </c>
      <c r="S87" s="96">
        <v>201</v>
      </c>
      <c r="T87" s="96">
        <v>2628397</v>
      </c>
      <c r="V87" s="94" t="s">
        <v>516</v>
      </c>
      <c r="W87" s="222" t="s">
        <v>1880</v>
      </c>
      <c r="X87" s="77"/>
      <c r="Y87" s="46">
        <f t="shared" si="7"/>
        <v>292007</v>
      </c>
      <c r="Z87" s="77"/>
      <c r="AA87" s="96">
        <v>292007</v>
      </c>
    </row>
    <row r="88" spans="1:27" ht="15">
      <c r="A88" s="94" t="s">
        <v>547</v>
      </c>
      <c r="B88" s="222" t="s">
        <v>1889</v>
      </c>
      <c r="C88" s="77"/>
      <c r="D88" s="46">
        <f t="shared" si="4"/>
        <v>578981</v>
      </c>
      <c r="E88" s="96">
        <v>93500</v>
      </c>
      <c r="F88" s="96">
        <v>485481</v>
      </c>
      <c r="H88" s="94" t="s">
        <v>568</v>
      </c>
      <c r="I88" s="222" t="s">
        <v>1896</v>
      </c>
      <c r="J88" s="96">
        <v>3500</v>
      </c>
      <c r="K88" s="46">
        <f t="shared" si="5"/>
        <v>38530</v>
      </c>
      <c r="L88" s="77"/>
      <c r="M88" s="96">
        <v>38530</v>
      </c>
      <c r="O88" s="94" t="s">
        <v>516</v>
      </c>
      <c r="P88" s="222" t="s">
        <v>1880</v>
      </c>
      <c r="Q88" s="77"/>
      <c r="R88" s="46">
        <f t="shared" si="6"/>
        <v>3255292</v>
      </c>
      <c r="S88" s="96">
        <v>680300</v>
      </c>
      <c r="T88" s="96">
        <v>2574992</v>
      </c>
      <c r="V88" s="94" t="s">
        <v>519</v>
      </c>
      <c r="W88" s="222" t="s">
        <v>1881</v>
      </c>
      <c r="X88" s="77"/>
      <c r="Y88" s="46">
        <f t="shared" si="7"/>
        <v>23000</v>
      </c>
      <c r="Z88" s="77"/>
      <c r="AA88" s="96">
        <v>23000</v>
      </c>
    </row>
    <row r="89" spans="1:27" ht="15">
      <c r="A89" s="94" t="s">
        <v>550</v>
      </c>
      <c r="B89" s="222" t="s">
        <v>1890</v>
      </c>
      <c r="C89" s="77"/>
      <c r="D89" s="46">
        <f t="shared" si="4"/>
        <v>659933</v>
      </c>
      <c r="E89" s="77"/>
      <c r="F89" s="96">
        <v>659933</v>
      </c>
      <c r="H89" s="94" t="s">
        <v>571</v>
      </c>
      <c r="I89" s="222" t="s">
        <v>1897</v>
      </c>
      <c r="J89" s="77"/>
      <c r="K89" s="46">
        <f t="shared" si="5"/>
        <v>26970</v>
      </c>
      <c r="L89" s="77"/>
      <c r="M89" s="96">
        <v>26970</v>
      </c>
      <c r="O89" s="94" t="s">
        <v>519</v>
      </c>
      <c r="P89" s="222" t="s">
        <v>1881</v>
      </c>
      <c r="Q89" s="77"/>
      <c r="R89" s="46">
        <f t="shared" si="6"/>
        <v>455366</v>
      </c>
      <c r="S89" s="96">
        <v>351500</v>
      </c>
      <c r="T89" s="96">
        <v>103866</v>
      </c>
      <c r="V89" s="94" t="s">
        <v>522</v>
      </c>
      <c r="W89" s="222" t="s">
        <v>1882</v>
      </c>
      <c r="X89" s="96">
        <v>5245183</v>
      </c>
      <c r="Y89" s="46">
        <f t="shared" si="7"/>
        <v>458330</v>
      </c>
      <c r="Z89" s="77"/>
      <c r="AA89" s="96">
        <v>458330</v>
      </c>
    </row>
    <row r="90" spans="1:27" ht="15">
      <c r="A90" s="94" t="s">
        <v>556</v>
      </c>
      <c r="B90" s="222" t="s">
        <v>1892</v>
      </c>
      <c r="C90" s="77"/>
      <c r="D90" s="46">
        <f t="shared" si="4"/>
        <v>329181</v>
      </c>
      <c r="E90" s="77"/>
      <c r="F90" s="96">
        <v>329181</v>
      </c>
      <c r="H90" s="94" t="s">
        <v>574</v>
      </c>
      <c r="I90" s="222" t="s">
        <v>1898</v>
      </c>
      <c r="J90" s="96">
        <v>20218975</v>
      </c>
      <c r="K90" s="46">
        <f t="shared" si="5"/>
        <v>1315643</v>
      </c>
      <c r="L90" s="96">
        <v>193100</v>
      </c>
      <c r="M90" s="96">
        <v>1122543</v>
      </c>
      <c r="O90" s="94" t="s">
        <v>522</v>
      </c>
      <c r="P90" s="222" t="s">
        <v>1882</v>
      </c>
      <c r="Q90" s="96">
        <v>73800</v>
      </c>
      <c r="R90" s="46">
        <f t="shared" si="6"/>
        <v>3900712</v>
      </c>
      <c r="S90" s="96">
        <v>2304735</v>
      </c>
      <c r="T90" s="96">
        <v>1595977</v>
      </c>
      <c r="V90" s="94" t="s">
        <v>525</v>
      </c>
      <c r="W90" s="222" t="s">
        <v>1883</v>
      </c>
      <c r="X90" s="77"/>
      <c r="Y90" s="46">
        <f t="shared" si="7"/>
        <v>1909499</v>
      </c>
      <c r="Z90" s="96">
        <v>1230940</v>
      </c>
      <c r="AA90" s="96">
        <v>678559</v>
      </c>
    </row>
    <row r="91" spans="1:27" ht="15">
      <c r="A91" s="94" t="s">
        <v>559</v>
      </c>
      <c r="B91" s="222" t="s">
        <v>1893</v>
      </c>
      <c r="C91" s="77"/>
      <c r="D91" s="46">
        <f t="shared" si="4"/>
        <v>566551</v>
      </c>
      <c r="E91" s="77"/>
      <c r="F91" s="96">
        <v>566551</v>
      </c>
      <c r="H91" s="94" t="s">
        <v>580</v>
      </c>
      <c r="I91" s="222" t="s">
        <v>1900</v>
      </c>
      <c r="J91" s="96">
        <v>6358040</v>
      </c>
      <c r="K91" s="46">
        <f t="shared" si="5"/>
        <v>1407246</v>
      </c>
      <c r="L91" s="77"/>
      <c r="M91" s="96">
        <v>1407246</v>
      </c>
      <c r="O91" s="94" t="s">
        <v>525</v>
      </c>
      <c r="P91" s="222" t="s">
        <v>1883</v>
      </c>
      <c r="Q91" s="96">
        <v>139150</v>
      </c>
      <c r="R91" s="46">
        <f t="shared" si="6"/>
        <v>3764543</v>
      </c>
      <c r="S91" s="96">
        <v>1320098</v>
      </c>
      <c r="T91" s="96">
        <v>2444445</v>
      </c>
      <c r="V91" s="94" t="s">
        <v>528</v>
      </c>
      <c r="W91" s="222" t="s">
        <v>1884</v>
      </c>
      <c r="X91" s="96">
        <v>2798500</v>
      </c>
      <c r="Y91" s="46">
        <f t="shared" si="7"/>
        <v>4047787</v>
      </c>
      <c r="Z91" s="77"/>
      <c r="AA91" s="96">
        <v>4047787</v>
      </c>
    </row>
    <row r="92" spans="1:27" ht="15">
      <c r="A92" s="94" t="s">
        <v>562</v>
      </c>
      <c r="B92" s="222" t="s">
        <v>1894</v>
      </c>
      <c r="C92" s="96">
        <v>433246</v>
      </c>
      <c r="D92" s="46">
        <f t="shared" si="4"/>
        <v>147117</v>
      </c>
      <c r="E92" s="77"/>
      <c r="F92" s="96">
        <v>147117</v>
      </c>
      <c r="H92" s="94" t="s">
        <v>583</v>
      </c>
      <c r="I92" s="222" t="s">
        <v>1901</v>
      </c>
      <c r="J92" s="96">
        <v>10000</v>
      </c>
      <c r="K92" s="46">
        <f t="shared" si="5"/>
        <v>354042</v>
      </c>
      <c r="L92" s="96">
        <v>13992</v>
      </c>
      <c r="M92" s="96">
        <v>340050</v>
      </c>
      <c r="O92" s="94" t="s">
        <v>528</v>
      </c>
      <c r="P92" s="222" t="s">
        <v>1884</v>
      </c>
      <c r="Q92" s="77"/>
      <c r="R92" s="46">
        <f t="shared" si="6"/>
        <v>5582268</v>
      </c>
      <c r="S92" s="96">
        <v>940700</v>
      </c>
      <c r="T92" s="96">
        <v>4641568</v>
      </c>
      <c r="V92" s="94" t="s">
        <v>531</v>
      </c>
      <c r="W92" s="222" t="s">
        <v>1885</v>
      </c>
      <c r="X92" s="96">
        <v>3424310</v>
      </c>
      <c r="Y92" s="46">
        <f t="shared" si="7"/>
        <v>1619157</v>
      </c>
      <c r="Z92" s="96">
        <v>497800</v>
      </c>
      <c r="AA92" s="96">
        <v>1121357</v>
      </c>
    </row>
    <row r="93" spans="1:27" ht="15">
      <c r="A93" s="94" t="s">
        <v>565</v>
      </c>
      <c r="B93" s="222" t="s">
        <v>1895</v>
      </c>
      <c r="C93" s="96">
        <v>766800</v>
      </c>
      <c r="D93" s="46">
        <f t="shared" si="4"/>
        <v>664582</v>
      </c>
      <c r="E93" s="96">
        <v>103625</v>
      </c>
      <c r="F93" s="96">
        <v>560957</v>
      </c>
      <c r="H93" s="94" t="s">
        <v>586</v>
      </c>
      <c r="I93" s="222" t="s">
        <v>1902</v>
      </c>
      <c r="J93" s="96">
        <v>30000</v>
      </c>
      <c r="K93" s="46">
        <f t="shared" si="5"/>
        <v>345568</v>
      </c>
      <c r="L93" s="77"/>
      <c r="M93" s="96">
        <v>345568</v>
      </c>
      <c r="O93" s="94" t="s">
        <v>531</v>
      </c>
      <c r="P93" s="222" t="s">
        <v>1885</v>
      </c>
      <c r="Q93" s="96">
        <v>8112405</v>
      </c>
      <c r="R93" s="46">
        <f t="shared" si="6"/>
        <v>58800</v>
      </c>
      <c r="S93" s="77"/>
      <c r="T93" s="96">
        <v>58800</v>
      </c>
      <c r="V93" s="94" t="s">
        <v>534</v>
      </c>
      <c r="W93" s="222" t="s">
        <v>1886</v>
      </c>
      <c r="X93" s="96">
        <v>344620</v>
      </c>
      <c r="Y93" s="46">
        <f t="shared" si="7"/>
        <v>2490988</v>
      </c>
      <c r="Z93" s="96">
        <v>140200</v>
      </c>
      <c r="AA93" s="96">
        <v>2350788</v>
      </c>
    </row>
    <row r="94" spans="1:27" ht="15">
      <c r="A94" s="94" t="s">
        <v>568</v>
      </c>
      <c r="B94" s="222" t="s">
        <v>1896</v>
      </c>
      <c r="C94" s="96">
        <v>2209500</v>
      </c>
      <c r="D94" s="46">
        <f t="shared" si="4"/>
        <v>109892</v>
      </c>
      <c r="E94" s="77"/>
      <c r="F94" s="96">
        <v>109892</v>
      </c>
      <c r="H94" s="94" t="s">
        <v>589</v>
      </c>
      <c r="I94" s="222" t="s">
        <v>1903</v>
      </c>
      <c r="J94" s="96">
        <v>15376000</v>
      </c>
      <c r="K94" s="46">
        <f t="shared" si="5"/>
        <v>132110</v>
      </c>
      <c r="L94" s="77"/>
      <c r="M94" s="96">
        <v>132110</v>
      </c>
      <c r="O94" s="94" t="s">
        <v>534</v>
      </c>
      <c r="P94" s="222" t="s">
        <v>1886</v>
      </c>
      <c r="Q94" s="96">
        <v>1943483</v>
      </c>
      <c r="R94" s="46">
        <f t="shared" si="6"/>
        <v>9923955</v>
      </c>
      <c r="S94" s="96">
        <v>4513476</v>
      </c>
      <c r="T94" s="96">
        <v>5410479</v>
      </c>
      <c r="V94" s="94" t="s">
        <v>544</v>
      </c>
      <c r="W94" s="222" t="s">
        <v>1888</v>
      </c>
      <c r="X94" s="77"/>
      <c r="Y94" s="46">
        <f t="shared" si="7"/>
        <v>65929</v>
      </c>
      <c r="Z94" s="96">
        <v>2000</v>
      </c>
      <c r="AA94" s="96">
        <v>63929</v>
      </c>
    </row>
    <row r="95" spans="1:27" ht="15">
      <c r="A95" s="94" t="s">
        <v>571</v>
      </c>
      <c r="B95" s="222" t="s">
        <v>1897</v>
      </c>
      <c r="C95" s="77"/>
      <c r="D95" s="46">
        <f t="shared" si="4"/>
        <v>239647</v>
      </c>
      <c r="E95" s="77"/>
      <c r="F95" s="96">
        <v>239647</v>
      </c>
      <c r="H95" s="94" t="s">
        <v>592</v>
      </c>
      <c r="I95" s="222" t="s">
        <v>1904</v>
      </c>
      <c r="J95" s="77"/>
      <c r="K95" s="46">
        <f t="shared" si="5"/>
        <v>548995</v>
      </c>
      <c r="L95" s="77"/>
      <c r="M95" s="96">
        <v>548995</v>
      </c>
      <c r="O95" s="94" t="s">
        <v>538</v>
      </c>
      <c r="P95" s="222" t="s">
        <v>1887</v>
      </c>
      <c r="Q95" s="77"/>
      <c r="R95" s="46">
        <f t="shared" si="6"/>
        <v>290283</v>
      </c>
      <c r="S95" s="96">
        <v>15000</v>
      </c>
      <c r="T95" s="96">
        <v>275283</v>
      </c>
      <c r="V95" s="94" t="s">
        <v>547</v>
      </c>
      <c r="W95" s="222" t="s">
        <v>1889</v>
      </c>
      <c r="X95" s="96">
        <v>816757</v>
      </c>
      <c r="Y95" s="46">
        <f t="shared" si="7"/>
        <v>9486811</v>
      </c>
      <c r="Z95" s="77"/>
      <c r="AA95" s="96">
        <v>9486811</v>
      </c>
    </row>
    <row r="96" spans="1:27" ht="15">
      <c r="A96" s="94" t="s">
        <v>574</v>
      </c>
      <c r="B96" s="222" t="s">
        <v>1898</v>
      </c>
      <c r="C96" s="96">
        <v>667070</v>
      </c>
      <c r="D96" s="46">
        <f t="shared" si="4"/>
        <v>1804644</v>
      </c>
      <c r="E96" s="77"/>
      <c r="F96" s="96">
        <v>1804644</v>
      </c>
      <c r="H96" s="94" t="s">
        <v>595</v>
      </c>
      <c r="I96" s="222" t="s">
        <v>1905</v>
      </c>
      <c r="J96" s="96">
        <v>350000</v>
      </c>
      <c r="K96" s="46">
        <f t="shared" si="5"/>
        <v>327387</v>
      </c>
      <c r="L96" s="77"/>
      <c r="M96" s="96">
        <v>327387</v>
      </c>
      <c r="O96" s="94" t="s">
        <v>544</v>
      </c>
      <c r="P96" s="222" t="s">
        <v>1888</v>
      </c>
      <c r="Q96" s="77"/>
      <c r="R96" s="46">
        <f t="shared" si="6"/>
        <v>403749</v>
      </c>
      <c r="S96" s="77"/>
      <c r="T96" s="96">
        <v>403749</v>
      </c>
      <c r="V96" s="94" t="s">
        <v>550</v>
      </c>
      <c r="W96" s="222" t="s">
        <v>1890</v>
      </c>
      <c r="X96" s="77"/>
      <c r="Y96" s="46">
        <f t="shared" si="7"/>
        <v>137461</v>
      </c>
      <c r="Z96" s="77"/>
      <c r="AA96" s="96">
        <v>137461</v>
      </c>
    </row>
    <row r="97" spans="1:27" ht="15">
      <c r="A97" s="94" t="s">
        <v>577</v>
      </c>
      <c r="B97" s="222" t="s">
        <v>1899</v>
      </c>
      <c r="C97" s="96">
        <v>119000</v>
      </c>
      <c r="D97" s="46">
        <f t="shared" si="4"/>
        <v>61475</v>
      </c>
      <c r="E97" s="77"/>
      <c r="F97" s="96">
        <v>61475</v>
      </c>
      <c r="H97" s="94" t="s">
        <v>601</v>
      </c>
      <c r="I97" s="222" t="s">
        <v>1907</v>
      </c>
      <c r="J97" s="77"/>
      <c r="K97" s="46">
        <f t="shared" si="5"/>
        <v>222400</v>
      </c>
      <c r="L97" s="77"/>
      <c r="M97" s="96">
        <v>222400</v>
      </c>
      <c r="O97" s="94" t="s">
        <v>547</v>
      </c>
      <c r="P97" s="222" t="s">
        <v>1889</v>
      </c>
      <c r="Q97" s="96">
        <v>9059570</v>
      </c>
      <c r="R97" s="46">
        <f t="shared" si="6"/>
        <v>2879794</v>
      </c>
      <c r="S97" s="96">
        <v>453200</v>
      </c>
      <c r="T97" s="96">
        <v>2426594</v>
      </c>
      <c r="V97" s="94" t="s">
        <v>553</v>
      </c>
      <c r="W97" s="222" t="s">
        <v>1891</v>
      </c>
      <c r="X97" s="96">
        <v>4254700</v>
      </c>
      <c r="Y97" s="46">
        <f t="shared" si="7"/>
        <v>3761038</v>
      </c>
      <c r="Z97" s="77"/>
      <c r="AA97" s="96">
        <v>3761038</v>
      </c>
    </row>
    <row r="98" spans="1:27" ht="15">
      <c r="A98" s="94" t="s">
        <v>580</v>
      </c>
      <c r="B98" s="222" t="s">
        <v>1900</v>
      </c>
      <c r="C98" s="77"/>
      <c r="D98" s="46">
        <f t="shared" si="4"/>
        <v>339766</v>
      </c>
      <c r="E98" s="96">
        <v>19400</v>
      </c>
      <c r="F98" s="96">
        <v>320366</v>
      </c>
      <c r="H98" s="94" t="s">
        <v>604</v>
      </c>
      <c r="I98" s="222" t="s">
        <v>1908</v>
      </c>
      <c r="J98" s="96">
        <v>22600</v>
      </c>
      <c r="K98" s="46">
        <f t="shared" si="5"/>
        <v>276538</v>
      </c>
      <c r="L98" s="77"/>
      <c r="M98" s="96">
        <v>276538</v>
      </c>
      <c r="O98" s="94" t="s">
        <v>550</v>
      </c>
      <c r="P98" s="222" t="s">
        <v>1890</v>
      </c>
      <c r="Q98" s="77"/>
      <c r="R98" s="46">
        <f t="shared" si="6"/>
        <v>2560589</v>
      </c>
      <c r="S98" s="77"/>
      <c r="T98" s="96">
        <v>2560589</v>
      </c>
      <c r="V98" s="94" t="s">
        <v>556</v>
      </c>
      <c r="W98" s="222" t="s">
        <v>1892</v>
      </c>
      <c r="X98" s="96">
        <v>258043</v>
      </c>
      <c r="Y98" s="46">
        <f t="shared" si="7"/>
        <v>1460428</v>
      </c>
      <c r="Z98" s="96">
        <v>109500</v>
      </c>
      <c r="AA98" s="96">
        <v>1350928</v>
      </c>
    </row>
    <row r="99" spans="1:27" ht="15">
      <c r="A99" s="94" t="s">
        <v>583</v>
      </c>
      <c r="B99" s="222" t="s">
        <v>1901</v>
      </c>
      <c r="C99" s="96">
        <v>1189500</v>
      </c>
      <c r="D99" s="46">
        <f t="shared" si="4"/>
        <v>142910</v>
      </c>
      <c r="E99" s="96">
        <v>3900</v>
      </c>
      <c r="F99" s="96">
        <v>139010</v>
      </c>
      <c r="H99" s="94" t="s">
        <v>607</v>
      </c>
      <c r="I99" s="222" t="s">
        <v>1909</v>
      </c>
      <c r="J99" s="96">
        <v>50000</v>
      </c>
      <c r="K99" s="46">
        <f t="shared" si="5"/>
        <v>2013998</v>
      </c>
      <c r="L99" s="77"/>
      <c r="M99" s="96">
        <v>2013998</v>
      </c>
      <c r="O99" s="94" t="s">
        <v>553</v>
      </c>
      <c r="P99" s="222" t="s">
        <v>1891</v>
      </c>
      <c r="Q99" s="96">
        <v>91238</v>
      </c>
      <c r="R99" s="46">
        <f t="shared" si="6"/>
        <v>1592825</v>
      </c>
      <c r="S99" s="77"/>
      <c r="T99" s="96">
        <v>1592825</v>
      </c>
      <c r="V99" s="94" t="s">
        <v>559</v>
      </c>
      <c r="W99" s="222" t="s">
        <v>1893</v>
      </c>
      <c r="X99" s="96">
        <v>166530</v>
      </c>
      <c r="Y99" s="46">
        <f t="shared" si="7"/>
        <v>1477291</v>
      </c>
      <c r="Z99" s="96">
        <v>18000</v>
      </c>
      <c r="AA99" s="96">
        <v>1459291</v>
      </c>
    </row>
    <row r="100" spans="1:27" ht="15">
      <c r="A100" s="94" t="s">
        <v>586</v>
      </c>
      <c r="B100" s="222" t="s">
        <v>1902</v>
      </c>
      <c r="C100" s="77"/>
      <c r="D100" s="46">
        <f t="shared" si="4"/>
        <v>340654</v>
      </c>
      <c r="E100" s="96">
        <v>1600</v>
      </c>
      <c r="F100" s="96">
        <v>339054</v>
      </c>
      <c r="H100" s="94" t="s">
        <v>610</v>
      </c>
      <c r="I100" s="222" t="s">
        <v>1910</v>
      </c>
      <c r="J100" s="77"/>
      <c r="K100" s="46">
        <f t="shared" si="5"/>
        <v>45050</v>
      </c>
      <c r="L100" s="77"/>
      <c r="M100" s="96">
        <v>45050</v>
      </c>
      <c r="O100" s="94" t="s">
        <v>556</v>
      </c>
      <c r="P100" s="222" t="s">
        <v>1892</v>
      </c>
      <c r="Q100" s="77"/>
      <c r="R100" s="46">
        <f t="shared" si="6"/>
        <v>2120084</v>
      </c>
      <c r="S100" s="96">
        <v>81800</v>
      </c>
      <c r="T100" s="96">
        <v>2038284</v>
      </c>
      <c r="V100" s="94" t="s">
        <v>562</v>
      </c>
      <c r="W100" s="222" t="s">
        <v>1894</v>
      </c>
      <c r="X100" s="77"/>
      <c r="Y100" s="46">
        <f t="shared" si="7"/>
        <v>5594581</v>
      </c>
      <c r="Z100" s="77"/>
      <c r="AA100" s="96">
        <v>5594581</v>
      </c>
    </row>
    <row r="101" spans="1:27" ht="15">
      <c r="A101" s="94" t="s">
        <v>589</v>
      </c>
      <c r="B101" s="222" t="s">
        <v>1903</v>
      </c>
      <c r="C101" s="96">
        <v>10700</v>
      </c>
      <c r="D101" s="46">
        <f t="shared" si="4"/>
        <v>321358</v>
      </c>
      <c r="E101" s="96">
        <v>12400</v>
      </c>
      <c r="F101" s="96">
        <v>308958</v>
      </c>
      <c r="H101" s="94" t="s">
        <v>616</v>
      </c>
      <c r="I101" s="222" t="s">
        <v>1912</v>
      </c>
      <c r="J101" s="77"/>
      <c r="K101" s="46">
        <f t="shared" si="5"/>
        <v>11175</v>
      </c>
      <c r="L101" s="77"/>
      <c r="M101" s="96">
        <v>11175</v>
      </c>
      <c r="O101" s="94" t="s">
        <v>559</v>
      </c>
      <c r="P101" s="222" t="s">
        <v>1893</v>
      </c>
      <c r="Q101" s="96">
        <v>2190000</v>
      </c>
      <c r="R101" s="46">
        <f t="shared" si="6"/>
        <v>2599408</v>
      </c>
      <c r="S101" s="96">
        <v>203900</v>
      </c>
      <c r="T101" s="96">
        <v>2395508</v>
      </c>
      <c r="V101" s="94" t="s">
        <v>565</v>
      </c>
      <c r="W101" s="222" t="s">
        <v>1895</v>
      </c>
      <c r="X101" s="96">
        <v>131400</v>
      </c>
      <c r="Y101" s="46">
        <f t="shared" si="7"/>
        <v>9950123</v>
      </c>
      <c r="Z101" s="96">
        <v>4200</v>
      </c>
      <c r="AA101" s="96">
        <v>9945923</v>
      </c>
    </row>
    <row r="102" spans="1:27" ht="15">
      <c r="A102" s="94" t="s">
        <v>592</v>
      </c>
      <c r="B102" s="222" t="s">
        <v>1904</v>
      </c>
      <c r="C102" s="77"/>
      <c r="D102" s="46">
        <f t="shared" si="4"/>
        <v>236405</v>
      </c>
      <c r="E102" s="96">
        <v>90204</v>
      </c>
      <c r="F102" s="96">
        <v>146201</v>
      </c>
      <c r="H102" s="94" t="s">
        <v>619</v>
      </c>
      <c r="I102" s="222" t="s">
        <v>1913</v>
      </c>
      <c r="J102" s="77"/>
      <c r="K102" s="46">
        <f t="shared" si="5"/>
        <v>17000</v>
      </c>
      <c r="L102" s="77"/>
      <c r="M102" s="96">
        <v>17000</v>
      </c>
      <c r="O102" s="94" t="s">
        <v>562</v>
      </c>
      <c r="P102" s="222" t="s">
        <v>1894</v>
      </c>
      <c r="Q102" s="96">
        <v>4049684</v>
      </c>
      <c r="R102" s="46">
        <f t="shared" si="6"/>
        <v>641375</v>
      </c>
      <c r="S102" s="77"/>
      <c r="T102" s="96">
        <v>641375</v>
      </c>
      <c r="V102" s="94" t="s">
        <v>568</v>
      </c>
      <c r="W102" s="222" t="s">
        <v>1896</v>
      </c>
      <c r="X102" s="96">
        <v>86000</v>
      </c>
      <c r="Y102" s="46">
        <f t="shared" si="7"/>
        <v>177930</v>
      </c>
      <c r="Z102" s="77"/>
      <c r="AA102" s="96">
        <v>177930</v>
      </c>
    </row>
    <row r="103" spans="1:27" ht="15">
      <c r="A103" s="94" t="s">
        <v>595</v>
      </c>
      <c r="B103" s="222" t="s">
        <v>1905</v>
      </c>
      <c r="C103" s="96">
        <v>18534544</v>
      </c>
      <c r="D103" s="46">
        <f t="shared" si="4"/>
        <v>575740</v>
      </c>
      <c r="E103" s="96">
        <v>15250</v>
      </c>
      <c r="F103" s="96">
        <v>560490</v>
      </c>
      <c r="H103" s="94" t="s">
        <v>622</v>
      </c>
      <c r="I103" s="222" t="s">
        <v>1914</v>
      </c>
      <c r="J103" s="96">
        <v>19500</v>
      </c>
      <c r="K103" s="46">
        <f t="shared" si="5"/>
        <v>231096</v>
      </c>
      <c r="L103" s="77"/>
      <c r="M103" s="96">
        <v>231096</v>
      </c>
      <c r="O103" s="94" t="s">
        <v>565</v>
      </c>
      <c r="P103" s="222" t="s">
        <v>1895</v>
      </c>
      <c r="Q103" s="96">
        <v>1940950</v>
      </c>
      <c r="R103" s="46">
        <f t="shared" si="6"/>
        <v>2760766</v>
      </c>
      <c r="S103" s="96">
        <v>356330</v>
      </c>
      <c r="T103" s="96">
        <v>2404436</v>
      </c>
      <c r="V103" s="94" t="s">
        <v>571</v>
      </c>
      <c r="W103" s="222" t="s">
        <v>1897</v>
      </c>
      <c r="X103" s="77"/>
      <c r="Y103" s="46">
        <f t="shared" si="7"/>
        <v>890060</v>
      </c>
      <c r="Z103" s="77"/>
      <c r="AA103" s="96">
        <v>890060</v>
      </c>
    </row>
    <row r="104" spans="1:27" ht="15">
      <c r="A104" s="94" t="s">
        <v>598</v>
      </c>
      <c r="B104" s="222" t="s">
        <v>1906</v>
      </c>
      <c r="C104" s="77"/>
      <c r="D104" s="46">
        <f t="shared" si="4"/>
        <v>294259</v>
      </c>
      <c r="E104" s="96">
        <v>124700</v>
      </c>
      <c r="F104" s="96">
        <v>169559</v>
      </c>
      <c r="H104" s="94" t="s">
        <v>625</v>
      </c>
      <c r="I104" s="222" t="s">
        <v>1915</v>
      </c>
      <c r="J104" s="77"/>
      <c r="K104" s="46">
        <f t="shared" si="5"/>
        <v>193450</v>
      </c>
      <c r="L104" s="77"/>
      <c r="M104" s="96">
        <v>193450</v>
      </c>
      <c r="O104" s="94" t="s">
        <v>568</v>
      </c>
      <c r="P104" s="222" t="s">
        <v>1896</v>
      </c>
      <c r="Q104" s="96">
        <v>17336800</v>
      </c>
      <c r="R104" s="46">
        <f t="shared" si="6"/>
        <v>684170</v>
      </c>
      <c r="S104" s="96">
        <v>39000</v>
      </c>
      <c r="T104" s="96">
        <v>645170</v>
      </c>
      <c r="V104" s="94" t="s">
        <v>574</v>
      </c>
      <c r="W104" s="222" t="s">
        <v>1898</v>
      </c>
      <c r="X104" s="96">
        <v>23636645</v>
      </c>
      <c r="Y104" s="46">
        <f t="shared" si="7"/>
        <v>13887206</v>
      </c>
      <c r="Z104" s="96">
        <v>5566760</v>
      </c>
      <c r="AA104" s="96">
        <v>8320446</v>
      </c>
    </row>
    <row r="105" spans="1:27" ht="15">
      <c r="A105" s="94" t="s">
        <v>601</v>
      </c>
      <c r="B105" s="222" t="s">
        <v>1907</v>
      </c>
      <c r="C105" s="96">
        <v>68170</v>
      </c>
      <c r="D105" s="46">
        <f t="shared" si="4"/>
        <v>1345697</v>
      </c>
      <c r="E105" s="96">
        <v>287620</v>
      </c>
      <c r="F105" s="96">
        <v>1058077</v>
      </c>
      <c r="H105" s="94" t="s">
        <v>628</v>
      </c>
      <c r="I105" s="222" t="s">
        <v>1916</v>
      </c>
      <c r="J105" s="77"/>
      <c r="K105" s="46">
        <f t="shared" si="5"/>
        <v>49470</v>
      </c>
      <c r="L105" s="77"/>
      <c r="M105" s="96">
        <v>49470</v>
      </c>
      <c r="O105" s="94" t="s">
        <v>571</v>
      </c>
      <c r="P105" s="222" t="s">
        <v>1897</v>
      </c>
      <c r="Q105" s="77"/>
      <c r="R105" s="46">
        <f t="shared" si="6"/>
        <v>973431</v>
      </c>
      <c r="S105" s="77"/>
      <c r="T105" s="96">
        <v>973431</v>
      </c>
      <c r="V105" s="94" t="s">
        <v>580</v>
      </c>
      <c r="W105" s="222" t="s">
        <v>1900</v>
      </c>
      <c r="X105" s="96">
        <v>7119040</v>
      </c>
      <c r="Y105" s="46">
        <f t="shared" si="7"/>
        <v>4407369</v>
      </c>
      <c r="Z105" s="77"/>
      <c r="AA105" s="96">
        <v>4407369</v>
      </c>
    </row>
    <row r="106" spans="1:27" ht="15">
      <c r="A106" s="94" t="s">
        <v>604</v>
      </c>
      <c r="B106" s="222" t="s">
        <v>1908</v>
      </c>
      <c r="C106" s="96">
        <v>290000</v>
      </c>
      <c r="D106" s="46">
        <f t="shared" si="4"/>
        <v>693646</v>
      </c>
      <c r="E106" s="77"/>
      <c r="F106" s="96">
        <v>693646</v>
      </c>
      <c r="H106" s="94" t="s">
        <v>631</v>
      </c>
      <c r="I106" s="222" t="s">
        <v>1917</v>
      </c>
      <c r="J106" s="96">
        <v>0</v>
      </c>
      <c r="K106" s="46">
        <f t="shared" si="5"/>
        <v>11650</v>
      </c>
      <c r="L106" s="77"/>
      <c r="M106" s="96">
        <v>11650</v>
      </c>
      <c r="O106" s="94" t="s">
        <v>574</v>
      </c>
      <c r="P106" s="222" t="s">
        <v>1898</v>
      </c>
      <c r="Q106" s="96">
        <v>1833630</v>
      </c>
      <c r="R106" s="46">
        <f t="shared" si="6"/>
        <v>11855880</v>
      </c>
      <c r="S106" s="96">
        <v>594468</v>
      </c>
      <c r="T106" s="96">
        <v>11261412</v>
      </c>
      <c r="V106" s="94" t="s">
        <v>583</v>
      </c>
      <c r="W106" s="222" t="s">
        <v>1901</v>
      </c>
      <c r="X106" s="96">
        <v>405360</v>
      </c>
      <c r="Y106" s="46">
        <f t="shared" si="7"/>
        <v>1713388</v>
      </c>
      <c r="Z106" s="96">
        <v>13992</v>
      </c>
      <c r="AA106" s="96">
        <v>1699396</v>
      </c>
    </row>
    <row r="107" spans="1:27" ht="15">
      <c r="A107" s="94" t="s">
        <v>607</v>
      </c>
      <c r="B107" s="222" t="s">
        <v>1909</v>
      </c>
      <c r="C107" s="96">
        <v>13529887</v>
      </c>
      <c r="D107" s="46">
        <f t="shared" si="4"/>
        <v>1442617</v>
      </c>
      <c r="E107" s="96">
        <v>22000</v>
      </c>
      <c r="F107" s="96">
        <v>1420617</v>
      </c>
      <c r="H107" s="94" t="s">
        <v>634</v>
      </c>
      <c r="I107" s="222" t="s">
        <v>1918</v>
      </c>
      <c r="J107" s="96">
        <v>85200</v>
      </c>
      <c r="K107" s="46">
        <f t="shared" si="5"/>
        <v>23400</v>
      </c>
      <c r="L107" s="77"/>
      <c r="M107" s="96">
        <v>23400</v>
      </c>
      <c r="O107" s="94" t="s">
        <v>577</v>
      </c>
      <c r="P107" s="222" t="s">
        <v>1899</v>
      </c>
      <c r="Q107" s="96">
        <v>119000</v>
      </c>
      <c r="R107" s="46">
        <f t="shared" si="6"/>
        <v>279617</v>
      </c>
      <c r="S107" s="77"/>
      <c r="T107" s="96">
        <v>279617</v>
      </c>
      <c r="V107" s="94" t="s">
        <v>586</v>
      </c>
      <c r="W107" s="222" t="s">
        <v>1902</v>
      </c>
      <c r="X107" s="96">
        <v>204060</v>
      </c>
      <c r="Y107" s="46">
        <f t="shared" si="7"/>
        <v>1686028</v>
      </c>
      <c r="Z107" s="77"/>
      <c r="AA107" s="96">
        <v>1686028</v>
      </c>
    </row>
    <row r="108" spans="1:27" ht="15">
      <c r="A108" s="94" t="s">
        <v>610</v>
      </c>
      <c r="B108" s="222" t="s">
        <v>1910</v>
      </c>
      <c r="C108" s="77"/>
      <c r="D108" s="46">
        <f t="shared" si="4"/>
        <v>4600</v>
      </c>
      <c r="E108" s="77"/>
      <c r="F108" s="96">
        <v>4600</v>
      </c>
      <c r="H108" s="94" t="s">
        <v>637</v>
      </c>
      <c r="I108" s="222" t="s">
        <v>1919</v>
      </c>
      <c r="J108" s="96">
        <v>1035000</v>
      </c>
      <c r="K108" s="46">
        <f t="shared" si="5"/>
        <v>530850</v>
      </c>
      <c r="L108" s="77"/>
      <c r="M108" s="96">
        <v>530850</v>
      </c>
      <c r="O108" s="94" t="s">
        <v>580</v>
      </c>
      <c r="P108" s="222" t="s">
        <v>1900</v>
      </c>
      <c r="Q108" s="96">
        <v>990624</v>
      </c>
      <c r="R108" s="46">
        <f t="shared" si="6"/>
        <v>2774221</v>
      </c>
      <c r="S108" s="96">
        <v>104200</v>
      </c>
      <c r="T108" s="96">
        <v>2670021</v>
      </c>
      <c r="V108" s="94" t="s">
        <v>589</v>
      </c>
      <c r="W108" s="222" t="s">
        <v>1903</v>
      </c>
      <c r="X108" s="96">
        <v>15770885</v>
      </c>
      <c r="Y108" s="46">
        <f t="shared" si="7"/>
        <v>4688231</v>
      </c>
      <c r="Z108" s="96">
        <v>2294475</v>
      </c>
      <c r="AA108" s="96">
        <v>2393756</v>
      </c>
    </row>
    <row r="109" spans="1:27" ht="15">
      <c r="A109" s="94" t="s">
        <v>616</v>
      </c>
      <c r="B109" s="222" t="s">
        <v>1912</v>
      </c>
      <c r="C109" s="77"/>
      <c r="D109" s="46">
        <f t="shared" si="4"/>
        <v>265200</v>
      </c>
      <c r="E109" s="77"/>
      <c r="F109" s="96">
        <v>265200</v>
      </c>
      <c r="H109" s="94" t="s">
        <v>640</v>
      </c>
      <c r="I109" s="222" t="s">
        <v>1920</v>
      </c>
      <c r="J109" s="77"/>
      <c r="K109" s="46">
        <f t="shared" si="5"/>
        <v>106817</v>
      </c>
      <c r="L109" s="77"/>
      <c r="M109" s="96">
        <v>106817</v>
      </c>
      <c r="O109" s="94" t="s">
        <v>583</v>
      </c>
      <c r="P109" s="222" t="s">
        <v>1901</v>
      </c>
      <c r="Q109" s="96">
        <v>5618950</v>
      </c>
      <c r="R109" s="46">
        <f t="shared" si="6"/>
        <v>1044724</v>
      </c>
      <c r="S109" s="96">
        <v>278600</v>
      </c>
      <c r="T109" s="96">
        <v>766124</v>
      </c>
      <c r="V109" s="94" t="s">
        <v>592</v>
      </c>
      <c r="W109" s="222" t="s">
        <v>1904</v>
      </c>
      <c r="X109" s="77"/>
      <c r="Y109" s="46">
        <f t="shared" si="7"/>
        <v>3391355</v>
      </c>
      <c r="Z109" s="77"/>
      <c r="AA109" s="96">
        <v>3391355</v>
      </c>
    </row>
    <row r="110" spans="1:27" ht="15">
      <c r="A110" s="94" t="s">
        <v>619</v>
      </c>
      <c r="B110" s="222" t="s">
        <v>1913</v>
      </c>
      <c r="C110" s="77"/>
      <c r="D110" s="46">
        <f t="shared" si="4"/>
        <v>30792</v>
      </c>
      <c r="E110" s="77"/>
      <c r="F110" s="96">
        <v>30792</v>
      </c>
      <c r="H110" s="94" t="s">
        <v>645</v>
      </c>
      <c r="I110" s="222" t="s">
        <v>1921</v>
      </c>
      <c r="J110" s="96">
        <v>841918</v>
      </c>
      <c r="K110" s="46">
        <f t="shared" si="5"/>
        <v>40321</v>
      </c>
      <c r="L110" s="77"/>
      <c r="M110" s="96">
        <v>40321</v>
      </c>
      <c r="O110" s="94" t="s">
        <v>586</v>
      </c>
      <c r="P110" s="222" t="s">
        <v>1902</v>
      </c>
      <c r="Q110" s="96">
        <v>98835</v>
      </c>
      <c r="R110" s="46">
        <f t="shared" si="6"/>
        <v>1929119</v>
      </c>
      <c r="S110" s="96">
        <v>24550</v>
      </c>
      <c r="T110" s="96">
        <v>1904569</v>
      </c>
      <c r="V110" s="94" t="s">
        <v>595</v>
      </c>
      <c r="W110" s="222" t="s">
        <v>1905</v>
      </c>
      <c r="X110" s="96">
        <v>530300</v>
      </c>
      <c r="Y110" s="46">
        <f t="shared" si="7"/>
        <v>2604736</v>
      </c>
      <c r="Z110" s="96">
        <v>88600</v>
      </c>
      <c r="AA110" s="96">
        <v>2516136</v>
      </c>
    </row>
    <row r="111" spans="1:27" ht="15">
      <c r="A111" s="94" t="s">
        <v>622</v>
      </c>
      <c r="B111" s="222" t="s">
        <v>1914</v>
      </c>
      <c r="C111" s="96">
        <v>5500</v>
      </c>
      <c r="D111" s="46">
        <f t="shared" si="4"/>
        <v>420558</v>
      </c>
      <c r="E111" s="77"/>
      <c r="F111" s="96">
        <v>420558</v>
      </c>
      <c r="H111" s="94" t="s">
        <v>648</v>
      </c>
      <c r="I111" s="222" t="s">
        <v>1922</v>
      </c>
      <c r="J111" s="77"/>
      <c r="K111" s="46">
        <f t="shared" si="5"/>
        <v>600944</v>
      </c>
      <c r="L111" s="96">
        <v>6200</v>
      </c>
      <c r="M111" s="96">
        <v>594744</v>
      </c>
      <c r="O111" s="94" t="s">
        <v>589</v>
      </c>
      <c r="P111" s="222" t="s">
        <v>1903</v>
      </c>
      <c r="Q111" s="96">
        <v>850675</v>
      </c>
      <c r="R111" s="46">
        <f t="shared" si="6"/>
        <v>2250678</v>
      </c>
      <c r="S111" s="96">
        <v>179900</v>
      </c>
      <c r="T111" s="96">
        <v>2070778</v>
      </c>
      <c r="V111" s="94" t="s">
        <v>598</v>
      </c>
      <c r="W111" s="222" t="s">
        <v>1906</v>
      </c>
      <c r="X111" s="77"/>
      <c r="Y111" s="46">
        <f t="shared" si="7"/>
        <v>26300</v>
      </c>
      <c r="Z111" s="77"/>
      <c r="AA111" s="96">
        <v>26300</v>
      </c>
    </row>
    <row r="112" spans="1:27" ht="15">
      <c r="A112" s="94" t="s">
        <v>625</v>
      </c>
      <c r="B112" s="222" t="s">
        <v>1915</v>
      </c>
      <c r="C112" s="77"/>
      <c r="D112" s="46">
        <f t="shared" si="4"/>
        <v>391457</v>
      </c>
      <c r="E112" s="77"/>
      <c r="F112" s="96">
        <v>391457</v>
      </c>
      <c r="H112" s="94" t="s">
        <v>658</v>
      </c>
      <c r="I112" s="222" t="s">
        <v>1925</v>
      </c>
      <c r="J112" s="77"/>
      <c r="K112" s="46">
        <f t="shared" si="5"/>
        <v>470338</v>
      </c>
      <c r="L112" s="77"/>
      <c r="M112" s="96">
        <v>470338</v>
      </c>
      <c r="O112" s="94" t="s">
        <v>592</v>
      </c>
      <c r="P112" s="222" t="s">
        <v>1904</v>
      </c>
      <c r="Q112" s="96">
        <v>12000</v>
      </c>
      <c r="R112" s="46">
        <f t="shared" si="6"/>
        <v>1775454</v>
      </c>
      <c r="S112" s="96">
        <v>433485</v>
      </c>
      <c r="T112" s="96">
        <v>1341969</v>
      </c>
      <c r="V112" s="94" t="s">
        <v>601</v>
      </c>
      <c r="W112" s="222" t="s">
        <v>1907</v>
      </c>
      <c r="X112" s="96">
        <v>966500</v>
      </c>
      <c r="Y112" s="46">
        <f t="shared" si="7"/>
        <v>7703127</v>
      </c>
      <c r="Z112" s="77"/>
      <c r="AA112" s="96">
        <v>7703127</v>
      </c>
    </row>
    <row r="113" spans="1:27" ht="15">
      <c r="A113" s="94" t="s">
        <v>628</v>
      </c>
      <c r="B113" s="222" t="s">
        <v>1916</v>
      </c>
      <c r="C113" s="77"/>
      <c r="D113" s="46">
        <f t="shared" si="4"/>
        <v>176170</v>
      </c>
      <c r="E113" s="77"/>
      <c r="F113" s="96">
        <v>176170</v>
      </c>
      <c r="H113" s="94" t="s">
        <v>664</v>
      </c>
      <c r="I113" s="222" t="s">
        <v>1927</v>
      </c>
      <c r="J113" s="77"/>
      <c r="K113" s="46">
        <f t="shared" si="5"/>
        <v>100</v>
      </c>
      <c r="L113" s="77"/>
      <c r="M113" s="96">
        <v>100</v>
      </c>
      <c r="O113" s="94" t="s">
        <v>595</v>
      </c>
      <c r="P113" s="222" t="s">
        <v>1905</v>
      </c>
      <c r="Q113" s="96">
        <v>37036636</v>
      </c>
      <c r="R113" s="46">
        <f t="shared" si="6"/>
        <v>5160627</v>
      </c>
      <c r="S113" s="96">
        <v>255050</v>
      </c>
      <c r="T113" s="96">
        <v>4905577</v>
      </c>
      <c r="V113" s="94" t="s">
        <v>604</v>
      </c>
      <c r="W113" s="222" t="s">
        <v>1908</v>
      </c>
      <c r="X113" s="96">
        <v>22600</v>
      </c>
      <c r="Y113" s="46">
        <f t="shared" si="7"/>
        <v>765522</v>
      </c>
      <c r="Z113" s="77"/>
      <c r="AA113" s="96">
        <v>765522</v>
      </c>
    </row>
    <row r="114" spans="1:27" ht="15">
      <c r="A114" s="94" t="s">
        <v>631</v>
      </c>
      <c r="B114" s="222" t="s">
        <v>1917</v>
      </c>
      <c r="C114" s="77"/>
      <c r="D114" s="46">
        <f t="shared" si="4"/>
        <v>272610</v>
      </c>
      <c r="E114" s="77"/>
      <c r="F114" s="96">
        <v>272610</v>
      </c>
      <c r="H114" s="94" t="s">
        <v>670</v>
      </c>
      <c r="I114" s="222" t="s">
        <v>1929</v>
      </c>
      <c r="J114" s="77"/>
      <c r="K114" s="46">
        <f t="shared" si="5"/>
        <v>77125</v>
      </c>
      <c r="L114" s="77"/>
      <c r="M114" s="96">
        <v>77125</v>
      </c>
      <c r="O114" s="94" t="s">
        <v>598</v>
      </c>
      <c r="P114" s="222" t="s">
        <v>1906</v>
      </c>
      <c r="Q114" s="96">
        <v>23400</v>
      </c>
      <c r="R114" s="46">
        <f t="shared" si="6"/>
        <v>1462366</v>
      </c>
      <c r="S114" s="96">
        <v>238300</v>
      </c>
      <c r="T114" s="96">
        <v>1224066</v>
      </c>
      <c r="V114" s="94" t="s">
        <v>607</v>
      </c>
      <c r="W114" s="222" t="s">
        <v>1909</v>
      </c>
      <c r="X114" s="96">
        <v>2963511</v>
      </c>
      <c r="Y114" s="46">
        <f t="shared" si="7"/>
        <v>15619987</v>
      </c>
      <c r="Z114" s="96">
        <v>7126147</v>
      </c>
      <c r="AA114" s="96">
        <v>8493840</v>
      </c>
    </row>
    <row r="115" spans="1:27" ht="15">
      <c r="A115" s="94" t="s">
        <v>634</v>
      </c>
      <c r="B115" s="222" t="s">
        <v>1918</v>
      </c>
      <c r="C115" s="77"/>
      <c r="D115" s="46">
        <f t="shared" si="4"/>
        <v>508918</v>
      </c>
      <c r="E115" s="96">
        <v>37500</v>
      </c>
      <c r="F115" s="96">
        <v>471418</v>
      </c>
      <c r="H115" s="94" t="s">
        <v>673</v>
      </c>
      <c r="I115" s="222" t="s">
        <v>1930</v>
      </c>
      <c r="J115" s="77"/>
      <c r="K115" s="46">
        <f t="shared" si="5"/>
        <v>518465</v>
      </c>
      <c r="L115" s="77"/>
      <c r="M115" s="96">
        <v>518465</v>
      </c>
      <c r="O115" s="94" t="s">
        <v>601</v>
      </c>
      <c r="P115" s="222" t="s">
        <v>1907</v>
      </c>
      <c r="Q115" s="96">
        <v>449871</v>
      </c>
      <c r="R115" s="46">
        <f t="shared" si="6"/>
        <v>10296450</v>
      </c>
      <c r="S115" s="96">
        <v>2520465</v>
      </c>
      <c r="T115" s="96">
        <v>7775985</v>
      </c>
      <c r="V115" s="94" t="s">
        <v>610</v>
      </c>
      <c r="W115" s="222" t="s">
        <v>1910</v>
      </c>
      <c r="X115" s="96">
        <v>80350</v>
      </c>
      <c r="Y115" s="46">
        <f t="shared" si="7"/>
        <v>45050</v>
      </c>
      <c r="Z115" s="77"/>
      <c r="AA115" s="96">
        <v>45050</v>
      </c>
    </row>
    <row r="116" spans="1:27" ht="15">
      <c r="A116" s="94" t="s">
        <v>637</v>
      </c>
      <c r="B116" s="222" t="s">
        <v>1919</v>
      </c>
      <c r="C116" s="77"/>
      <c r="D116" s="46">
        <f t="shared" si="4"/>
        <v>241146</v>
      </c>
      <c r="E116" s="96">
        <v>10500</v>
      </c>
      <c r="F116" s="96">
        <v>230646</v>
      </c>
      <c r="H116" s="94" t="s">
        <v>679</v>
      </c>
      <c r="I116" s="222" t="s">
        <v>1932</v>
      </c>
      <c r="J116" s="77"/>
      <c r="K116" s="46">
        <f t="shared" si="5"/>
        <v>10790</v>
      </c>
      <c r="L116" s="77"/>
      <c r="M116" s="96">
        <v>10790</v>
      </c>
      <c r="O116" s="94" t="s">
        <v>604</v>
      </c>
      <c r="P116" s="222" t="s">
        <v>1908</v>
      </c>
      <c r="Q116" s="96">
        <v>290000</v>
      </c>
      <c r="R116" s="46">
        <f t="shared" si="6"/>
        <v>1543872</v>
      </c>
      <c r="S116" s="77"/>
      <c r="T116" s="96">
        <v>1543872</v>
      </c>
      <c r="V116" s="94" t="s">
        <v>613</v>
      </c>
      <c r="W116" s="222" t="s">
        <v>1911</v>
      </c>
      <c r="X116" s="96">
        <v>72300</v>
      </c>
      <c r="Y116" s="46">
        <f t="shared" si="7"/>
        <v>346780</v>
      </c>
      <c r="Z116" s="96">
        <v>130000</v>
      </c>
      <c r="AA116" s="96">
        <v>216780</v>
      </c>
    </row>
    <row r="117" spans="1:27" ht="15">
      <c r="A117" s="94" t="s">
        <v>640</v>
      </c>
      <c r="B117" s="222" t="s">
        <v>1920</v>
      </c>
      <c r="C117" s="96">
        <v>754000</v>
      </c>
      <c r="D117" s="46">
        <f t="shared" si="4"/>
        <v>201765</v>
      </c>
      <c r="E117" s="77"/>
      <c r="F117" s="96">
        <v>201765</v>
      </c>
      <c r="H117" s="94" t="s">
        <v>682</v>
      </c>
      <c r="I117" s="222" t="s">
        <v>1933</v>
      </c>
      <c r="J117" s="96">
        <v>946750</v>
      </c>
      <c r="K117" s="46">
        <f t="shared" si="5"/>
        <v>8295130</v>
      </c>
      <c r="L117" s="96">
        <v>55905</v>
      </c>
      <c r="M117" s="96">
        <v>8239225</v>
      </c>
      <c r="O117" s="94" t="s">
        <v>607</v>
      </c>
      <c r="P117" s="222" t="s">
        <v>1909</v>
      </c>
      <c r="Q117" s="96">
        <v>44339642</v>
      </c>
      <c r="R117" s="46">
        <f t="shared" si="6"/>
        <v>11045740</v>
      </c>
      <c r="S117" s="96">
        <v>126407</v>
      </c>
      <c r="T117" s="96">
        <v>10919333</v>
      </c>
      <c r="V117" s="94" t="s">
        <v>616</v>
      </c>
      <c r="W117" s="222" t="s">
        <v>1912</v>
      </c>
      <c r="X117" s="96">
        <v>32000</v>
      </c>
      <c r="Y117" s="46">
        <f t="shared" si="7"/>
        <v>187785</v>
      </c>
      <c r="Z117" s="77"/>
      <c r="AA117" s="96">
        <v>187785</v>
      </c>
    </row>
    <row r="118" spans="1:27" ht="15">
      <c r="A118" s="94" t="s">
        <v>643</v>
      </c>
      <c r="B118" s="222" t="s">
        <v>1882</v>
      </c>
      <c r="C118" s="96">
        <v>360200</v>
      </c>
      <c r="D118" s="46">
        <f t="shared" si="4"/>
        <v>0</v>
      </c>
      <c r="E118" s="77"/>
      <c r="F118" s="77"/>
      <c r="H118" s="94" t="s">
        <v>685</v>
      </c>
      <c r="I118" s="222" t="s">
        <v>1934</v>
      </c>
      <c r="J118" s="96">
        <v>15144</v>
      </c>
      <c r="K118" s="46">
        <f t="shared" si="5"/>
        <v>0</v>
      </c>
      <c r="L118" s="77"/>
      <c r="M118" s="77"/>
      <c r="O118" s="94" t="s">
        <v>610</v>
      </c>
      <c r="P118" s="222" t="s">
        <v>1910</v>
      </c>
      <c r="Q118" s="77"/>
      <c r="R118" s="46">
        <f t="shared" si="6"/>
        <v>86066</v>
      </c>
      <c r="S118" s="77"/>
      <c r="T118" s="96">
        <v>86066</v>
      </c>
      <c r="V118" s="94" t="s">
        <v>619</v>
      </c>
      <c r="W118" s="222" t="s">
        <v>1913</v>
      </c>
      <c r="X118" s="77"/>
      <c r="Y118" s="46">
        <f t="shared" si="7"/>
        <v>54000</v>
      </c>
      <c r="Z118" s="77"/>
      <c r="AA118" s="96">
        <v>54000</v>
      </c>
    </row>
    <row r="119" spans="1:27" ht="15">
      <c r="A119" s="94" t="s">
        <v>645</v>
      </c>
      <c r="B119" s="222" t="s">
        <v>1921</v>
      </c>
      <c r="C119" s="77"/>
      <c r="D119" s="46">
        <f t="shared" si="4"/>
        <v>249026</v>
      </c>
      <c r="E119" s="96">
        <v>15700</v>
      </c>
      <c r="F119" s="96">
        <v>233326</v>
      </c>
      <c r="H119" s="94" t="s">
        <v>688</v>
      </c>
      <c r="I119" s="222" t="s">
        <v>1935</v>
      </c>
      <c r="J119" s="96">
        <v>26</v>
      </c>
      <c r="K119" s="46">
        <f t="shared" si="5"/>
        <v>17985</v>
      </c>
      <c r="L119" s="77"/>
      <c r="M119" s="96">
        <v>17985</v>
      </c>
      <c r="O119" s="94" t="s">
        <v>613</v>
      </c>
      <c r="P119" s="222" t="s">
        <v>1911</v>
      </c>
      <c r="Q119" s="77"/>
      <c r="R119" s="46">
        <f t="shared" si="6"/>
        <v>538170</v>
      </c>
      <c r="S119" s="77"/>
      <c r="T119" s="96">
        <v>538170</v>
      </c>
      <c r="V119" s="94" t="s">
        <v>622</v>
      </c>
      <c r="W119" s="222" t="s">
        <v>1914</v>
      </c>
      <c r="X119" s="96">
        <v>130894</v>
      </c>
      <c r="Y119" s="46">
        <f t="shared" si="7"/>
        <v>2243803</v>
      </c>
      <c r="Z119" s="77"/>
      <c r="AA119" s="96">
        <v>2243803</v>
      </c>
    </row>
    <row r="120" spans="1:27" ht="15">
      <c r="A120" s="94" t="s">
        <v>648</v>
      </c>
      <c r="B120" s="222" t="s">
        <v>1922</v>
      </c>
      <c r="C120" s="77"/>
      <c r="D120" s="46">
        <f t="shared" si="4"/>
        <v>1049918</v>
      </c>
      <c r="E120" s="96">
        <v>27620</v>
      </c>
      <c r="F120" s="96">
        <v>1022298</v>
      </c>
      <c r="H120" s="94" t="s">
        <v>691</v>
      </c>
      <c r="I120" s="222" t="s">
        <v>1936</v>
      </c>
      <c r="J120" s="77"/>
      <c r="K120" s="46">
        <f t="shared" si="5"/>
        <v>13806</v>
      </c>
      <c r="L120" s="77"/>
      <c r="M120" s="96">
        <v>13806</v>
      </c>
      <c r="O120" s="94" t="s">
        <v>616</v>
      </c>
      <c r="P120" s="222" t="s">
        <v>1912</v>
      </c>
      <c r="Q120" s="77"/>
      <c r="R120" s="46">
        <f t="shared" si="6"/>
        <v>1126511</v>
      </c>
      <c r="S120" s="77"/>
      <c r="T120" s="96">
        <v>1126511</v>
      </c>
      <c r="V120" s="94" t="s">
        <v>625</v>
      </c>
      <c r="W120" s="222" t="s">
        <v>1915</v>
      </c>
      <c r="X120" s="77"/>
      <c r="Y120" s="46">
        <f t="shared" si="7"/>
        <v>219650</v>
      </c>
      <c r="Z120" s="77"/>
      <c r="AA120" s="96">
        <v>219650</v>
      </c>
    </row>
    <row r="121" spans="1:27" ht="15">
      <c r="A121" s="94" t="s">
        <v>651</v>
      </c>
      <c r="B121" s="222" t="s">
        <v>1923</v>
      </c>
      <c r="C121" s="77"/>
      <c r="D121" s="46">
        <f t="shared" si="4"/>
        <v>57146</v>
      </c>
      <c r="E121" s="77"/>
      <c r="F121" s="96">
        <v>57146</v>
      </c>
      <c r="H121" s="94" t="s">
        <v>694</v>
      </c>
      <c r="I121" s="222" t="s">
        <v>1937</v>
      </c>
      <c r="J121" s="96">
        <v>878001</v>
      </c>
      <c r="K121" s="46">
        <f t="shared" si="5"/>
        <v>673435</v>
      </c>
      <c r="L121" s="77"/>
      <c r="M121" s="96">
        <v>673435</v>
      </c>
      <c r="O121" s="94" t="s">
        <v>619</v>
      </c>
      <c r="P121" s="222" t="s">
        <v>1913</v>
      </c>
      <c r="Q121" s="96">
        <v>3500</v>
      </c>
      <c r="R121" s="46">
        <f t="shared" si="6"/>
        <v>246381</v>
      </c>
      <c r="S121" s="96">
        <v>47600</v>
      </c>
      <c r="T121" s="96">
        <v>198781</v>
      </c>
      <c r="V121" s="94" t="s">
        <v>628</v>
      </c>
      <c r="W121" s="222" t="s">
        <v>1916</v>
      </c>
      <c r="X121" s="77"/>
      <c r="Y121" s="46">
        <f t="shared" si="7"/>
        <v>92424</v>
      </c>
      <c r="Z121" s="77"/>
      <c r="AA121" s="96">
        <v>92424</v>
      </c>
    </row>
    <row r="122" spans="1:27" ht="15">
      <c r="A122" s="94" t="s">
        <v>658</v>
      </c>
      <c r="B122" s="222" t="s">
        <v>1925</v>
      </c>
      <c r="C122" s="77"/>
      <c r="D122" s="46">
        <f t="shared" si="4"/>
        <v>323452</v>
      </c>
      <c r="E122" s="96">
        <v>55400</v>
      </c>
      <c r="F122" s="96">
        <v>268052</v>
      </c>
      <c r="H122" s="94" t="s">
        <v>697</v>
      </c>
      <c r="I122" s="222" t="s">
        <v>1938</v>
      </c>
      <c r="J122" s="77"/>
      <c r="K122" s="46">
        <f t="shared" si="5"/>
        <v>16850</v>
      </c>
      <c r="L122" s="77"/>
      <c r="M122" s="96">
        <v>16850</v>
      </c>
      <c r="O122" s="94" t="s">
        <v>622</v>
      </c>
      <c r="P122" s="222" t="s">
        <v>1914</v>
      </c>
      <c r="Q122" s="96">
        <v>118400</v>
      </c>
      <c r="R122" s="46">
        <f t="shared" si="6"/>
        <v>3049288</v>
      </c>
      <c r="S122" s="96">
        <v>6705</v>
      </c>
      <c r="T122" s="96">
        <v>3042583</v>
      </c>
      <c r="V122" s="94" t="s">
        <v>631</v>
      </c>
      <c r="W122" s="222" t="s">
        <v>1917</v>
      </c>
      <c r="X122" s="96">
        <v>93200</v>
      </c>
      <c r="Y122" s="46">
        <f t="shared" si="7"/>
        <v>44335</v>
      </c>
      <c r="Z122" s="77"/>
      <c r="AA122" s="96">
        <v>44335</v>
      </c>
    </row>
    <row r="123" spans="1:27" ht="15">
      <c r="A123" s="94" t="s">
        <v>661</v>
      </c>
      <c r="B123" s="222" t="s">
        <v>1926</v>
      </c>
      <c r="C123" s="77"/>
      <c r="D123" s="46">
        <f t="shared" si="4"/>
        <v>31473</v>
      </c>
      <c r="E123" s="77"/>
      <c r="F123" s="96">
        <v>31473</v>
      </c>
      <c r="H123" s="94" t="s">
        <v>700</v>
      </c>
      <c r="I123" s="222" t="s">
        <v>1939</v>
      </c>
      <c r="J123" s="96">
        <v>17500</v>
      </c>
      <c r="K123" s="46">
        <f t="shared" si="5"/>
        <v>345875</v>
      </c>
      <c r="L123" s="77"/>
      <c r="M123" s="96">
        <v>345875</v>
      </c>
      <c r="O123" s="94" t="s">
        <v>625</v>
      </c>
      <c r="P123" s="222" t="s">
        <v>1915</v>
      </c>
      <c r="Q123" s="96">
        <v>2597696</v>
      </c>
      <c r="R123" s="46">
        <f t="shared" si="6"/>
        <v>3358317</v>
      </c>
      <c r="S123" s="77"/>
      <c r="T123" s="96">
        <v>3358317</v>
      </c>
      <c r="V123" s="94" t="s">
        <v>634</v>
      </c>
      <c r="W123" s="222" t="s">
        <v>1918</v>
      </c>
      <c r="X123" s="96">
        <v>190120</v>
      </c>
      <c r="Y123" s="46">
        <f t="shared" si="7"/>
        <v>275791</v>
      </c>
      <c r="Z123" s="77"/>
      <c r="AA123" s="96">
        <v>275791</v>
      </c>
    </row>
    <row r="124" spans="1:27" ht="15">
      <c r="A124" s="94" t="s">
        <v>664</v>
      </c>
      <c r="B124" s="222" t="s">
        <v>1927</v>
      </c>
      <c r="C124" s="77"/>
      <c r="D124" s="46">
        <f t="shared" si="4"/>
        <v>120235</v>
      </c>
      <c r="E124" s="77"/>
      <c r="F124" s="96">
        <v>120235</v>
      </c>
      <c r="H124" s="94" t="s">
        <v>703</v>
      </c>
      <c r="I124" s="222" t="s">
        <v>1940</v>
      </c>
      <c r="J124" s="96">
        <v>0</v>
      </c>
      <c r="K124" s="46">
        <f t="shared" si="5"/>
        <v>286680</v>
      </c>
      <c r="L124" s="77"/>
      <c r="M124" s="96">
        <v>286680</v>
      </c>
      <c r="O124" s="94" t="s">
        <v>628</v>
      </c>
      <c r="P124" s="222" t="s">
        <v>1916</v>
      </c>
      <c r="Q124" s="77"/>
      <c r="R124" s="46">
        <f t="shared" si="6"/>
        <v>649974</v>
      </c>
      <c r="S124" s="96">
        <v>49000</v>
      </c>
      <c r="T124" s="96">
        <v>600974</v>
      </c>
      <c r="V124" s="94" t="s">
        <v>637</v>
      </c>
      <c r="W124" s="222" t="s">
        <v>1919</v>
      </c>
      <c r="X124" s="96">
        <v>1568947</v>
      </c>
      <c r="Y124" s="46">
        <f t="shared" si="7"/>
        <v>589100</v>
      </c>
      <c r="Z124" s="96">
        <v>18000</v>
      </c>
      <c r="AA124" s="96">
        <v>571100</v>
      </c>
    </row>
    <row r="125" spans="1:27" ht="15">
      <c r="A125" s="94" t="s">
        <v>670</v>
      </c>
      <c r="B125" s="222" t="s">
        <v>1929</v>
      </c>
      <c r="C125" s="77"/>
      <c r="D125" s="46">
        <f t="shared" si="4"/>
        <v>334456</v>
      </c>
      <c r="E125" s="96">
        <v>51995</v>
      </c>
      <c r="F125" s="96">
        <v>282461</v>
      </c>
      <c r="H125" s="94" t="s">
        <v>706</v>
      </c>
      <c r="I125" s="222" t="s">
        <v>1941</v>
      </c>
      <c r="J125" s="77"/>
      <c r="K125" s="46">
        <f t="shared" si="5"/>
        <v>32000</v>
      </c>
      <c r="L125" s="77"/>
      <c r="M125" s="96">
        <v>32000</v>
      </c>
      <c r="O125" s="94" t="s">
        <v>631</v>
      </c>
      <c r="P125" s="222" t="s">
        <v>1917</v>
      </c>
      <c r="Q125" s="77"/>
      <c r="R125" s="46">
        <f t="shared" si="6"/>
        <v>1187556</v>
      </c>
      <c r="S125" s="96">
        <v>100150</v>
      </c>
      <c r="T125" s="96">
        <v>1087406</v>
      </c>
      <c r="V125" s="94" t="s">
        <v>640</v>
      </c>
      <c r="W125" s="222" t="s">
        <v>1920</v>
      </c>
      <c r="X125" s="96">
        <v>196820</v>
      </c>
      <c r="Y125" s="46">
        <f t="shared" si="7"/>
        <v>466792</v>
      </c>
      <c r="Z125" s="96">
        <v>95000</v>
      </c>
      <c r="AA125" s="96">
        <v>371792</v>
      </c>
    </row>
    <row r="126" spans="1:27" ht="15">
      <c r="A126" s="94" t="s">
        <v>673</v>
      </c>
      <c r="B126" s="222" t="s">
        <v>1930</v>
      </c>
      <c r="C126" s="77"/>
      <c r="D126" s="46">
        <f t="shared" si="4"/>
        <v>196581</v>
      </c>
      <c r="E126" s="96">
        <v>52150</v>
      </c>
      <c r="F126" s="96">
        <v>144431</v>
      </c>
      <c r="H126" s="94" t="s">
        <v>709</v>
      </c>
      <c r="I126" s="222" t="s">
        <v>1942</v>
      </c>
      <c r="J126" s="77"/>
      <c r="K126" s="46">
        <f t="shared" si="5"/>
        <v>68426</v>
      </c>
      <c r="L126" s="77"/>
      <c r="M126" s="96">
        <v>68426</v>
      </c>
      <c r="O126" s="94" t="s">
        <v>634</v>
      </c>
      <c r="P126" s="222" t="s">
        <v>1918</v>
      </c>
      <c r="Q126" s="96">
        <v>311514</v>
      </c>
      <c r="R126" s="46">
        <f t="shared" si="6"/>
        <v>3090844</v>
      </c>
      <c r="S126" s="96">
        <v>69230</v>
      </c>
      <c r="T126" s="96">
        <v>3021614</v>
      </c>
      <c r="V126" s="94" t="s">
        <v>643</v>
      </c>
      <c r="W126" s="222" t="s">
        <v>1882</v>
      </c>
      <c r="X126" s="96">
        <v>93865</v>
      </c>
      <c r="Y126" s="46">
        <f t="shared" si="7"/>
        <v>53650</v>
      </c>
      <c r="Z126" s="77"/>
      <c r="AA126" s="96">
        <v>53650</v>
      </c>
    </row>
    <row r="127" spans="1:27" ht="15">
      <c r="A127" s="94" t="s">
        <v>676</v>
      </c>
      <c r="B127" s="222" t="s">
        <v>1931</v>
      </c>
      <c r="C127" s="77"/>
      <c r="D127" s="46">
        <f t="shared" si="4"/>
        <v>162230</v>
      </c>
      <c r="E127" s="77"/>
      <c r="F127" s="96">
        <v>162230</v>
      </c>
      <c r="H127" s="94" t="s">
        <v>715</v>
      </c>
      <c r="I127" s="222" t="s">
        <v>1944</v>
      </c>
      <c r="J127" s="77"/>
      <c r="K127" s="46">
        <f t="shared" si="5"/>
        <v>957500</v>
      </c>
      <c r="L127" s="77"/>
      <c r="M127" s="96">
        <v>957500</v>
      </c>
      <c r="O127" s="94" t="s">
        <v>637</v>
      </c>
      <c r="P127" s="222" t="s">
        <v>1919</v>
      </c>
      <c r="Q127" s="96">
        <v>12849</v>
      </c>
      <c r="R127" s="46">
        <f t="shared" si="6"/>
        <v>1393793</v>
      </c>
      <c r="S127" s="96">
        <v>87400</v>
      </c>
      <c r="T127" s="96">
        <v>1306393</v>
      </c>
      <c r="V127" s="94" t="s">
        <v>645</v>
      </c>
      <c r="W127" s="222" t="s">
        <v>1921</v>
      </c>
      <c r="X127" s="96">
        <v>841918</v>
      </c>
      <c r="Y127" s="46">
        <f t="shared" si="7"/>
        <v>372331</v>
      </c>
      <c r="Z127" s="77"/>
      <c r="AA127" s="96">
        <v>372331</v>
      </c>
    </row>
    <row r="128" spans="1:27" ht="15">
      <c r="A128" s="94" t="s">
        <v>679</v>
      </c>
      <c r="B128" s="222" t="s">
        <v>1932</v>
      </c>
      <c r="C128" s="77"/>
      <c r="D128" s="46">
        <f t="shared" si="4"/>
        <v>40287</v>
      </c>
      <c r="E128" s="77"/>
      <c r="F128" s="96">
        <v>40287</v>
      </c>
      <c r="H128" s="94" t="s">
        <v>718</v>
      </c>
      <c r="I128" s="222" t="s">
        <v>1945</v>
      </c>
      <c r="J128" s="77"/>
      <c r="K128" s="46">
        <f t="shared" si="5"/>
        <v>224875</v>
      </c>
      <c r="L128" s="77"/>
      <c r="M128" s="96">
        <v>224875</v>
      </c>
      <c r="O128" s="94" t="s">
        <v>640</v>
      </c>
      <c r="P128" s="222" t="s">
        <v>1920</v>
      </c>
      <c r="Q128" s="96">
        <v>4310400</v>
      </c>
      <c r="R128" s="46">
        <f t="shared" si="6"/>
        <v>1113069</v>
      </c>
      <c r="S128" s="96">
        <v>110400</v>
      </c>
      <c r="T128" s="96">
        <v>1002669</v>
      </c>
      <c r="V128" s="94" t="s">
        <v>648</v>
      </c>
      <c r="W128" s="222" t="s">
        <v>1922</v>
      </c>
      <c r="X128" s="77"/>
      <c r="Y128" s="46">
        <f t="shared" si="7"/>
        <v>2969892</v>
      </c>
      <c r="Z128" s="96">
        <v>1690700</v>
      </c>
      <c r="AA128" s="96">
        <v>1279192</v>
      </c>
    </row>
    <row r="129" spans="1:27" ht="15">
      <c r="A129" s="94" t="s">
        <v>682</v>
      </c>
      <c r="B129" s="222" t="s">
        <v>1933</v>
      </c>
      <c r="C129" s="96">
        <v>406200</v>
      </c>
      <c r="D129" s="46">
        <f t="shared" si="4"/>
        <v>1755502</v>
      </c>
      <c r="E129" s="96">
        <v>213301</v>
      </c>
      <c r="F129" s="96">
        <v>1542201</v>
      </c>
      <c r="H129" s="94" t="s">
        <v>721</v>
      </c>
      <c r="I129" s="222" t="s">
        <v>1946</v>
      </c>
      <c r="J129" s="77"/>
      <c r="K129" s="46">
        <f t="shared" si="5"/>
        <v>724268</v>
      </c>
      <c r="L129" s="77"/>
      <c r="M129" s="96">
        <v>724268</v>
      </c>
      <c r="O129" s="94" t="s">
        <v>643</v>
      </c>
      <c r="P129" s="222" t="s">
        <v>1882</v>
      </c>
      <c r="Q129" s="96">
        <v>402800</v>
      </c>
      <c r="R129" s="46">
        <f t="shared" si="6"/>
        <v>282348</v>
      </c>
      <c r="S129" s="96">
        <v>228435</v>
      </c>
      <c r="T129" s="96">
        <v>53913</v>
      </c>
      <c r="V129" s="94" t="s">
        <v>651</v>
      </c>
      <c r="W129" s="222" t="s">
        <v>1923</v>
      </c>
      <c r="X129" s="77"/>
      <c r="Y129" s="46">
        <f t="shared" si="7"/>
        <v>20000</v>
      </c>
      <c r="Z129" s="96">
        <v>0</v>
      </c>
      <c r="AA129" s="96">
        <v>20000</v>
      </c>
    </row>
    <row r="130" spans="1:27" ht="15">
      <c r="A130" s="94" t="s">
        <v>685</v>
      </c>
      <c r="B130" s="222" t="s">
        <v>1934</v>
      </c>
      <c r="C130" s="77"/>
      <c r="D130" s="46">
        <f t="shared" si="4"/>
        <v>6600</v>
      </c>
      <c r="E130" s="77"/>
      <c r="F130" s="96">
        <v>6600</v>
      </c>
      <c r="H130" s="94" t="s">
        <v>724</v>
      </c>
      <c r="I130" s="222" t="s">
        <v>1947</v>
      </c>
      <c r="J130" s="77"/>
      <c r="K130" s="46">
        <f t="shared" si="5"/>
        <v>61916</v>
      </c>
      <c r="L130" s="77"/>
      <c r="M130" s="96">
        <v>61916</v>
      </c>
      <c r="O130" s="94" t="s">
        <v>645</v>
      </c>
      <c r="P130" s="222" t="s">
        <v>1921</v>
      </c>
      <c r="Q130" s="96">
        <v>364000</v>
      </c>
      <c r="R130" s="46">
        <f t="shared" si="6"/>
        <v>1178859</v>
      </c>
      <c r="S130" s="96">
        <v>90360</v>
      </c>
      <c r="T130" s="96">
        <v>1088499</v>
      </c>
      <c r="V130" s="94" t="s">
        <v>654</v>
      </c>
      <c r="W130" s="222" t="s">
        <v>1924</v>
      </c>
      <c r="X130" s="77"/>
      <c r="Y130" s="46">
        <f t="shared" si="7"/>
        <v>2500</v>
      </c>
      <c r="Z130" s="77"/>
      <c r="AA130" s="96">
        <v>2500</v>
      </c>
    </row>
    <row r="131" spans="1:27" ht="15">
      <c r="A131" s="94" t="s">
        <v>688</v>
      </c>
      <c r="B131" s="222" t="s">
        <v>1935</v>
      </c>
      <c r="C131" s="77"/>
      <c r="D131" s="46">
        <f t="shared" si="4"/>
        <v>123408</v>
      </c>
      <c r="E131" s="77"/>
      <c r="F131" s="96">
        <v>123408</v>
      </c>
      <c r="H131" s="94" t="s">
        <v>727</v>
      </c>
      <c r="I131" s="222" t="s">
        <v>1948</v>
      </c>
      <c r="J131" s="96">
        <v>25960</v>
      </c>
      <c r="K131" s="46">
        <f t="shared" si="5"/>
        <v>8000</v>
      </c>
      <c r="L131" s="77"/>
      <c r="M131" s="96">
        <v>8000</v>
      </c>
      <c r="O131" s="94" t="s">
        <v>648</v>
      </c>
      <c r="P131" s="222" t="s">
        <v>1922</v>
      </c>
      <c r="Q131" s="77"/>
      <c r="R131" s="46">
        <f t="shared" si="6"/>
        <v>7022567</v>
      </c>
      <c r="S131" s="96">
        <v>119620</v>
      </c>
      <c r="T131" s="96">
        <v>6902947</v>
      </c>
      <c r="V131" s="94" t="s">
        <v>658</v>
      </c>
      <c r="W131" s="222" t="s">
        <v>1925</v>
      </c>
      <c r="X131" s="77"/>
      <c r="Y131" s="46">
        <f t="shared" si="7"/>
        <v>1515435</v>
      </c>
      <c r="Z131" s="77"/>
      <c r="AA131" s="96">
        <v>1515435</v>
      </c>
    </row>
    <row r="132" spans="1:27" ht="15">
      <c r="A132" s="94" t="s">
        <v>691</v>
      </c>
      <c r="B132" s="222" t="s">
        <v>1936</v>
      </c>
      <c r="C132" s="77"/>
      <c r="D132" s="46">
        <f t="shared" si="4"/>
        <v>636042</v>
      </c>
      <c r="E132" s="96">
        <v>85750</v>
      </c>
      <c r="F132" s="96">
        <v>550292</v>
      </c>
      <c r="H132" s="94" t="s">
        <v>733</v>
      </c>
      <c r="I132" s="222" t="s">
        <v>1950</v>
      </c>
      <c r="J132" s="77"/>
      <c r="K132" s="46">
        <f t="shared" si="5"/>
        <v>14200</v>
      </c>
      <c r="L132" s="77"/>
      <c r="M132" s="96">
        <v>14200</v>
      </c>
      <c r="O132" s="94" t="s">
        <v>651</v>
      </c>
      <c r="P132" s="222" t="s">
        <v>1923</v>
      </c>
      <c r="Q132" s="96">
        <v>52500</v>
      </c>
      <c r="R132" s="46">
        <f t="shared" si="6"/>
        <v>317933</v>
      </c>
      <c r="S132" s="96">
        <v>102300</v>
      </c>
      <c r="T132" s="96">
        <v>215633</v>
      </c>
      <c r="V132" s="94" t="s">
        <v>664</v>
      </c>
      <c r="W132" s="222" t="s">
        <v>1927</v>
      </c>
      <c r="X132" s="77"/>
      <c r="Y132" s="46">
        <f t="shared" si="7"/>
        <v>229345</v>
      </c>
      <c r="Z132" s="77"/>
      <c r="AA132" s="96">
        <v>229345</v>
      </c>
    </row>
    <row r="133" spans="1:27" ht="15">
      <c r="A133" s="94" t="s">
        <v>694</v>
      </c>
      <c r="B133" s="222" t="s">
        <v>1937</v>
      </c>
      <c r="C133" s="77"/>
      <c r="D133" s="46">
        <f t="shared" si="4"/>
        <v>39310</v>
      </c>
      <c r="E133" s="77"/>
      <c r="F133" s="96">
        <v>39310</v>
      </c>
      <c r="H133" s="94" t="s">
        <v>739</v>
      </c>
      <c r="I133" s="222" t="s">
        <v>1952</v>
      </c>
      <c r="J133" s="96">
        <v>4725</v>
      </c>
      <c r="K133" s="46">
        <f t="shared" si="5"/>
        <v>48780</v>
      </c>
      <c r="L133" s="77"/>
      <c r="M133" s="96">
        <v>48780</v>
      </c>
      <c r="O133" s="94" t="s">
        <v>654</v>
      </c>
      <c r="P133" s="222" t="s">
        <v>1924</v>
      </c>
      <c r="Q133" s="77"/>
      <c r="R133" s="46">
        <f t="shared" si="6"/>
        <v>29687</v>
      </c>
      <c r="S133" s="77"/>
      <c r="T133" s="96">
        <v>29687</v>
      </c>
      <c r="V133" s="94" t="s">
        <v>667</v>
      </c>
      <c r="W133" s="222" t="s">
        <v>1928</v>
      </c>
      <c r="X133" s="77"/>
      <c r="Y133" s="46">
        <f t="shared" si="7"/>
        <v>569184</v>
      </c>
      <c r="Z133" s="77"/>
      <c r="AA133" s="96">
        <v>569184</v>
      </c>
    </row>
    <row r="134" spans="1:27" ht="15">
      <c r="A134" s="94" t="s">
        <v>697</v>
      </c>
      <c r="B134" s="222" t="s">
        <v>1938</v>
      </c>
      <c r="C134" s="77"/>
      <c r="D134" s="46">
        <f t="shared" si="4"/>
        <v>243718</v>
      </c>
      <c r="E134" s="96">
        <v>53750</v>
      </c>
      <c r="F134" s="96">
        <v>189968</v>
      </c>
      <c r="H134" s="94" t="s">
        <v>745</v>
      </c>
      <c r="I134" s="222" t="s">
        <v>1953</v>
      </c>
      <c r="J134" s="77"/>
      <c r="K134" s="46">
        <f t="shared" si="5"/>
        <v>2500</v>
      </c>
      <c r="L134" s="77"/>
      <c r="M134" s="96">
        <v>2500</v>
      </c>
      <c r="O134" s="94" t="s">
        <v>658</v>
      </c>
      <c r="P134" s="222" t="s">
        <v>1925</v>
      </c>
      <c r="Q134" s="96">
        <v>127500</v>
      </c>
      <c r="R134" s="46">
        <f t="shared" si="6"/>
        <v>1921003</v>
      </c>
      <c r="S134" s="96">
        <v>444850</v>
      </c>
      <c r="T134" s="96">
        <v>1476153</v>
      </c>
      <c r="V134" s="94" t="s">
        <v>670</v>
      </c>
      <c r="W134" s="222" t="s">
        <v>1929</v>
      </c>
      <c r="X134" s="77"/>
      <c r="Y134" s="46">
        <f t="shared" si="7"/>
        <v>2018400</v>
      </c>
      <c r="Z134" s="96">
        <v>37300</v>
      </c>
      <c r="AA134" s="96">
        <v>1981100</v>
      </c>
    </row>
    <row r="135" spans="1:27" ht="15">
      <c r="A135" s="94" t="s">
        <v>700</v>
      </c>
      <c r="B135" s="222" t="s">
        <v>1939</v>
      </c>
      <c r="C135" s="77"/>
      <c r="D135" s="46">
        <f aca="true" t="shared" si="8" ref="D135:D198">E135+F135</f>
        <v>1891212</v>
      </c>
      <c r="E135" s="96">
        <v>39500</v>
      </c>
      <c r="F135" s="96">
        <v>1851712</v>
      </c>
      <c r="H135" s="94" t="s">
        <v>748</v>
      </c>
      <c r="I135" s="222" t="s">
        <v>1954</v>
      </c>
      <c r="J135" s="96">
        <v>6000</v>
      </c>
      <c r="K135" s="46">
        <f aca="true" t="shared" si="9" ref="K135:K198">L135+M135</f>
        <v>74830</v>
      </c>
      <c r="L135" s="77"/>
      <c r="M135" s="96">
        <v>74830</v>
      </c>
      <c r="O135" s="94" t="s">
        <v>661</v>
      </c>
      <c r="P135" s="222" t="s">
        <v>1926</v>
      </c>
      <c r="Q135" s="77"/>
      <c r="R135" s="46">
        <f aca="true" t="shared" si="10" ref="R135:R198">S135+T135</f>
        <v>136243</v>
      </c>
      <c r="S135" s="77"/>
      <c r="T135" s="96">
        <v>136243</v>
      </c>
      <c r="V135" s="94" t="s">
        <v>673</v>
      </c>
      <c r="W135" s="222" t="s">
        <v>1930</v>
      </c>
      <c r="X135" s="77"/>
      <c r="Y135" s="46">
        <f aca="true" t="shared" si="11" ref="Y135:Y198">Z135+AA135</f>
        <v>2830154</v>
      </c>
      <c r="Z135" s="96">
        <v>20000</v>
      </c>
      <c r="AA135" s="96">
        <v>2810154</v>
      </c>
    </row>
    <row r="136" spans="1:27" ht="15">
      <c r="A136" s="94" t="s">
        <v>703</v>
      </c>
      <c r="B136" s="222" t="s">
        <v>1940</v>
      </c>
      <c r="C136" s="77"/>
      <c r="D136" s="46">
        <f t="shared" si="8"/>
        <v>591025</v>
      </c>
      <c r="E136" s="96">
        <v>136850</v>
      </c>
      <c r="F136" s="96">
        <v>454175</v>
      </c>
      <c r="H136" s="94" t="s">
        <v>751</v>
      </c>
      <c r="I136" s="222" t="s">
        <v>1955</v>
      </c>
      <c r="J136" s="77"/>
      <c r="K136" s="46">
        <f t="shared" si="9"/>
        <v>0</v>
      </c>
      <c r="L136" s="77"/>
      <c r="M136" s="96">
        <v>0</v>
      </c>
      <c r="O136" s="94" t="s">
        <v>664</v>
      </c>
      <c r="P136" s="222" t="s">
        <v>1927</v>
      </c>
      <c r="Q136" s="96">
        <v>150000</v>
      </c>
      <c r="R136" s="46">
        <f t="shared" si="10"/>
        <v>1441744</v>
      </c>
      <c r="S136" s="96">
        <v>163400</v>
      </c>
      <c r="T136" s="96">
        <v>1278344</v>
      </c>
      <c r="V136" s="94" t="s">
        <v>676</v>
      </c>
      <c r="W136" s="222" t="s">
        <v>1931</v>
      </c>
      <c r="X136" s="77"/>
      <c r="Y136" s="46">
        <f t="shared" si="11"/>
        <v>16500</v>
      </c>
      <c r="Z136" s="77"/>
      <c r="AA136" s="96">
        <v>16500</v>
      </c>
    </row>
    <row r="137" spans="1:27" ht="15">
      <c r="A137" s="94" t="s">
        <v>706</v>
      </c>
      <c r="B137" s="222" t="s">
        <v>1941</v>
      </c>
      <c r="C137" s="77"/>
      <c r="D137" s="46">
        <f t="shared" si="8"/>
        <v>1145091</v>
      </c>
      <c r="E137" s="96">
        <v>236100</v>
      </c>
      <c r="F137" s="96">
        <v>908991</v>
      </c>
      <c r="H137" s="94" t="s">
        <v>760</v>
      </c>
      <c r="I137" s="222" t="s">
        <v>1957</v>
      </c>
      <c r="J137" s="77"/>
      <c r="K137" s="46">
        <f t="shared" si="9"/>
        <v>700</v>
      </c>
      <c r="L137" s="77"/>
      <c r="M137" s="96">
        <v>700</v>
      </c>
      <c r="O137" s="94" t="s">
        <v>667</v>
      </c>
      <c r="P137" s="222" t="s">
        <v>1928</v>
      </c>
      <c r="Q137" s="77"/>
      <c r="R137" s="46">
        <f t="shared" si="10"/>
        <v>1032444</v>
      </c>
      <c r="S137" s="77"/>
      <c r="T137" s="96">
        <v>1032444</v>
      </c>
      <c r="V137" s="94" t="s">
        <v>679</v>
      </c>
      <c r="W137" s="222" t="s">
        <v>1932</v>
      </c>
      <c r="X137" s="96">
        <v>151941</v>
      </c>
      <c r="Y137" s="46">
        <f t="shared" si="11"/>
        <v>10890206</v>
      </c>
      <c r="Z137" s="77"/>
      <c r="AA137" s="96">
        <v>10890206</v>
      </c>
    </row>
    <row r="138" spans="1:27" ht="15">
      <c r="A138" s="94" t="s">
        <v>709</v>
      </c>
      <c r="B138" s="222" t="s">
        <v>1942</v>
      </c>
      <c r="C138" s="77"/>
      <c r="D138" s="46">
        <f t="shared" si="8"/>
        <v>840843</v>
      </c>
      <c r="E138" s="96">
        <v>165650</v>
      </c>
      <c r="F138" s="96">
        <v>675193</v>
      </c>
      <c r="H138" s="94" t="s">
        <v>763</v>
      </c>
      <c r="I138" s="222" t="s">
        <v>1958</v>
      </c>
      <c r="J138" s="96">
        <v>193500</v>
      </c>
      <c r="K138" s="46">
        <f t="shared" si="9"/>
        <v>58575</v>
      </c>
      <c r="L138" s="77"/>
      <c r="M138" s="96">
        <v>58575</v>
      </c>
      <c r="O138" s="94" t="s">
        <v>670</v>
      </c>
      <c r="P138" s="222" t="s">
        <v>1929</v>
      </c>
      <c r="Q138" s="96">
        <v>3658112</v>
      </c>
      <c r="R138" s="46">
        <f t="shared" si="10"/>
        <v>2104944</v>
      </c>
      <c r="S138" s="96">
        <v>60195</v>
      </c>
      <c r="T138" s="96">
        <v>2044749</v>
      </c>
      <c r="V138" s="94" t="s">
        <v>682</v>
      </c>
      <c r="W138" s="222" t="s">
        <v>1933</v>
      </c>
      <c r="X138" s="96">
        <v>7061504</v>
      </c>
      <c r="Y138" s="46">
        <f t="shared" si="11"/>
        <v>20139139</v>
      </c>
      <c r="Z138" s="96">
        <v>639905</v>
      </c>
      <c r="AA138" s="96">
        <v>19499234</v>
      </c>
    </row>
    <row r="139" spans="1:27" ht="15">
      <c r="A139" s="94" t="s">
        <v>715</v>
      </c>
      <c r="B139" s="222" t="s">
        <v>1944</v>
      </c>
      <c r="C139" s="77"/>
      <c r="D139" s="46">
        <f t="shared" si="8"/>
        <v>35301</v>
      </c>
      <c r="E139" s="77"/>
      <c r="F139" s="96">
        <v>35301</v>
      </c>
      <c r="H139" s="94" t="s">
        <v>770</v>
      </c>
      <c r="I139" s="222" t="s">
        <v>1959</v>
      </c>
      <c r="J139" s="96">
        <v>65000</v>
      </c>
      <c r="K139" s="46">
        <f t="shared" si="9"/>
        <v>288844</v>
      </c>
      <c r="L139" s="77"/>
      <c r="M139" s="96">
        <v>288844</v>
      </c>
      <c r="O139" s="94" t="s">
        <v>673</v>
      </c>
      <c r="P139" s="222" t="s">
        <v>1930</v>
      </c>
      <c r="Q139" s="96">
        <v>1066750</v>
      </c>
      <c r="R139" s="46">
        <f t="shared" si="10"/>
        <v>799183</v>
      </c>
      <c r="S139" s="96">
        <v>100680</v>
      </c>
      <c r="T139" s="96">
        <v>698503</v>
      </c>
      <c r="V139" s="94" t="s">
        <v>685</v>
      </c>
      <c r="W139" s="222" t="s">
        <v>1934</v>
      </c>
      <c r="X139" s="96">
        <v>15144</v>
      </c>
      <c r="Y139" s="46">
        <f t="shared" si="11"/>
        <v>0</v>
      </c>
      <c r="Z139" s="77"/>
      <c r="AA139" s="77"/>
    </row>
    <row r="140" spans="1:27" ht="15">
      <c r="A140" s="94" t="s">
        <v>718</v>
      </c>
      <c r="B140" s="222" t="s">
        <v>1945</v>
      </c>
      <c r="C140" s="77"/>
      <c r="D140" s="46">
        <f t="shared" si="8"/>
        <v>23650</v>
      </c>
      <c r="E140" s="77"/>
      <c r="F140" s="96">
        <v>23650</v>
      </c>
      <c r="H140" s="94" t="s">
        <v>773</v>
      </c>
      <c r="I140" s="222" t="s">
        <v>1960</v>
      </c>
      <c r="J140" s="77"/>
      <c r="K140" s="46">
        <f t="shared" si="9"/>
        <v>337194</v>
      </c>
      <c r="L140" s="77"/>
      <c r="M140" s="96">
        <v>337194</v>
      </c>
      <c r="O140" s="94" t="s">
        <v>676</v>
      </c>
      <c r="P140" s="222" t="s">
        <v>1931</v>
      </c>
      <c r="Q140" s="77"/>
      <c r="R140" s="46">
        <f t="shared" si="10"/>
        <v>322380</v>
      </c>
      <c r="S140" s="77"/>
      <c r="T140" s="96">
        <v>322380</v>
      </c>
      <c r="V140" s="94" t="s">
        <v>688</v>
      </c>
      <c r="W140" s="222" t="s">
        <v>1935</v>
      </c>
      <c r="X140" s="96">
        <v>26</v>
      </c>
      <c r="Y140" s="46">
        <f t="shared" si="11"/>
        <v>517019</v>
      </c>
      <c r="Z140" s="77"/>
      <c r="AA140" s="96">
        <v>517019</v>
      </c>
    </row>
    <row r="141" spans="1:27" ht="15">
      <c r="A141" s="94" t="s">
        <v>721</v>
      </c>
      <c r="B141" s="222" t="s">
        <v>1946</v>
      </c>
      <c r="C141" s="77"/>
      <c r="D141" s="46">
        <f t="shared" si="8"/>
        <v>382510</v>
      </c>
      <c r="E141" s="96">
        <v>1500</v>
      </c>
      <c r="F141" s="96">
        <v>381010</v>
      </c>
      <c r="H141" s="94" t="s">
        <v>776</v>
      </c>
      <c r="I141" s="222" t="s">
        <v>1961</v>
      </c>
      <c r="J141" s="77"/>
      <c r="K141" s="46">
        <f t="shared" si="9"/>
        <v>45700</v>
      </c>
      <c r="L141" s="96">
        <v>29600</v>
      </c>
      <c r="M141" s="96">
        <v>16100</v>
      </c>
      <c r="O141" s="94" t="s">
        <v>679</v>
      </c>
      <c r="P141" s="222" t="s">
        <v>1932</v>
      </c>
      <c r="Q141" s="96">
        <v>218200</v>
      </c>
      <c r="R141" s="46">
        <f t="shared" si="10"/>
        <v>2426648</v>
      </c>
      <c r="S141" s="77"/>
      <c r="T141" s="96">
        <v>2426648</v>
      </c>
      <c r="V141" s="94" t="s">
        <v>691</v>
      </c>
      <c r="W141" s="222" t="s">
        <v>1936</v>
      </c>
      <c r="X141" s="96">
        <v>163400</v>
      </c>
      <c r="Y141" s="46">
        <f t="shared" si="11"/>
        <v>410658</v>
      </c>
      <c r="Z141" s="77"/>
      <c r="AA141" s="96">
        <v>410658</v>
      </c>
    </row>
    <row r="142" spans="1:27" ht="15">
      <c r="A142" s="94" t="s">
        <v>724</v>
      </c>
      <c r="B142" s="222" t="s">
        <v>1947</v>
      </c>
      <c r="C142" s="77"/>
      <c r="D142" s="46">
        <f t="shared" si="8"/>
        <v>155491</v>
      </c>
      <c r="E142" s="77"/>
      <c r="F142" s="96">
        <v>155491</v>
      </c>
      <c r="H142" s="94" t="s">
        <v>779</v>
      </c>
      <c r="I142" s="222" t="s">
        <v>1962</v>
      </c>
      <c r="J142" s="77"/>
      <c r="K142" s="46">
        <f t="shared" si="9"/>
        <v>75500</v>
      </c>
      <c r="L142" s="77"/>
      <c r="M142" s="96">
        <v>75500</v>
      </c>
      <c r="O142" s="94" t="s">
        <v>682</v>
      </c>
      <c r="P142" s="222" t="s">
        <v>1933</v>
      </c>
      <c r="Q142" s="96">
        <v>750135</v>
      </c>
      <c r="R142" s="46">
        <f t="shared" si="10"/>
        <v>17463886</v>
      </c>
      <c r="S142" s="96">
        <v>1627066</v>
      </c>
      <c r="T142" s="96">
        <v>15836820</v>
      </c>
      <c r="V142" s="94" t="s">
        <v>694</v>
      </c>
      <c r="W142" s="222" t="s">
        <v>1937</v>
      </c>
      <c r="X142" s="96">
        <v>911001</v>
      </c>
      <c r="Y142" s="46">
        <f t="shared" si="11"/>
        <v>821429</v>
      </c>
      <c r="Z142" s="77"/>
      <c r="AA142" s="96">
        <v>821429</v>
      </c>
    </row>
    <row r="143" spans="1:27" ht="15">
      <c r="A143" s="94" t="s">
        <v>727</v>
      </c>
      <c r="B143" s="222" t="s">
        <v>1948</v>
      </c>
      <c r="C143" s="77"/>
      <c r="D143" s="46">
        <f t="shared" si="8"/>
        <v>134850</v>
      </c>
      <c r="E143" s="77"/>
      <c r="F143" s="96">
        <v>134850</v>
      </c>
      <c r="H143" s="94" t="s">
        <v>782</v>
      </c>
      <c r="I143" s="222" t="s">
        <v>1963</v>
      </c>
      <c r="J143" s="96">
        <v>171400</v>
      </c>
      <c r="K143" s="46">
        <f t="shared" si="9"/>
        <v>61936</v>
      </c>
      <c r="L143" s="96">
        <v>5500</v>
      </c>
      <c r="M143" s="96">
        <v>56436</v>
      </c>
      <c r="O143" s="94" t="s">
        <v>685</v>
      </c>
      <c r="P143" s="222" t="s">
        <v>1934</v>
      </c>
      <c r="Q143" s="77"/>
      <c r="R143" s="46">
        <f t="shared" si="10"/>
        <v>154931</v>
      </c>
      <c r="S143" s="77"/>
      <c r="T143" s="96">
        <v>154931</v>
      </c>
      <c r="V143" s="94" t="s">
        <v>697</v>
      </c>
      <c r="W143" s="222" t="s">
        <v>1938</v>
      </c>
      <c r="X143" s="96">
        <v>7975</v>
      </c>
      <c r="Y143" s="46">
        <f t="shared" si="11"/>
        <v>336800</v>
      </c>
      <c r="Z143" s="77"/>
      <c r="AA143" s="96">
        <v>336800</v>
      </c>
    </row>
    <row r="144" spans="1:27" ht="15">
      <c r="A144" s="94" t="s">
        <v>733</v>
      </c>
      <c r="B144" s="222" t="s">
        <v>1950</v>
      </c>
      <c r="C144" s="77"/>
      <c r="D144" s="46">
        <f t="shared" si="8"/>
        <v>203578</v>
      </c>
      <c r="E144" s="96">
        <v>99700</v>
      </c>
      <c r="F144" s="96">
        <v>103878</v>
      </c>
      <c r="H144" s="94" t="s">
        <v>785</v>
      </c>
      <c r="I144" s="222" t="s">
        <v>1964</v>
      </c>
      <c r="J144" s="96">
        <v>1388950</v>
      </c>
      <c r="K144" s="46">
        <f t="shared" si="9"/>
        <v>284900</v>
      </c>
      <c r="L144" s="77"/>
      <c r="M144" s="96">
        <v>284900</v>
      </c>
      <c r="O144" s="94" t="s">
        <v>688</v>
      </c>
      <c r="P144" s="222" t="s">
        <v>1935</v>
      </c>
      <c r="Q144" s="96">
        <v>50</v>
      </c>
      <c r="R144" s="46">
        <f t="shared" si="10"/>
        <v>845877</v>
      </c>
      <c r="S144" s="77"/>
      <c r="T144" s="96">
        <v>845877</v>
      </c>
      <c r="V144" s="94" t="s">
        <v>700</v>
      </c>
      <c r="W144" s="222" t="s">
        <v>1939</v>
      </c>
      <c r="X144" s="96">
        <v>27000</v>
      </c>
      <c r="Y144" s="46">
        <f t="shared" si="11"/>
        <v>2134564</v>
      </c>
      <c r="Z144" s="77"/>
      <c r="AA144" s="96">
        <v>2134564</v>
      </c>
    </row>
    <row r="145" spans="1:27" ht="15">
      <c r="A145" s="94" t="s">
        <v>739</v>
      </c>
      <c r="B145" s="222" t="s">
        <v>1952</v>
      </c>
      <c r="C145" s="96">
        <v>0</v>
      </c>
      <c r="D145" s="46">
        <f t="shared" si="8"/>
        <v>209750</v>
      </c>
      <c r="E145" s="77"/>
      <c r="F145" s="96">
        <v>209750</v>
      </c>
      <c r="H145" s="94" t="s">
        <v>788</v>
      </c>
      <c r="I145" s="222" t="s">
        <v>1965</v>
      </c>
      <c r="J145" s="96">
        <v>386000</v>
      </c>
      <c r="K145" s="46">
        <f t="shared" si="9"/>
        <v>179035</v>
      </c>
      <c r="L145" s="96">
        <v>50850</v>
      </c>
      <c r="M145" s="96">
        <v>128185</v>
      </c>
      <c r="O145" s="94" t="s">
        <v>691</v>
      </c>
      <c r="P145" s="222" t="s">
        <v>1936</v>
      </c>
      <c r="Q145" s="77"/>
      <c r="R145" s="46">
        <f t="shared" si="10"/>
        <v>3213677</v>
      </c>
      <c r="S145" s="96">
        <v>577890</v>
      </c>
      <c r="T145" s="96">
        <v>2635787</v>
      </c>
      <c r="V145" s="94" t="s">
        <v>703</v>
      </c>
      <c r="W145" s="222" t="s">
        <v>1940</v>
      </c>
      <c r="X145" s="96">
        <v>0</v>
      </c>
      <c r="Y145" s="46">
        <f t="shared" si="11"/>
        <v>655430</v>
      </c>
      <c r="Z145" s="77"/>
      <c r="AA145" s="96">
        <v>655430</v>
      </c>
    </row>
    <row r="146" spans="1:27" ht="15">
      <c r="A146" s="94" t="s">
        <v>745</v>
      </c>
      <c r="B146" s="222" t="s">
        <v>1953</v>
      </c>
      <c r="C146" s="77"/>
      <c r="D146" s="46">
        <f t="shared" si="8"/>
        <v>39409</v>
      </c>
      <c r="E146" s="77"/>
      <c r="F146" s="96">
        <v>39409</v>
      </c>
      <c r="H146" s="94" t="s">
        <v>791</v>
      </c>
      <c r="I146" s="222" t="s">
        <v>1966</v>
      </c>
      <c r="J146" s="96">
        <v>1028469</v>
      </c>
      <c r="K146" s="46">
        <f t="shared" si="9"/>
        <v>414013</v>
      </c>
      <c r="L146" s="77"/>
      <c r="M146" s="96">
        <v>414013</v>
      </c>
      <c r="O146" s="94" t="s">
        <v>694</v>
      </c>
      <c r="P146" s="222" t="s">
        <v>1937</v>
      </c>
      <c r="Q146" s="77"/>
      <c r="R146" s="46">
        <f t="shared" si="10"/>
        <v>330988</v>
      </c>
      <c r="S146" s="96">
        <v>3400</v>
      </c>
      <c r="T146" s="96">
        <v>327588</v>
      </c>
      <c r="V146" s="94" t="s">
        <v>706</v>
      </c>
      <c r="W146" s="222" t="s">
        <v>1941</v>
      </c>
      <c r="X146" s="77"/>
      <c r="Y146" s="46">
        <f t="shared" si="11"/>
        <v>456061</v>
      </c>
      <c r="Z146" s="77"/>
      <c r="AA146" s="96">
        <v>456061</v>
      </c>
    </row>
    <row r="147" spans="1:27" ht="15">
      <c r="A147" s="94" t="s">
        <v>748</v>
      </c>
      <c r="B147" s="222" t="s">
        <v>1954</v>
      </c>
      <c r="C147" s="77"/>
      <c r="D147" s="46">
        <f t="shared" si="8"/>
        <v>100365</v>
      </c>
      <c r="E147" s="77"/>
      <c r="F147" s="96">
        <v>100365</v>
      </c>
      <c r="H147" s="94" t="s">
        <v>794</v>
      </c>
      <c r="I147" s="222" t="s">
        <v>1967</v>
      </c>
      <c r="J147" s="96">
        <v>665600</v>
      </c>
      <c r="K147" s="46">
        <f t="shared" si="9"/>
        <v>272647</v>
      </c>
      <c r="L147" s="77"/>
      <c r="M147" s="96">
        <v>272647</v>
      </c>
      <c r="O147" s="94" t="s">
        <v>697</v>
      </c>
      <c r="P147" s="222" t="s">
        <v>1938</v>
      </c>
      <c r="Q147" s="77"/>
      <c r="R147" s="46">
        <f t="shared" si="10"/>
        <v>1623638</v>
      </c>
      <c r="S147" s="96">
        <v>53750</v>
      </c>
      <c r="T147" s="96">
        <v>1569888</v>
      </c>
      <c r="V147" s="94" t="s">
        <v>709</v>
      </c>
      <c r="W147" s="222" t="s">
        <v>1942</v>
      </c>
      <c r="X147" s="96">
        <v>16206</v>
      </c>
      <c r="Y147" s="46">
        <f t="shared" si="11"/>
        <v>1027801</v>
      </c>
      <c r="Z147" s="77"/>
      <c r="AA147" s="96">
        <v>1027801</v>
      </c>
    </row>
    <row r="148" spans="1:27" ht="15">
      <c r="A148" s="94" t="s">
        <v>751</v>
      </c>
      <c r="B148" s="222" t="s">
        <v>1955</v>
      </c>
      <c r="C148" s="77"/>
      <c r="D148" s="46">
        <f t="shared" si="8"/>
        <v>238672</v>
      </c>
      <c r="E148" s="77"/>
      <c r="F148" s="96">
        <v>238672</v>
      </c>
      <c r="H148" s="94" t="s">
        <v>797</v>
      </c>
      <c r="I148" s="222" t="s">
        <v>1968</v>
      </c>
      <c r="J148" s="77"/>
      <c r="K148" s="46">
        <f t="shared" si="9"/>
        <v>303400</v>
      </c>
      <c r="L148" s="77"/>
      <c r="M148" s="96">
        <v>303400</v>
      </c>
      <c r="O148" s="94" t="s">
        <v>700</v>
      </c>
      <c r="P148" s="222" t="s">
        <v>1939</v>
      </c>
      <c r="Q148" s="96">
        <v>2783500</v>
      </c>
      <c r="R148" s="46">
        <f t="shared" si="10"/>
        <v>9673510</v>
      </c>
      <c r="S148" s="96">
        <v>279229</v>
      </c>
      <c r="T148" s="96">
        <v>9394281</v>
      </c>
      <c r="V148" s="94" t="s">
        <v>712</v>
      </c>
      <c r="W148" s="222" t="s">
        <v>1943</v>
      </c>
      <c r="X148" s="77"/>
      <c r="Y148" s="46">
        <f t="shared" si="11"/>
        <v>31968</v>
      </c>
      <c r="Z148" s="77"/>
      <c r="AA148" s="96">
        <v>31968</v>
      </c>
    </row>
    <row r="149" spans="1:27" ht="15">
      <c r="A149" s="94" t="s">
        <v>760</v>
      </c>
      <c r="B149" s="222" t="s">
        <v>1957</v>
      </c>
      <c r="C149" s="96">
        <v>97100</v>
      </c>
      <c r="D149" s="46">
        <f t="shared" si="8"/>
        <v>246155</v>
      </c>
      <c r="E149" s="77"/>
      <c r="F149" s="96">
        <v>246155</v>
      </c>
      <c r="H149" s="94" t="s">
        <v>800</v>
      </c>
      <c r="I149" s="222" t="s">
        <v>1969</v>
      </c>
      <c r="J149" s="77"/>
      <c r="K149" s="46">
        <f t="shared" si="9"/>
        <v>2607313</v>
      </c>
      <c r="L149" s="96">
        <v>20668</v>
      </c>
      <c r="M149" s="96">
        <v>2586645</v>
      </c>
      <c r="O149" s="94" t="s">
        <v>703</v>
      </c>
      <c r="P149" s="222" t="s">
        <v>1940</v>
      </c>
      <c r="Q149" s="77"/>
      <c r="R149" s="46">
        <f t="shared" si="10"/>
        <v>3347508</v>
      </c>
      <c r="S149" s="96">
        <v>601900</v>
      </c>
      <c r="T149" s="96">
        <v>2745608</v>
      </c>
      <c r="V149" s="94" t="s">
        <v>715</v>
      </c>
      <c r="W149" s="222" t="s">
        <v>1944</v>
      </c>
      <c r="X149" s="77"/>
      <c r="Y149" s="46">
        <f t="shared" si="11"/>
        <v>1030500</v>
      </c>
      <c r="Z149" s="77"/>
      <c r="AA149" s="96">
        <v>1030500</v>
      </c>
    </row>
    <row r="150" spans="1:27" ht="15">
      <c r="A150" s="94" t="s">
        <v>763</v>
      </c>
      <c r="B150" s="222" t="s">
        <v>1958</v>
      </c>
      <c r="C150" s="96">
        <v>28000</v>
      </c>
      <c r="D150" s="46">
        <f t="shared" si="8"/>
        <v>1223219</v>
      </c>
      <c r="E150" s="96">
        <v>69600</v>
      </c>
      <c r="F150" s="96">
        <v>1153619</v>
      </c>
      <c r="H150" s="94" t="s">
        <v>803</v>
      </c>
      <c r="I150" s="222" t="s">
        <v>1970</v>
      </c>
      <c r="J150" s="77"/>
      <c r="K150" s="46">
        <f t="shared" si="9"/>
        <v>150000</v>
      </c>
      <c r="L150" s="77"/>
      <c r="M150" s="96">
        <v>150000</v>
      </c>
      <c r="O150" s="94" t="s">
        <v>706</v>
      </c>
      <c r="P150" s="222" t="s">
        <v>1941</v>
      </c>
      <c r="Q150" s="96">
        <v>3255435</v>
      </c>
      <c r="R150" s="46">
        <f t="shared" si="10"/>
        <v>8226364</v>
      </c>
      <c r="S150" s="96">
        <v>3775031</v>
      </c>
      <c r="T150" s="96">
        <v>4451333</v>
      </c>
      <c r="V150" s="94" t="s">
        <v>718</v>
      </c>
      <c r="W150" s="222" t="s">
        <v>1945</v>
      </c>
      <c r="X150" s="96">
        <v>3703650</v>
      </c>
      <c r="Y150" s="46">
        <f t="shared" si="11"/>
        <v>863047</v>
      </c>
      <c r="Z150" s="77"/>
      <c r="AA150" s="96">
        <v>863047</v>
      </c>
    </row>
    <row r="151" spans="1:27" ht="15">
      <c r="A151" s="94" t="s">
        <v>770</v>
      </c>
      <c r="B151" s="222" t="s">
        <v>1959</v>
      </c>
      <c r="C151" s="96">
        <v>1812800</v>
      </c>
      <c r="D151" s="46">
        <f t="shared" si="8"/>
        <v>419538</v>
      </c>
      <c r="E151" s="96">
        <v>78680</v>
      </c>
      <c r="F151" s="96">
        <v>340858</v>
      </c>
      <c r="H151" s="94" t="s">
        <v>809</v>
      </c>
      <c r="I151" s="222" t="s">
        <v>1972</v>
      </c>
      <c r="J151" s="77"/>
      <c r="K151" s="46">
        <f t="shared" si="9"/>
        <v>146844</v>
      </c>
      <c r="L151" s="77"/>
      <c r="M151" s="96">
        <v>146844</v>
      </c>
      <c r="O151" s="94" t="s">
        <v>709</v>
      </c>
      <c r="P151" s="222" t="s">
        <v>1942</v>
      </c>
      <c r="Q151" s="96">
        <v>12500</v>
      </c>
      <c r="R151" s="46">
        <f t="shared" si="10"/>
        <v>2587016</v>
      </c>
      <c r="S151" s="96">
        <v>486660</v>
      </c>
      <c r="T151" s="96">
        <v>2100356</v>
      </c>
      <c r="V151" s="94" t="s">
        <v>721</v>
      </c>
      <c r="W151" s="222" t="s">
        <v>1946</v>
      </c>
      <c r="X151" s="96">
        <v>134971</v>
      </c>
      <c r="Y151" s="46">
        <f t="shared" si="11"/>
        <v>1178774</v>
      </c>
      <c r="Z151" s="96">
        <v>70000</v>
      </c>
      <c r="AA151" s="96">
        <v>1108774</v>
      </c>
    </row>
    <row r="152" spans="1:27" ht="15">
      <c r="A152" s="94" t="s">
        <v>773</v>
      </c>
      <c r="B152" s="222" t="s">
        <v>1960</v>
      </c>
      <c r="C152" s="96">
        <v>532380</v>
      </c>
      <c r="D152" s="46">
        <f t="shared" si="8"/>
        <v>1074267</v>
      </c>
      <c r="E152" s="96">
        <v>48500</v>
      </c>
      <c r="F152" s="96">
        <v>1025767</v>
      </c>
      <c r="H152" s="94" t="s">
        <v>812</v>
      </c>
      <c r="I152" s="222" t="s">
        <v>1973</v>
      </c>
      <c r="J152" s="77"/>
      <c r="K152" s="46">
        <f t="shared" si="9"/>
        <v>69800</v>
      </c>
      <c r="L152" s="77"/>
      <c r="M152" s="96">
        <v>69800</v>
      </c>
      <c r="O152" s="94" t="s">
        <v>712</v>
      </c>
      <c r="P152" s="222" t="s">
        <v>1943</v>
      </c>
      <c r="Q152" s="77"/>
      <c r="R152" s="46">
        <f t="shared" si="10"/>
        <v>15821</v>
      </c>
      <c r="S152" s="77"/>
      <c r="T152" s="96">
        <v>15821</v>
      </c>
      <c r="V152" s="94" t="s">
        <v>724</v>
      </c>
      <c r="W152" s="222" t="s">
        <v>1947</v>
      </c>
      <c r="X152" s="96">
        <v>5000</v>
      </c>
      <c r="Y152" s="46">
        <f t="shared" si="11"/>
        <v>157741</v>
      </c>
      <c r="Z152" s="77"/>
      <c r="AA152" s="96">
        <v>157741</v>
      </c>
    </row>
    <row r="153" spans="1:27" ht="15">
      <c r="A153" s="94" t="s">
        <v>776</v>
      </c>
      <c r="B153" s="222" t="s">
        <v>1961</v>
      </c>
      <c r="C153" s="96">
        <v>192200</v>
      </c>
      <c r="D153" s="46">
        <f t="shared" si="8"/>
        <v>134861</v>
      </c>
      <c r="E153" s="96">
        <v>91500</v>
      </c>
      <c r="F153" s="96">
        <v>43361</v>
      </c>
      <c r="H153" s="94" t="s">
        <v>815</v>
      </c>
      <c r="I153" s="222" t="s">
        <v>1974</v>
      </c>
      <c r="J153" s="77"/>
      <c r="K153" s="46">
        <f t="shared" si="9"/>
        <v>287200</v>
      </c>
      <c r="L153" s="77"/>
      <c r="M153" s="96">
        <v>287200</v>
      </c>
      <c r="O153" s="94" t="s">
        <v>715</v>
      </c>
      <c r="P153" s="222" t="s">
        <v>1944</v>
      </c>
      <c r="Q153" s="77"/>
      <c r="R153" s="46">
        <f t="shared" si="10"/>
        <v>391633</v>
      </c>
      <c r="S153" s="96">
        <v>44800</v>
      </c>
      <c r="T153" s="96">
        <v>346833</v>
      </c>
      <c r="V153" s="94" t="s">
        <v>727</v>
      </c>
      <c r="W153" s="222" t="s">
        <v>1948</v>
      </c>
      <c r="X153" s="96">
        <v>25960</v>
      </c>
      <c r="Y153" s="46">
        <f t="shared" si="11"/>
        <v>1573875</v>
      </c>
      <c r="Z153" s="96">
        <v>1542000</v>
      </c>
      <c r="AA153" s="96">
        <v>31875</v>
      </c>
    </row>
    <row r="154" spans="1:27" ht="15">
      <c r="A154" s="94" t="s">
        <v>779</v>
      </c>
      <c r="B154" s="222" t="s">
        <v>1962</v>
      </c>
      <c r="C154" s="77"/>
      <c r="D154" s="46">
        <f t="shared" si="8"/>
        <v>246907</v>
      </c>
      <c r="E154" s="96">
        <v>40800</v>
      </c>
      <c r="F154" s="96">
        <v>206107</v>
      </c>
      <c r="H154" s="94" t="s">
        <v>819</v>
      </c>
      <c r="I154" s="222" t="s">
        <v>1975</v>
      </c>
      <c r="J154" s="77"/>
      <c r="K154" s="46">
        <f t="shared" si="9"/>
        <v>16595</v>
      </c>
      <c r="L154" s="77"/>
      <c r="M154" s="96">
        <v>16595</v>
      </c>
      <c r="O154" s="94" t="s">
        <v>718</v>
      </c>
      <c r="P154" s="222" t="s">
        <v>1945</v>
      </c>
      <c r="Q154" s="96">
        <v>191500</v>
      </c>
      <c r="R154" s="46">
        <f t="shared" si="10"/>
        <v>413702</v>
      </c>
      <c r="S154" s="77"/>
      <c r="T154" s="96">
        <v>413702</v>
      </c>
      <c r="V154" s="94" t="s">
        <v>730</v>
      </c>
      <c r="W154" s="222" t="s">
        <v>1949</v>
      </c>
      <c r="X154" s="77"/>
      <c r="Y154" s="46">
        <f t="shared" si="11"/>
        <v>64900</v>
      </c>
      <c r="Z154" s="77"/>
      <c r="AA154" s="96">
        <v>64900</v>
      </c>
    </row>
    <row r="155" spans="1:27" ht="15">
      <c r="A155" s="94" t="s">
        <v>782</v>
      </c>
      <c r="B155" s="222" t="s">
        <v>1963</v>
      </c>
      <c r="C155" s="96">
        <v>404178</v>
      </c>
      <c r="D155" s="46">
        <f t="shared" si="8"/>
        <v>858346</v>
      </c>
      <c r="E155" s="96">
        <v>390049</v>
      </c>
      <c r="F155" s="96">
        <v>468297</v>
      </c>
      <c r="H155" s="94" t="s">
        <v>825</v>
      </c>
      <c r="I155" s="222" t="s">
        <v>1977</v>
      </c>
      <c r="J155" s="96">
        <v>10400</v>
      </c>
      <c r="K155" s="46">
        <f t="shared" si="9"/>
        <v>5800</v>
      </c>
      <c r="L155" s="77"/>
      <c r="M155" s="96">
        <v>5800</v>
      </c>
      <c r="O155" s="94" t="s">
        <v>721</v>
      </c>
      <c r="P155" s="222" t="s">
        <v>1946</v>
      </c>
      <c r="Q155" s="77"/>
      <c r="R155" s="46">
        <f t="shared" si="10"/>
        <v>2165992</v>
      </c>
      <c r="S155" s="96">
        <v>177300</v>
      </c>
      <c r="T155" s="96">
        <v>1988692</v>
      </c>
      <c r="V155" s="94" t="s">
        <v>733</v>
      </c>
      <c r="W155" s="222" t="s">
        <v>1950</v>
      </c>
      <c r="X155" s="77"/>
      <c r="Y155" s="46">
        <f t="shared" si="11"/>
        <v>58788</v>
      </c>
      <c r="Z155" s="96">
        <v>34600</v>
      </c>
      <c r="AA155" s="96">
        <v>24188</v>
      </c>
    </row>
    <row r="156" spans="1:27" ht="15">
      <c r="A156" s="94" t="s">
        <v>785</v>
      </c>
      <c r="B156" s="222" t="s">
        <v>1964</v>
      </c>
      <c r="C156" s="96">
        <v>1100800</v>
      </c>
      <c r="D156" s="46">
        <f t="shared" si="8"/>
        <v>674710</v>
      </c>
      <c r="E156" s="96">
        <v>30000</v>
      </c>
      <c r="F156" s="96">
        <v>644710</v>
      </c>
      <c r="H156" s="94" t="s">
        <v>831</v>
      </c>
      <c r="I156" s="222" t="s">
        <v>1979</v>
      </c>
      <c r="J156" s="96">
        <v>24520</v>
      </c>
      <c r="K156" s="46">
        <f t="shared" si="9"/>
        <v>84350</v>
      </c>
      <c r="L156" s="77"/>
      <c r="M156" s="96">
        <v>84350</v>
      </c>
      <c r="O156" s="94" t="s">
        <v>724</v>
      </c>
      <c r="P156" s="222" t="s">
        <v>1947</v>
      </c>
      <c r="Q156" s="96">
        <v>31800</v>
      </c>
      <c r="R156" s="46">
        <f t="shared" si="10"/>
        <v>750715</v>
      </c>
      <c r="S156" s="77"/>
      <c r="T156" s="96">
        <v>750715</v>
      </c>
      <c r="V156" s="94" t="s">
        <v>736</v>
      </c>
      <c r="W156" s="222" t="s">
        <v>1951</v>
      </c>
      <c r="X156" s="96">
        <v>856000</v>
      </c>
      <c r="Y156" s="46">
        <f t="shared" si="11"/>
        <v>894620</v>
      </c>
      <c r="Z156" s="77"/>
      <c r="AA156" s="96">
        <v>894620</v>
      </c>
    </row>
    <row r="157" spans="1:27" ht="15">
      <c r="A157" s="94" t="s">
        <v>788</v>
      </c>
      <c r="B157" s="222" t="s">
        <v>1965</v>
      </c>
      <c r="C157" s="96">
        <v>1352453</v>
      </c>
      <c r="D157" s="46">
        <f t="shared" si="8"/>
        <v>523399</v>
      </c>
      <c r="E157" s="96">
        <v>7800</v>
      </c>
      <c r="F157" s="96">
        <v>515599</v>
      </c>
      <c r="H157" s="94" t="s">
        <v>834</v>
      </c>
      <c r="I157" s="222" t="s">
        <v>1980</v>
      </c>
      <c r="J157" s="96">
        <v>61439</v>
      </c>
      <c r="K157" s="46">
        <f t="shared" si="9"/>
        <v>47950</v>
      </c>
      <c r="L157" s="77"/>
      <c r="M157" s="96">
        <v>47950</v>
      </c>
      <c r="O157" s="94" t="s">
        <v>727</v>
      </c>
      <c r="P157" s="222" t="s">
        <v>1948</v>
      </c>
      <c r="Q157" s="96">
        <v>13126</v>
      </c>
      <c r="R157" s="46">
        <f t="shared" si="10"/>
        <v>612497</v>
      </c>
      <c r="S157" s="96">
        <v>77000</v>
      </c>
      <c r="T157" s="96">
        <v>535497</v>
      </c>
      <c r="V157" s="94" t="s">
        <v>739</v>
      </c>
      <c r="W157" s="222" t="s">
        <v>1952</v>
      </c>
      <c r="X157" s="96">
        <v>404249</v>
      </c>
      <c r="Y157" s="46">
        <f t="shared" si="11"/>
        <v>431805</v>
      </c>
      <c r="Z157" s="77"/>
      <c r="AA157" s="96">
        <v>431805</v>
      </c>
    </row>
    <row r="158" spans="1:27" ht="15">
      <c r="A158" s="94" t="s">
        <v>791</v>
      </c>
      <c r="B158" s="222" t="s">
        <v>1966</v>
      </c>
      <c r="C158" s="96">
        <v>5558350</v>
      </c>
      <c r="D158" s="46">
        <f t="shared" si="8"/>
        <v>1091181</v>
      </c>
      <c r="E158" s="77"/>
      <c r="F158" s="96">
        <v>1091181</v>
      </c>
      <c r="H158" s="94" t="s">
        <v>837</v>
      </c>
      <c r="I158" s="222" t="s">
        <v>1981</v>
      </c>
      <c r="J158" s="96">
        <v>53000</v>
      </c>
      <c r="K158" s="46">
        <f t="shared" si="9"/>
        <v>44648</v>
      </c>
      <c r="L158" s="77"/>
      <c r="M158" s="96">
        <v>44648</v>
      </c>
      <c r="O158" s="94" t="s">
        <v>730</v>
      </c>
      <c r="P158" s="222" t="s">
        <v>1949</v>
      </c>
      <c r="Q158" s="96">
        <v>375900</v>
      </c>
      <c r="R158" s="46">
        <f t="shared" si="10"/>
        <v>632901</v>
      </c>
      <c r="S158" s="96">
        <v>21700</v>
      </c>
      <c r="T158" s="96">
        <v>611201</v>
      </c>
      <c r="V158" s="94" t="s">
        <v>742</v>
      </c>
      <c r="W158" s="222" t="s">
        <v>2323</v>
      </c>
      <c r="X158" s="77"/>
      <c r="Y158" s="46">
        <f t="shared" si="11"/>
        <v>18600</v>
      </c>
      <c r="Z158" s="77"/>
      <c r="AA158" s="96">
        <v>18600</v>
      </c>
    </row>
    <row r="159" spans="1:27" ht="15">
      <c r="A159" s="94" t="s">
        <v>794</v>
      </c>
      <c r="B159" s="222" t="s">
        <v>1967</v>
      </c>
      <c r="C159" s="96">
        <v>1360319</v>
      </c>
      <c r="D159" s="46">
        <f t="shared" si="8"/>
        <v>459565</v>
      </c>
      <c r="E159" s="77"/>
      <c r="F159" s="96">
        <v>459565</v>
      </c>
      <c r="H159" s="94" t="s">
        <v>840</v>
      </c>
      <c r="I159" s="222" t="s">
        <v>1982</v>
      </c>
      <c r="J159" s="96">
        <v>38369</v>
      </c>
      <c r="K159" s="46">
        <f t="shared" si="9"/>
        <v>0</v>
      </c>
      <c r="L159" s="77"/>
      <c r="M159" s="77"/>
      <c r="O159" s="94" t="s">
        <v>733</v>
      </c>
      <c r="P159" s="222" t="s">
        <v>1950</v>
      </c>
      <c r="Q159" s="77"/>
      <c r="R159" s="46">
        <f t="shared" si="10"/>
        <v>379352</v>
      </c>
      <c r="S159" s="96">
        <v>99700</v>
      </c>
      <c r="T159" s="96">
        <v>279652</v>
      </c>
      <c r="V159" s="94" t="s">
        <v>745</v>
      </c>
      <c r="W159" s="222" t="s">
        <v>1953</v>
      </c>
      <c r="X159" s="96">
        <v>1050002</v>
      </c>
      <c r="Y159" s="46">
        <f t="shared" si="11"/>
        <v>583914</v>
      </c>
      <c r="Z159" s="77"/>
      <c r="AA159" s="96">
        <v>583914</v>
      </c>
    </row>
    <row r="160" spans="1:27" ht="15">
      <c r="A160" s="94" t="s">
        <v>797</v>
      </c>
      <c r="B160" s="222" t="s">
        <v>1968</v>
      </c>
      <c r="C160" s="96">
        <v>3643225</v>
      </c>
      <c r="D160" s="46">
        <f t="shared" si="8"/>
        <v>389596</v>
      </c>
      <c r="E160" s="77"/>
      <c r="F160" s="96">
        <v>389596</v>
      </c>
      <c r="H160" s="94" t="s">
        <v>843</v>
      </c>
      <c r="I160" s="222" t="s">
        <v>1983</v>
      </c>
      <c r="J160" s="77"/>
      <c r="K160" s="46">
        <f t="shared" si="9"/>
        <v>35000</v>
      </c>
      <c r="L160" s="77"/>
      <c r="M160" s="96">
        <v>35000</v>
      </c>
      <c r="O160" s="94" t="s">
        <v>736</v>
      </c>
      <c r="P160" s="222" t="s">
        <v>1951</v>
      </c>
      <c r="Q160" s="96">
        <v>1613000</v>
      </c>
      <c r="R160" s="46">
        <f t="shared" si="10"/>
        <v>1739755</v>
      </c>
      <c r="S160" s="96">
        <v>45000</v>
      </c>
      <c r="T160" s="96">
        <v>1694755</v>
      </c>
      <c r="V160" s="94" t="s">
        <v>748</v>
      </c>
      <c r="W160" s="222" t="s">
        <v>1954</v>
      </c>
      <c r="X160" s="96">
        <v>6000</v>
      </c>
      <c r="Y160" s="46">
        <f t="shared" si="11"/>
        <v>88805</v>
      </c>
      <c r="Z160" s="77"/>
      <c r="AA160" s="96">
        <v>88805</v>
      </c>
    </row>
    <row r="161" spans="1:27" ht="15">
      <c r="A161" s="94" t="s">
        <v>800</v>
      </c>
      <c r="B161" s="222" t="s">
        <v>1969</v>
      </c>
      <c r="C161" s="96">
        <v>19616</v>
      </c>
      <c r="D161" s="46">
        <f t="shared" si="8"/>
        <v>394077</v>
      </c>
      <c r="E161" s="96">
        <v>307100</v>
      </c>
      <c r="F161" s="96">
        <v>86977</v>
      </c>
      <c r="H161" s="94" t="s">
        <v>846</v>
      </c>
      <c r="I161" s="222" t="s">
        <v>1984</v>
      </c>
      <c r="J161" s="96">
        <v>1078800</v>
      </c>
      <c r="K161" s="46">
        <f t="shared" si="9"/>
        <v>144505</v>
      </c>
      <c r="L161" s="77"/>
      <c r="M161" s="96">
        <v>144505</v>
      </c>
      <c r="O161" s="94" t="s">
        <v>739</v>
      </c>
      <c r="P161" s="222" t="s">
        <v>1952</v>
      </c>
      <c r="Q161" s="96">
        <v>152500</v>
      </c>
      <c r="R161" s="46">
        <f t="shared" si="10"/>
        <v>2412310</v>
      </c>
      <c r="S161" s="96">
        <v>16000</v>
      </c>
      <c r="T161" s="96">
        <v>2396310</v>
      </c>
      <c r="V161" s="94" t="s">
        <v>751</v>
      </c>
      <c r="W161" s="222" t="s">
        <v>1955</v>
      </c>
      <c r="X161" s="96">
        <v>1214600</v>
      </c>
      <c r="Y161" s="46">
        <f t="shared" si="11"/>
        <v>325645</v>
      </c>
      <c r="Z161" s="77"/>
      <c r="AA161" s="96">
        <v>325645</v>
      </c>
    </row>
    <row r="162" spans="1:27" ht="15">
      <c r="A162" s="94" t="s">
        <v>803</v>
      </c>
      <c r="B162" s="222" t="s">
        <v>1970</v>
      </c>
      <c r="C162" s="96">
        <v>2948399</v>
      </c>
      <c r="D162" s="46">
        <f t="shared" si="8"/>
        <v>329901</v>
      </c>
      <c r="E162" s="96">
        <v>214000</v>
      </c>
      <c r="F162" s="96">
        <v>115901</v>
      </c>
      <c r="H162" s="94" t="s">
        <v>849</v>
      </c>
      <c r="I162" s="222" t="s">
        <v>1985</v>
      </c>
      <c r="J162" s="77"/>
      <c r="K162" s="46">
        <f t="shared" si="9"/>
        <v>14400</v>
      </c>
      <c r="L162" s="77"/>
      <c r="M162" s="96">
        <v>14400</v>
      </c>
      <c r="O162" s="94" t="s">
        <v>745</v>
      </c>
      <c r="P162" s="222" t="s">
        <v>1953</v>
      </c>
      <c r="Q162" s="96">
        <v>113000</v>
      </c>
      <c r="R162" s="46">
        <f t="shared" si="10"/>
        <v>1345155</v>
      </c>
      <c r="S162" s="96">
        <v>79200</v>
      </c>
      <c r="T162" s="96">
        <v>1265955</v>
      </c>
      <c r="V162" s="94" t="s">
        <v>757</v>
      </c>
      <c r="W162" s="222" t="s">
        <v>1956</v>
      </c>
      <c r="X162" s="96">
        <v>135396</v>
      </c>
      <c r="Y162" s="46">
        <f t="shared" si="11"/>
        <v>5711161</v>
      </c>
      <c r="Z162" s="96">
        <v>33500</v>
      </c>
      <c r="AA162" s="96">
        <v>5677661</v>
      </c>
    </row>
    <row r="163" spans="1:27" ht="15">
      <c r="A163" s="94" t="s">
        <v>806</v>
      </c>
      <c r="B163" s="222" t="s">
        <v>1971</v>
      </c>
      <c r="C163" s="96">
        <v>146500</v>
      </c>
      <c r="D163" s="46">
        <f t="shared" si="8"/>
        <v>88739</v>
      </c>
      <c r="E163" s="77"/>
      <c r="F163" s="96">
        <v>88739</v>
      </c>
      <c r="H163" s="94" t="s">
        <v>852</v>
      </c>
      <c r="I163" s="222" t="s">
        <v>1986</v>
      </c>
      <c r="J163" s="77"/>
      <c r="K163" s="46">
        <f t="shared" si="9"/>
        <v>71180</v>
      </c>
      <c r="L163" s="77"/>
      <c r="M163" s="96">
        <v>71180</v>
      </c>
      <c r="O163" s="94" t="s">
        <v>748</v>
      </c>
      <c r="P163" s="222" t="s">
        <v>1954</v>
      </c>
      <c r="Q163" s="96">
        <v>420000</v>
      </c>
      <c r="R163" s="46">
        <f t="shared" si="10"/>
        <v>1083800</v>
      </c>
      <c r="S163" s="96">
        <v>92000</v>
      </c>
      <c r="T163" s="96">
        <v>991800</v>
      </c>
      <c r="V163" s="94" t="s">
        <v>760</v>
      </c>
      <c r="W163" s="222" t="s">
        <v>1957</v>
      </c>
      <c r="X163" s="96">
        <v>63000</v>
      </c>
      <c r="Y163" s="46">
        <f t="shared" si="11"/>
        <v>174820</v>
      </c>
      <c r="Z163" s="77"/>
      <c r="AA163" s="96">
        <v>174820</v>
      </c>
    </row>
    <row r="164" spans="1:27" ht="15">
      <c r="A164" s="94" t="s">
        <v>809</v>
      </c>
      <c r="B164" s="222" t="s">
        <v>1972</v>
      </c>
      <c r="C164" s="96">
        <v>575485</v>
      </c>
      <c r="D164" s="46">
        <f t="shared" si="8"/>
        <v>177096</v>
      </c>
      <c r="E164" s="96">
        <v>14200</v>
      </c>
      <c r="F164" s="96">
        <v>162896</v>
      </c>
      <c r="H164" s="94" t="s">
        <v>855</v>
      </c>
      <c r="I164" s="222" t="s">
        <v>1987</v>
      </c>
      <c r="J164" s="96">
        <v>31335</v>
      </c>
      <c r="K164" s="46">
        <f t="shared" si="9"/>
        <v>381640</v>
      </c>
      <c r="L164" s="77"/>
      <c r="M164" s="96">
        <v>381640</v>
      </c>
      <c r="O164" s="94" t="s">
        <v>751</v>
      </c>
      <c r="P164" s="222" t="s">
        <v>1955</v>
      </c>
      <c r="Q164" s="77"/>
      <c r="R164" s="46">
        <f t="shared" si="10"/>
        <v>1167750</v>
      </c>
      <c r="S164" s="96">
        <v>21500</v>
      </c>
      <c r="T164" s="96">
        <v>1146250</v>
      </c>
      <c r="V164" s="94" t="s">
        <v>763</v>
      </c>
      <c r="W164" s="222" t="s">
        <v>1958</v>
      </c>
      <c r="X164" s="96">
        <v>2842000</v>
      </c>
      <c r="Y164" s="46">
        <f t="shared" si="11"/>
        <v>12783754</v>
      </c>
      <c r="Z164" s="96">
        <v>550000</v>
      </c>
      <c r="AA164" s="96">
        <v>12233754</v>
      </c>
    </row>
    <row r="165" spans="1:27" ht="15">
      <c r="A165" s="94" t="s">
        <v>812</v>
      </c>
      <c r="B165" s="222" t="s">
        <v>1973</v>
      </c>
      <c r="C165" s="96">
        <v>280500</v>
      </c>
      <c r="D165" s="46">
        <f t="shared" si="8"/>
        <v>443596</v>
      </c>
      <c r="E165" s="96">
        <v>5500</v>
      </c>
      <c r="F165" s="96">
        <v>438096</v>
      </c>
      <c r="H165" s="94" t="s">
        <v>858</v>
      </c>
      <c r="I165" s="222" t="s">
        <v>1988</v>
      </c>
      <c r="J165" s="96">
        <v>15206208</v>
      </c>
      <c r="K165" s="46">
        <f t="shared" si="9"/>
        <v>1974091</v>
      </c>
      <c r="L165" s="96">
        <v>1650002</v>
      </c>
      <c r="M165" s="96">
        <v>324089</v>
      </c>
      <c r="O165" s="94" t="s">
        <v>757</v>
      </c>
      <c r="P165" s="222" t="s">
        <v>1956</v>
      </c>
      <c r="Q165" s="96">
        <v>5094382</v>
      </c>
      <c r="R165" s="46">
        <f t="shared" si="10"/>
        <v>3066605</v>
      </c>
      <c r="S165" s="96">
        <v>168179</v>
      </c>
      <c r="T165" s="96">
        <v>2898426</v>
      </c>
      <c r="V165" s="94" t="s">
        <v>770</v>
      </c>
      <c r="W165" s="222" t="s">
        <v>1959</v>
      </c>
      <c r="X165" s="96">
        <v>65000</v>
      </c>
      <c r="Y165" s="46">
        <f t="shared" si="11"/>
        <v>3014825</v>
      </c>
      <c r="Z165" s="77"/>
      <c r="AA165" s="96">
        <v>3014825</v>
      </c>
    </row>
    <row r="166" spans="1:27" ht="15">
      <c r="A166" s="94" t="s">
        <v>815</v>
      </c>
      <c r="B166" s="222" t="s">
        <v>1974</v>
      </c>
      <c r="C166" s="96">
        <v>500</v>
      </c>
      <c r="D166" s="46">
        <f t="shared" si="8"/>
        <v>11200</v>
      </c>
      <c r="E166" s="77"/>
      <c r="F166" s="96">
        <v>11200</v>
      </c>
      <c r="H166" s="94" t="s">
        <v>862</v>
      </c>
      <c r="I166" s="222" t="s">
        <v>1989</v>
      </c>
      <c r="J166" s="77"/>
      <c r="K166" s="46">
        <f t="shared" si="9"/>
        <v>11400</v>
      </c>
      <c r="L166" s="77"/>
      <c r="M166" s="96">
        <v>11400</v>
      </c>
      <c r="O166" s="94" t="s">
        <v>760</v>
      </c>
      <c r="P166" s="222" t="s">
        <v>1957</v>
      </c>
      <c r="Q166" s="96">
        <v>303500</v>
      </c>
      <c r="R166" s="46">
        <f t="shared" si="10"/>
        <v>1354076</v>
      </c>
      <c r="S166" s="96">
        <v>137300</v>
      </c>
      <c r="T166" s="96">
        <v>1216776</v>
      </c>
      <c r="V166" s="94" t="s">
        <v>773</v>
      </c>
      <c r="W166" s="222" t="s">
        <v>1960</v>
      </c>
      <c r="X166" s="77"/>
      <c r="Y166" s="46">
        <f t="shared" si="11"/>
        <v>1475359</v>
      </c>
      <c r="Z166" s="77"/>
      <c r="AA166" s="96">
        <v>1475359</v>
      </c>
    </row>
    <row r="167" spans="1:27" ht="15">
      <c r="A167" s="94" t="s">
        <v>819</v>
      </c>
      <c r="B167" s="222" t="s">
        <v>1975</v>
      </c>
      <c r="C167" s="77"/>
      <c r="D167" s="46">
        <f t="shared" si="8"/>
        <v>98592</v>
      </c>
      <c r="E167" s="77"/>
      <c r="F167" s="96">
        <v>98592</v>
      </c>
      <c r="H167" s="94" t="s">
        <v>865</v>
      </c>
      <c r="I167" s="222" t="s">
        <v>1990</v>
      </c>
      <c r="J167" s="77"/>
      <c r="K167" s="46">
        <f t="shared" si="9"/>
        <v>1107702</v>
      </c>
      <c r="L167" s="77"/>
      <c r="M167" s="96">
        <v>1107702</v>
      </c>
      <c r="O167" s="94" t="s">
        <v>763</v>
      </c>
      <c r="P167" s="222" t="s">
        <v>1958</v>
      </c>
      <c r="Q167" s="96">
        <v>1496244</v>
      </c>
      <c r="R167" s="46">
        <f t="shared" si="10"/>
        <v>5625833</v>
      </c>
      <c r="S167" s="96">
        <v>189600</v>
      </c>
      <c r="T167" s="96">
        <v>5436233</v>
      </c>
      <c r="V167" s="94" t="s">
        <v>776</v>
      </c>
      <c r="W167" s="222" t="s">
        <v>1961</v>
      </c>
      <c r="X167" s="77"/>
      <c r="Y167" s="46">
        <f t="shared" si="11"/>
        <v>45700</v>
      </c>
      <c r="Z167" s="96">
        <v>29600</v>
      </c>
      <c r="AA167" s="96">
        <v>16100</v>
      </c>
    </row>
    <row r="168" spans="1:27" ht="15">
      <c r="A168" s="94" t="s">
        <v>825</v>
      </c>
      <c r="B168" s="222" t="s">
        <v>1977</v>
      </c>
      <c r="C168" s="77"/>
      <c r="D168" s="46">
        <f t="shared" si="8"/>
        <v>69241</v>
      </c>
      <c r="E168" s="77"/>
      <c r="F168" s="96">
        <v>69241</v>
      </c>
      <c r="H168" s="94" t="s">
        <v>868</v>
      </c>
      <c r="I168" s="222" t="s">
        <v>1991</v>
      </c>
      <c r="J168" s="77"/>
      <c r="K168" s="46">
        <f t="shared" si="9"/>
        <v>16990</v>
      </c>
      <c r="L168" s="77"/>
      <c r="M168" s="96">
        <v>16990</v>
      </c>
      <c r="O168" s="94" t="s">
        <v>770</v>
      </c>
      <c r="P168" s="222" t="s">
        <v>1959</v>
      </c>
      <c r="Q168" s="96">
        <v>35596495</v>
      </c>
      <c r="R168" s="46">
        <f t="shared" si="10"/>
        <v>3989199</v>
      </c>
      <c r="S168" s="96">
        <v>1715900</v>
      </c>
      <c r="T168" s="96">
        <v>2273299</v>
      </c>
      <c r="V168" s="94" t="s">
        <v>779</v>
      </c>
      <c r="W168" s="222" t="s">
        <v>1962</v>
      </c>
      <c r="X168" s="96">
        <v>72200</v>
      </c>
      <c r="Y168" s="46">
        <f t="shared" si="11"/>
        <v>174250</v>
      </c>
      <c r="Z168" s="77"/>
      <c r="AA168" s="96">
        <v>174250</v>
      </c>
    </row>
    <row r="169" spans="1:27" ht="15">
      <c r="A169" s="94" t="s">
        <v>828</v>
      </c>
      <c r="B169" s="222" t="s">
        <v>1978</v>
      </c>
      <c r="C169" s="77"/>
      <c r="D169" s="46">
        <f t="shared" si="8"/>
        <v>24350</v>
      </c>
      <c r="E169" s="77"/>
      <c r="F169" s="96">
        <v>24350</v>
      </c>
      <c r="H169" s="94" t="s">
        <v>871</v>
      </c>
      <c r="I169" s="222" t="s">
        <v>1992</v>
      </c>
      <c r="J169" s="77"/>
      <c r="K169" s="46">
        <f t="shared" si="9"/>
        <v>12571</v>
      </c>
      <c r="L169" s="77"/>
      <c r="M169" s="96">
        <v>12571</v>
      </c>
      <c r="O169" s="94" t="s">
        <v>773</v>
      </c>
      <c r="P169" s="222" t="s">
        <v>1960</v>
      </c>
      <c r="Q169" s="96">
        <v>2276180</v>
      </c>
      <c r="R169" s="46">
        <f t="shared" si="10"/>
        <v>7889168</v>
      </c>
      <c r="S169" s="96">
        <v>1065050</v>
      </c>
      <c r="T169" s="96">
        <v>6824118</v>
      </c>
      <c r="V169" s="94" t="s">
        <v>782</v>
      </c>
      <c r="W169" s="222" t="s">
        <v>1963</v>
      </c>
      <c r="X169" s="96">
        <v>4806741</v>
      </c>
      <c r="Y169" s="46">
        <f t="shared" si="11"/>
        <v>7330104</v>
      </c>
      <c r="Z169" s="96">
        <v>1444375</v>
      </c>
      <c r="AA169" s="96">
        <v>5885729</v>
      </c>
    </row>
    <row r="170" spans="1:27" ht="15">
      <c r="A170" s="94" t="s">
        <v>831</v>
      </c>
      <c r="B170" s="222" t="s">
        <v>1979</v>
      </c>
      <c r="C170" s="77"/>
      <c r="D170" s="46">
        <f t="shared" si="8"/>
        <v>113213</v>
      </c>
      <c r="E170" s="96">
        <v>29500</v>
      </c>
      <c r="F170" s="96">
        <v>83713</v>
      </c>
      <c r="H170" s="94" t="s">
        <v>874</v>
      </c>
      <c r="I170" s="222" t="s">
        <v>1993</v>
      </c>
      <c r="J170" s="77"/>
      <c r="K170" s="46">
        <f t="shared" si="9"/>
        <v>11796</v>
      </c>
      <c r="L170" s="77"/>
      <c r="M170" s="96">
        <v>11796</v>
      </c>
      <c r="O170" s="94" t="s">
        <v>776</v>
      </c>
      <c r="P170" s="222" t="s">
        <v>1961</v>
      </c>
      <c r="Q170" s="96">
        <v>1242500</v>
      </c>
      <c r="R170" s="46">
        <f t="shared" si="10"/>
        <v>700736</v>
      </c>
      <c r="S170" s="96">
        <v>104975</v>
      </c>
      <c r="T170" s="96">
        <v>595761</v>
      </c>
      <c r="V170" s="94" t="s">
        <v>785</v>
      </c>
      <c r="W170" s="222" t="s">
        <v>1964</v>
      </c>
      <c r="X170" s="96">
        <v>4333800</v>
      </c>
      <c r="Y170" s="46">
        <f t="shared" si="11"/>
        <v>4075596</v>
      </c>
      <c r="Z170" s="96">
        <v>25200</v>
      </c>
      <c r="AA170" s="96">
        <v>4050396</v>
      </c>
    </row>
    <row r="171" spans="1:27" ht="15">
      <c r="A171" s="94" t="s">
        <v>834</v>
      </c>
      <c r="B171" s="222" t="s">
        <v>1980</v>
      </c>
      <c r="C171" s="77"/>
      <c r="D171" s="46">
        <f t="shared" si="8"/>
        <v>36285</v>
      </c>
      <c r="E171" s="77"/>
      <c r="F171" s="96">
        <v>36285</v>
      </c>
      <c r="H171" s="94" t="s">
        <v>880</v>
      </c>
      <c r="I171" s="222" t="s">
        <v>1995</v>
      </c>
      <c r="J171" s="77"/>
      <c r="K171" s="46">
        <f t="shared" si="9"/>
        <v>528270</v>
      </c>
      <c r="L171" s="77"/>
      <c r="M171" s="96">
        <v>528270</v>
      </c>
      <c r="O171" s="94" t="s">
        <v>779</v>
      </c>
      <c r="P171" s="222" t="s">
        <v>1962</v>
      </c>
      <c r="Q171" s="96">
        <v>805300</v>
      </c>
      <c r="R171" s="46">
        <f t="shared" si="10"/>
        <v>1630368</v>
      </c>
      <c r="S171" s="96">
        <v>331806</v>
      </c>
      <c r="T171" s="96">
        <v>1298562</v>
      </c>
      <c r="V171" s="94" t="s">
        <v>788</v>
      </c>
      <c r="W171" s="222" t="s">
        <v>1965</v>
      </c>
      <c r="X171" s="96">
        <v>476000</v>
      </c>
      <c r="Y171" s="46">
        <f t="shared" si="11"/>
        <v>707785</v>
      </c>
      <c r="Z171" s="96">
        <v>155850</v>
      </c>
      <c r="AA171" s="96">
        <v>551935</v>
      </c>
    </row>
    <row r="172" spans="1:27" ht="15">
      <c r="A172" s="94" t="s">
        <v>837</v>
      </c>
      <c r="B172" s="222" t="s">
        <v>1981</v>
      </c>
      <c r="C172" s="77"/>
      <c r="D172" s="46">
        <f t="shared" si="8"/>
        <v>56051</v>
      </c>
      <c r="E172" s="77"/>
      <c r="F172" s="96">
        <v>56051</v>
      </c>
      <c r="H172" s="94" t="s">
        <v>882</v>
      </c>
      <c r="I172" s="222" t="s">
        <v>1996</v>
      </c>
      <c r="J172" s="77"/>
      <c r="K172" s="46">
        <f t="shared" si="9"/>
        <v>12894</v>
      </c>
      <c r="L172" s="77"/>
      <c r="M172" s="96">
        <v>12894</v>
      </c>
      <c r="O172" s="94" t="s">
        <v>782</v>
      </c>
      <c r="P172" s="222" t="s">
        <v>1963</v>
      </c>
      <c r="Q172" s="96">
        <v>3883111</v>
      </c>
      <c r="R172" s="46">
        <f t="shared" si="10"/>
        <v>7647705</v>
      </c>
      <c r="S172" s="96">
        <v>2840223</v>
      </c>
      <c r="T172" s="96">
        <v>4807482</v>
      </c>
      <c r="V172" s="94" t="s">
        <v>791</v>
      </c>
      <c r="W172" s="222" t="s">
        <v>1966</v>
      </c>
      <c r="X172" s="96">
        <v>1195969</v>
      </c>
      <c r="Y172" s="46">
        <f t="shared" si="11"/>
        <v>2555128</v>
      </c>
      <c r="Z172" s="77"/>
      <c r="AA172" s="96">
        <v>2555128</v>
      </c>
    </row>
    <row r="173" spans="1:27" ht="15">
      <c r="A173" s="94" t="s">
        <v>840</v>
      </c>
      <c r="B173" s="222" t="s">
        <v>1982</v>
      </c>
      <c r="C173" s="77"/>
      <c r="D173" s="46">
        <f t="shared" si="8"/>
        <v>124086</v>
      </c>
      <c r="E173" s="77"/>
      <c r="F173" s="96">
        <v>124086</v>
      </c>
      <c r="H173" s="94" t="s">
        <v>888</v>
      </c>
      <c r="I173" s="222" t="s">
        <v>1998</v>
      </c>
      <c r="J173" s="77"/>
      <c r="K173" s="46">
        <f t="shared" si="9"/>
        <v>155270</v>
      </c>
      <c r="L173" s="77"/>
      <c r="M173" s="96">
        <v>155270</v>
      </c>
      <c r="O173" s="94" t="s">
        <v>785</v>
      </c>
      <c r="P173" s="222" t="s">
        <v>1964</v>
      </c>
      <c r="Q173" s="96">
        <v>4101365</v>
      </c>
      <c r="R173" s="46">
        <f t="shared" si="10"/>
        <v>4246362</v>
      </c>
      <c r="S173" s="96">
        <v>444136</v>
      </c>
      <c r="T173" s="96">
        <v>3802226</v>
      </c>
      <c r="V173" s="94" t="s">
        <v>794</v>
      </c>
      <c r="W173" s="222" t="s">
        <v>1967</v>
      </c>
      <c r="X173" s="96">
        <v>665600</v>
      </c>
      <c r="Y173" s="46">
        <f t="shared" si="11"/>
        <v>1221432</v>
      </c>
      <c r="Z173" s="77"/>
      <c r="AA173" s="96">
        <v>1221432</v>
      </c>
    </row>
    <row r="174" spans="1:27" ht="15">
      <c r="A174" s="94" t="s">
        <v>843</v>
      </c>
      <c r="B174" s="222" t="s">
        <v>1983</v>
      </c>
      <c r="C174" s="77"/>
      <c r="D174" s="46">
        <f t="shared" si="8"/>
        <v>114621</v>
      </c>
      <c r="E174" s="77"/>
      <c r="F174" s="96">
        <v>114621</v>
      </c>
      <c r="H174" s="94" t="s">
        <v>891</v>
      </c>
      <c r="I174" s="222" t="s">
        <v>1999</v>
      </c>
      <c r="J174" s="96">
        <v>149013</v>
      </c>
      <c r="K174" s="46">
        <f t="shared" si="9"/>
        <v>2</v>
      </c>
      <c r="L174" s="77"/>
      <c r="M174" s="96">
        <v>2</v>
      </c>
      <c r="O174" s="94" t="s">
        <v>788</v>
      </c>
      <c r="P174" s="222" t="s">
        <v>1965</v>
      </c>
      <c r="Q174" s="96">
        <v>5730374</v>
      </c>
      <c r="R174" s="46">
        <f t="shared" si="10"/>
        <v>2699092</v>
      </c>
      <c r="S174" s="96">
        <v>312680</v>
      </c>
      <c r="T174" s="96">
        <v>2386412</v>
      </c>
      <c r="V174" s="94" t="s">
        <v>797</v>
      </c>
      <c r="W174" s="222" t="s">
        <v>1968</v>
      </c>
      <c r="X174" s="77"/>
      <c r="Y174" s="46">
        <f t="shared" si="11"/>
        <v>2512453</v>
      </c>
      <c r="Z174" s="77"/>
      <c r="AA174" s="96">
        <v>2512453</v>
      </c>
    </row>
    <row r="175" spans="1:27" ht="15">
      <c r="A175" s="94" t="s">
        <v>846</v>
      </c>
      <c r="B175" s="222" t="s">
        <v>1984</v>
      </c>
      <c r="C175" s="96">
        <v>577000</v>
      </c>
      <c r="D175" s="46">
        <f t="shared" si="8"/>
        <v>520012</v>
      </c>
      <c r="E175" s="96">
        <v>55875</v>
      </c>
      <c r="F175" s="96">
        <v>464137</v>
      </c>
      <c r="H175" s="94" t="s">
        <v>894</v>
      </c>
      <c r="I175" s="222" t="s">
        <v>2000</v>
      </c>
      <c r="J175" s="77"/>
      <c r="K175" s="46">
        <f t="shared" si="9"/>
        <v>5247568</v>
      </c>
      <c r="L175" s="77"/>
      <c r="M175" s="96">
        <v>5247568</v>
      </c>
      <c r="O175" s="94" t="s">
        <v>791</v>
      </c>
      <c r="P175" s="222" t="s">
        <v>1966</v>
      </c>
      <c r="Q175" s="96">
        <v>43426684</v>
      </c>
      <c r="R175" s="46">
        <f t="shared" si="10"/>
        <v>8358166</v>
      </c>
      <c r="S175" s="96">
        <v>1248277</v>
      </c>
      <c r="T175" s="96">
        <v>7109889</v>
      </c>
      <c r="V175" s="94" t="s">
        <v>800</v>
      </c>
      <c r="W175" s="222" t="s">
        <v>1969</v>
      </c>
      <c r="X175" s="96">
        <v>498458</v>
      </c>
      <c r="Y175" s="46">
        <f t="shared" si="11"/>
        <v>6115181</v>
      </c>
      <c r="Z175" s="96">
        <v>64668</v>
      </c>
      <c r="AA175" s="96">
        <v>6050513</v>
      </c>
    </row>
    <row r="176" spans="1:27" ht="15">
      <c r="A176" s="94" t="s">
        <v>849</v>
      </c>
      <c r="B176" s="222" t="s">
        <v>1985</v>
      </c>
      <c r="C176" s="77"/>
      <c r="D176" s="46">
        <f t="shared" si="8"/>
        <v>9350</v>
      </c>
      <c r="E176" s="77"/>
      <c r="F176" s="96">
        <v>9350</v>
      </c>
      <c r="H176" s="94" t="s">
        <v>897</v>
      </c>
      <c r="I176" s="222" t="s">
        <v>2001</v>
      </c>
      <c r="J176" s="96">
        <v>186360</v>
      </c>
      <c r="K176" s="46">
        <f t="shared" si="9"/>
        <v>1164011</v>
      </c>
      <c r="L176" s="96">
        <v>58000</v>
      </c>
      <c r="M176" s="96">
        <v>1106011</v>
      </c>
      <c r="O176" s="94" t="s">
        <v>794</v>
      </c>
      <c r="P176" s="222" t="s">
        <v>1967</v>
      </c>
      <c r="Q176" s="96">
        <v>9290224</v>
      </c>
      <c r="R176" s="46">
        <f t="shared" si="10"/>
        <v>3407761</v>
      </c>
      <c r="S176" s="96">
        <v>504403</v>
      </c>
      <c r="T176" s="96">
        <v>2903358</v>
      </c>
      <c r="V176" s="94" t="s">
        <v>803</v>
      </c>
      <c r="W176" s="222" t="s">
        <v>1970</v>
      </c>
      <c r="X176" s="77"/>
      <c r="Y176" s="46">
        <f t="shared" si="11"/>
        <v>152000</v>
      </c>
      <c r="Z176" s="77"/>
      <c r="AA176" s="96">
        <v>152000</v>
      </c>
    </row>
    <row r="177" spans="1:27" ht="15">
      <c r="A177" s="94" t="s">
        <v>852</v>
      </c>
      <c r="B177" s="222" t="s">
        <v>1986</v>
      </c>
      <c r="C177" s="77"/>
      <c r="D177" s="46">
        <f t="shared" si="8"/>
        <v>157000</v>
      </c>
      <c r="E177" s="77"/>
      <c r="F177" s="96">
        <v>157000</v>
      </c>
      <c r="H177" s="94" t="s">
        <v>900</v>
      </c>
      <c r="I177" s="222" t="s">
        <v>2002</v>
      </c>
      <c r="J177" s="96">
        <v>957802</v>
      </c>
      <c r="K177" s="46">
        <f t="shared" si="9"/>
        <v>35722484</v>
      </c>
      <c r="L177" s="96">
        <v>17948500</v>
      </c>
      <c r="M177" s="96">
        <v>17773984</v>
      </c>
      <c r="O177" s="94" t="s">
        <v>797</v>
      </c>
      <c r="P177" s="222" t="s">
        <v>1968</v>
      </c>
      <c r="Q177" s="96">
        <v>14887835</v>
      </c>
      <c r="R177" s="46">
        <f t="shared" si="10"/>
        <v>4598934</v>
      </c>
      <c r="S177" s="96">
        <v>503100</v>
      </c>
      <c r="T177" s="96">
        <v>4095834</v>
      </c>
      <c r="V177" s="94" t="s">
        <v>806</v>
      </c>
      <c r="W177" s="222" t="s">
        <v>1971</v>
      </c>
      <c r="X177" s="77"/>
      <c r="Y177" s="46">
        <f t="shared" si="11"/>
        <v>21801</v>
      </c>
      <c r="Z177" s="77"/>
      <c r="AA177" s="96">
        <v>21801</v>
      </c>
    </row>
    <row r="178" spans="1:27" ht="15">
      <c r="A178" s="94" t="s">
        <v>855</v>
      </c>
      <c r="B178" s="222" t="s">
        <v>1987</v>
      </c>
      <c r="C178" s="77"/>
      <c r="D178" s="46">
        <f t="shared" si="8"/>
        <v>100389</v>
      </c>
      <c r="E178" s="77"/>
      <c r="F178" s="96">
        <v>100389</v>
      </c>
      <c r="H178" s="94" t="s">
        <v>903</v>
      </c>
      <c r="I178" s="222" t="s">
        <v>2003</v>
      </c>
      <c r="J178" s="77"/>
      <c r="K178" s="46">
        <f t="shared" si="9"/>
        <v>2</v>
      </c>
      <c r="L178" s="77"/>
      <c r="M178" s="96">
        <v>2</v>
      </c>
      <c r="O178" s="94" t="s">
        <v>800</v>
      </c>
      <c r="P178" s="222" t="s">
        <v>1969</v>
      </c>
      <c r="Q178" s="96">
        <v>1926986</v>
      </c>
      <c r="R178" s="46">
        <f t="shared" si="10"/>
        <v>3763362</v>
      </c>
      <c r="S178" s="96">
        <v>2688200</v>
      </c>
      <c r="T178" s="96">
        <v>1075162</v>
      </c>
      <c r="V178" s="94" t="s">
        <v>809</v>
      </c>
      <c r="W178" s="222" t="s">
        <v>1972</v>
      </c>
      <c r="X178" s="96">
        <v>2</v>
      </c>
      <c r="Y178" s="46">
        <f t="shared" si="11"/>
        <v>4794782</v>
      </c>
      <c r="Z178" s="96">
        <v>232905</v>
      </c>
      <c r="AA178" s="96">
        <v>4561877</v>
      </c>
    </row>
    <row r="179" spans="1:27" ht="15">
      <c r="A179" s="94" t="s">
        <v>858</v>
      </c>
      <c r="B179" s="222" t="s">
        <v>1988</v>
      </c>
      <c r="C179" s="96">
        <v>347783</v>
      </c>
      <c r="D179" s="46">
        <f t="shared" si="8"/>
        <v>656735</v>
      </c>
      <c r="E179" s="96">
        <v>118630</v>
      </c>
      <c r="F179" s="96">
        <v>538105</v>
      </c>
      <c r="H179" s="94" t="s">
        <v>906</v>
      </c>
      <c r="I179" s="222" t="s">
        <v>2004</v>
      </c>
      <c r="J179" s="96">
        <v>19000</v>
      </c>
      <c r="K179" s="46">
        <f t="shared" si="9"/>
        <v>93550</v>
      </c>
      <c r="L179" s="77"/>
      <c r="M179" s="96">
        <v>93550</v>
      </c>
      <c r="O179" s="94" t="s">
        <v>803</v>
      </c>
      <c r="P179" s="222" t="s">
        <v>1970</v>
      </c>
      <c r="Q179" s="96">
        <v>3329799</v>
      </c>
      <c r="R179" s="46">
        <f t="shared" si="10"/>
        <v>3309179</v>
      </c>
      <c r="S179" s="96">
        <v>1239100</v>
      </c>
      <c r="T179" s="96">
        <v>2070079</v>
      </c>
      <c r="V179" s="94" t="s">
        <v>812</v>
      </c>
      <c r="W179" s="222" t="s">
        <v>1973</v>
      </c>
      <c r="X179" s="77"/>
      <c r="Y179" s="46">
        <f t="shared" si="11"/>
        <v>1592450</v>
      </c>
      <c r="Z179" s="77"/>
      <c r="AA179" s="96">
        <v>1592450</v>
      </c>
    </row>
    <row r="180" spans="1:27" ht="15">
      <c r="A180" s="94" t="s">
        <v>862</v>
      </c>
      <c r="B180" s="222" t="s">
        <v>1989</v>
      </c>
      <c r="C180" s="77"/>
      <c r="D180" s="46">
        <f t="shared" si="8"/>
        <v>1487207</v>
      </c>
      <c r="E180" s="96">
        <v>245500</v>
      </c>
      <c r="F180" s="96">
        <v>1241707</v>
      </c>
      <c r="H180" s="94" t="s">
        <v>914</v>
      </c>
      <c r="I180" s="222" t="s">
        <v>2007</v>
      </c>
      <c r="J180" s="77"/>
      <c r="K180" s="46">
        <f t="shared" si="9"/>
        <v>771025</v>
      </c>
      <c r="L180" s="77"/>
      <c r="M180" s="96">
        <v>771025</v>
      </c>
      <c r="O180" s="94" t="s">
        <v>806</v>
      </c>
      <c r="P180" s="222" t="s">
        <v>1971</v>
      </c>
      <c r="Q180" s="96">
        <v>239502</v>
      </c>
      <c r="R180" s="46">
        <f t="shared" si="10"/>
        <v>306527</v>
      </c>
      <c r="S180" s="96">
        <v>4000</v>
      </c>
      <c r="T180" s="96">
        <v>302527</v>
      </c>
      <c r="V180" s="94" t="s">
        <v>815</v>
      </c>
      <c r="W180" s="222" t="s">
        <v>1974</v>
      </c>
      <c r="X180" s="96">
        <v>16000</v>
      </c>
      <c r="Y180" s="46">
        <f t="shared" si="11"/>
        <v>313094</v>
      </c>
      <c r="Z180" s="77"/>
      <c r="AA180" s="96">
        <v>313094</v>
      </c>
    </row>
    <row r="181" spans="1:27" ht="15">
      <c r="A181" s="94" t="s">
        <v>865</v>
      </c>
      <c r="B181" s="222" t="s">
        <v>1990</v>
      </c>
      <c r="C181" s="96">
        <v>844000</v>
      </c>
      <c r="D181" s="46">
        <f t="shared" si="8"/>
        <v>874579</v>
      </c>
      <c r="E181" s="96">
        <v>79800</v>
      </c>
      <c r="F181" s="96">
        <v>794779</v>
      </c>
      <c r="H181" s="94" t="s">
        <v>917</v>
      </c>
      <c r="I181" s="222" t="s">
        <v>2008</v>
      </c>
      <c r="J181" s="77"/>
      <c r="K181" s="46">
        <f t="shared" si="9"/>
        <v>16150</v>
      </c>
      <c r="L181" s="77"/>
      <c r="M181" s="96">
        <v>16150</v>
      </c>
      <c r="O181" s="94" t="s">
        <v>809</v>
      </c>
      <c r="P181" s="222" t="s">
        <v>1972</v>
      </c>
      <c r="Q181" s="96">
        <v>2002289</v>
      </c>
      <c r="R181" s="46">
        <f t="shared" si="10"/>
        <v>1911110</v>
      </c>
      <c r="S181" s="96">
        <v>214200</v>
      </c>
      <c r="T181" s="96">
        <v>1696910</v>
      </c>
      <c r="V181" s="94" t="s">
        <v>819</v>
      </c>
      <c r="W181" s="222" t="s">
        <v>1975</v>
      </c>
      <c r="X181" s="96">
        <v>942500</v>
      </c>
      <c r="Y181" s="46">
        <f t="shared" si="11"/>
        <v>1049455</v>
      </c>
      <c r="Z181" s="96">
        <v>110600</v>
      </c>
      <c r="AA181" s="96">
        <v>938855</v>
      </c>
    </row>
    <row r="182" spans="1:27" ht="15">
      <c r="A182" s="94" t="s">
        <v>868</v>
      </c>
      <c r="B182" s="222" t="s">
        <v>1991</v>
      </c>
      <c r="C182" s="77"/>
      <c r="D182" s="46">
        <f t="shared" si="8"/>
        <v>278635</v>
      </c>
      <c r="E182" s="77"/>
      <c r="F182" s="96">
        <v>278635</v>
      </c>
      <c r="H182" s="94" t="s">
        <v>920</v>
      </c>
      <c r="I182" s="222" t="s">
        <v>2009</v>
      </c>
      <c r="J182" s="77"/>
      <c r="K182" s="46">
        <f t="shared" si="9"/>
        <v>1041000</v>
      </c>
      <c r="L182" s="77"/>
      <c r="M182" s="96">
        <v>1041000</v>
      </c>
      <c r="O182" s="94" t="s">
        <v>812</v>
      </c>
      <c r="P182" s="222" t="s">
        <v>1973</v>
      </c>
      <c r="Q182" s="96">
        <v>3453352</v>
      </c>
      <c r="R182" s="46">
        <f t="shared" si="10"/>
        <v>2119990</v>
      </c>
      <c r="S182" s="96">
        <v>323000</v>
      </c>
      <c r="T182" s="96">
        <v>1796990</v>
      </c>
      <c r="V182" s="94" t="s">
        <v>822</v>
      </c>
      <c r="W182" s="222" t="s">
        <v>1976</v>
      </c>
      <c r="X182" s="77"/>
      <c r="Y182" s="46">
        <f t="shared" si="11"/>
        <v>133300</v>
      </c>
      <c r="Z182" s="77"/>
      <c r="AA182" s="96">
        <v>133300</v>
      </c>
    </row>
    <row r="183" spans="1:27" ht="15">
      <c r="A183" s="94" t="s">
        <v>871</v>
      </c>
      <c r="B183" s="222" t="s">
        <v>1992</v>
      </c>
      <c r="C183" s="77"/>
      <c r="D183" s="46">
        <f t="shared" si="8"/>
        <v>1398889</v>
      </c>
      <c r="E183" s="96">
        <v>454865</v>
      </c>
      <c r="F183" s="96">
        <v>944024</v>
      </c>
      <c r="H183" s="94" t="s">
        <v>923</v>
      </c>
      <c r="I183" s="222" t="s">
        <v>2010</v>
      </c>
      <c r="J183" s="96">
        <v>1603200</v>
      </c>
      <c r="K183" s="46">
        <f t="shared" si="9"/>
        <v>1042217</v>
      </c>
      <c r="L183" s="77"/>
      <c r="M183" s="96">
        <v>1042217</v>
      </c>
      <c r="O183" s="94" t="s">
        <v>815</v>
      </c>
      <c r="P183" s="222" t="s">
        <v>1974</v>
      </c>
      <c r="Q183" s="96">
        <v>160901</v>
      </c>
      <c r="R183" s="46">
        <f t="shared" si="10"/>
        <v>52050</v>
      </c>
      <c r="S183" s="77"/>
      <c r="T183" s="96">
        <v>52050</v>
      </c>
      <c r="V183" s="94" t="s">
        <v>825</v>
      </c>
      <c r="W183" s="222" t="s">
        <v>1977</v>
      </c>
      <c r="X183" s="96">
        <v>78749</v>
      </c>
      <c r="Y183" s="46">
        <f t="shared" si="11"/>
        <v>93404</v>
      </c>
      <c r="Z183" s="96">
        <v>24000</v>
      </c>
      <c r="AA183" s="96">
        <v>69404</v>
      </c>
    </row>
    <row r="184" spans="1:27" ht="15">
      <c r="A184" s="94" t="s">
        <v>874</v>
      </c>
      <c r="B184" s="222" t="s">
        <v>1993</v>
      </c>
      <c r="C184" s="77"/>
      <c r="D184" s="46">
        <f t="shared" si="8"/>
        <v>1292540</v>
      </c>
      <c r="E184" s="77"/>
      <c r="F184" s="96">
        <v>1292540</v>
      </c>
      <c r="H184" s="94" t="s">
        <v>930</v>
      </c>
      <c r="I184" s="222" t="s">
        <v>2012</v>
      </c>
      <c r="J184" s="96">
        <v>12201</v>
      </c>
      <c r="K184" s="46">
        <f t="shared" si="9"/>
        <v>842292</v>
      </c>
      <c r="L184" s="96">
        <v>19500</v>
      </c>
      <c r="M184" s="96">
        <v>822792</v>
      </c>
      <c r="O184" s="94" t="s">
        <v>819</v>
      </c>
      <c r="P184" s="222" t="s">
        <v>1975</v>
      </c>
      <c r="Q184" s="77"/>
      <c r="R184" s="46">
        <f t="shared" si="10"/>
        <v>2070076</v>
      </c>
      <c r="S184" s="96">
        <v>15150</v>
      </c>
      <c r="T184" s="96">
        <v>2054926</v>
      </c>
      <c r="V184" s="94" t="s">
        <v>828</v>
      </c>
      <c r="W184" s="222" t="s">
        <v>1978</v>
      </c>
      <c r="X184" s="96">
        <v>39500</v>
      </c>
      <c r="Y184" s="46">
        <f t="shared" si="11"/>
        <v>6537</v>
      </c>
      <c r="Z184" s="77"/>
      <c r="AA184" s="96">
        <v>6537</v>
      </c>
    </row>
    <row r="185" spans="1:27" ht="15">
      <c r="A185" s="94" t="s">
        <v>877</v>
      </c>
      <c r="B185" s="222" t="s">
        <v>1994</v>
      </c>
      <c r="C185" s="77"/>
      <c r="D185" s="46">
        <f t="shared" si="8"/>
        <v>424079</v>
      </c>
      <c r="E185" s="77"/>
      <c r="F185" s="96">
        <v>424079</v>
      </c>
      <c r="H185" s="94" t="s">
        <v>933</v>
      </c>
      <c r="I185" s="222" t="s">
        <v>2013</v>
      </c>
      <c r="J185" s="77"/>
      <c r="K185" s="46">
        <f t="shared" si="9"/>
        <v>398396</v>
      </c>
      <c r="L185" s="77"/>
      <c r="M185" s="96">
        <v>398396</v>
      </c>
      <c r="O185" s="94" t="s">
        <v>822</v>
      </c>
      <c r="P185" s="222" t="s">
        <v>1976</v>
      </c>
      <c r="Q185" s="77"/>
      <c r="R185" s="46">
        <f t="shared" si="10"/>
        <v>52220</v>
      </c>
      <c r="S185" s="96">
        <v>7600</v>
      </c>
      <c r="T185" s="96">
        <v>44620</v>
      </c>
      <c r="V185" s="94" t="s">
        <v>831</v>
      </c>
      <c r="W185" s="222" t="s">
        <v>1979</v>
      </c>
      <c r="X185" s="96">
        <v>169656</v>
      </c>
      <c r="Y185" s="46">
        <f t="shared" si="11"/>
        <v>673843</v>
      </c>
      <c r="Z185" s="77"/>
      <c r="AA185" s="96">
        <v>673843</v>
      </c>
    </row>
    <row r="186" spans="1:27" ht="15">
      <c r="A186" s="94" t="s">
        <v>880</v>
      </c>
      <c r="B186" s="222" t="s">
        <v>1995</v>
      </c>
      <c r="C186" s="77"/>
      <c r="D186" s="46">
        <f t="shared" si="8"/>
        <v>411289</v>
      </c>
      <c r="E186" s="96">
        <v>188500</v>
      </c>
      <c r="F186" s="96">
        <v>222789</v>
      </c>
      <c r="H186" s="94" t="s">
        <v>936</v>
      </c>
      <c r="I186" s="222" t="s">
        <v>2014</v>
      </c>
      <c r="J186" s="77"/>
      <c r="K186" s="46">
        <f t="shared" si="9"/>
        <v>250406</v>
      </c>
      <c r="L186" s="77"/>
      <c r="M186" s="96">
        <v>250406</v>
      </c>
      <c r="O186" s="94" t="s">
        <v>825</v>
      </c>
      <c r="P186" s="222" t="s">
        <v>1977</v>
      </c>
      <c r="Q186" s="96">
        <v>460000</v>
      </c>
      <c r="R186" s="46">
        <f t="shared" si="10"/>
        <v>413370</v>
      </c>
      <c r="S186" s="96">
        <v>85000</v>
      </c>
      <c r="T186" s="96">
        <v>328370</v>
      </c>
      <c r="V186" s="94" t="s">
        <v>834</v>
      </c>
      <c r="W186" s="222" t="s">
        <v>1980</v>
      </c>
      <c r="X186" s="96">
        <v>61439</v>
      </c>
      <c r="Y186" s="46">
        <f t="shared" si="11"/>
        <v>118920</v>
      </c>
      <c r="Z186" s="77"/>
      <c r="AA186" s="96">
        <v>118920</v>
      </c>
    </row>
    <row r="187" spans="1:27" ht="15">
      <c r="A187" s="94" t="s">
        <v>882</v>
      </c>
      <c r="B187" s="222" t="s">
        <v>1996</v>
      </c>
      <c r="C187" s="96">
        <v>95900</v>
      </c>
      <c r="D187" s="46">
        <f t="shared" si="8"/>
        <v>745890</v>
      </c>
      <c r="E187" s="96">
        <v>171000</v>
      </c>
      <c r="F187" s="96">
        <v>574890</v>
      </c>
      <c r="H187" s="94" t="s">
        <v>939</v>
      </c>
      <c r="I187" s="222" t="s">
        <v>2015</v>
      </c>
      <c r="J187" s="96">
        <v>34600</v>
      </c>
      <c r="K187" s="46">
        <f t="shared" si="9"/>
        <v>3700</v>
      </c>
      <c r="L187" s="77"/>
      <c r="M187" s="96">
        <v>3700</v>
      </c>
      <c r="O187" s="94" t="s">
        <v>828</v>
      </c>
      <c r="P187" s="222" t="s">
        <v>1978</v>
      </c>
      <c r="Q187" s="96">
        <v>42765</v>
      </c>
      <c r="R187" s="46">
        <f t="shared" si="10"/>
        <v>149871</v>
      </c>
      <c r="S187" s="77"/>
      <c r="T187" s="96">
        <v>149871</v>
      </c>
      <c r="V187" s="94" t="s">
        <v>837</v>
      </c>
      <c r="W187" s="222" t="s">
        <v>1981</v>
      </c>
      <c r="X187" s="96">
        <v>169815</v>
      </c>
      <c r="Y187" s="46">
        <f t="shared" si="11"/>
        <v>370461</v>
      </c>
      <c r="Z187" s="77"/>
      <c r="AA187" s="96">
        <v>370461</v>
      </c>
    </row>
    <row r="188" spans="1:27" ht="15">
      <c r="A188" s="94" t="s">
        <v>888</v>
      </c>
      <c r="B188" s="222" t="s">
        <v>1998</v>
      </c>
      <c r="C188" s="96">
        <v>3111300</v>
      </c>
      <c r="D188" s="46">
        <f t="shared" si="8"/>
        <v>3155574</v>
      </c>
      <c r="E188" s="96">
        <v>1243900</v>
      </c>
      <c r="F188" s="96">
        <v>1911674</v>
      </c>
      <c r="H188" s="94" t="s">
        <v>942</v>
      </c>
      <c r="I188" s="222" t="s">
        <v>2016</v>
      </c>
      <c r="J188" s="77"/>
      <c r="K188" s="46">
        <f t="shared" si="9"/>
        <v>1324840</v>
      </c>
      <c r="L188" s="77"/>
      <c r="M188" s="96">
        <v>1324840</v>
      </c>
      <c r="O188" s="94" t="s">
        <v>831</v>
      </c>
      <c r="P188" s="222" t="s">
        <v>1979</v>
      </c>
      <c r="Q188" s="77"/>
      <c r="R188" s="46">
        <f t="shared" si="10"/>
        <v>343444</v>
      </c>
      <c r="S188" s="96">
        <v>29500</v>
      </c>
      <c r="T188" s="96">
        <v>313944</v>
      </c>
      <c r="V188" s="94" t="s">
        <v>840</v>
      </c>
      <c r="W188" s="222" t="s">
        <v>1982</v>
      </c>
      <c r="X188" s="96">
        <v>170069</v>
      </c>
      <c r="Y188" s="46">
        <f t="shared" si="11"/>
        <v>452000</v>
      </c>
      <c r="Z188" s="77"/>
      <c r="AA188" s="96">
        <v>452000</v>
      </c>
    </row>
    <row r="189" spans="1:27" ht="15">
      <c r="A189" s="94" t="s">
        <v>891</v>
      </c>
      <c r="B189" s="222" t="s">
        <v>1999</v>
      </c>
      <c r="C189" s="77"/>
      <c r="D189" s="46">
        <f t="shared" si="8"/>
        <v>3199880</v>
      </c>
      <c r="E189" s="96">
        <v>729250</v>
      </c>
      <c r="F189" s="96">
        <v>2470630</v>
      </c>
      <c r="H189" s="94" t="s">
        <v>945</v>
      </c>
      <c r="I189" s="222" t="s">
        <v>1980</v>
      </c>
      <c r="J189" s="77"/>
      <c r="K189" s="46">
        <f t="shared" si="9"/>
        <v>61595</v>
      </c>
      <c r="L189" s="77"/>
      <c r="M189" s="96">
        <v>61595</v>
      </c>
      <c r="O189" s="94" t="s">
        <v>834</v>
      </c>
      <c r="P189" s="222" t="s">
        <v>1980</v>
      </c>
      <c r="Q189" s="96">
        <v>129500</v>
      </c>
      <c r="R189" s="46">
        <f t="shared" si="10"/>
        <v>106421</v>
      </c>
      <c r="S189" s="77"/>
      <c r="T189" s="96">
        <v>106421</v>
      </c>
      <c r="V189" s="94" t="s">
        <v>843</v>
      </c>
      <c r="W189" s="222" t="s">
        <v>1983</v>
      </c>
      <c r="X189" s="96">
        <v>122900</v>
      </c>
      <c r="Y189" s="46">
        <f t="shared" si="11"/>
        <v>112000</v>
      </c>
      <c r="Z189" s="77"/>
      <c r="AA189" s="96">
        <v>112000</v>
      </c>
    </row>
    <row r="190" spans="1:27" ht="15">
      <c r="A190" s="94" t="s">
        <v>894</v>
      </c>
      <c r="B190" s="222" t="s">
        <v>2000</v>
      </c>
      <c r="C190" s="96">
        <v>988000</v>
      </c>
      <c r="D190" s="46">
        <f t="shared" si="8"/>
        <v>1628879</v>
      </c>
      <c r="E190" s="96">
        <v>94500</v>
      </c>
      <c r="F190" s="96">
        <v>1534379</v>
      </c>
      <c r="H190" s="94" t="s">
        <v>950</v>
      </c>
      <c r="I190" s="222" t="s">
        <v>2018</v>
      </c>
      <c r="J190" s="96">
        <v>390235</v>
      </c>
      <c r="K190" s="46">
        <f t="shared" si="9"/>
        <v>21458823</v>
      </c>
      <c r="L190" s="77"/>
      <c r="M190" s="96">
        <v>21458823</v>
      </c>
      <c r="O190" s="94" t="s">
        <v>837</v>
      </c>
      <c r="P190" s="222" t="s">
        <v>1981</v>
      </c>
      <c r="Q190" s="96">
        <v>72500</v>
      </c>
      <c r="R190" s="46">
        <f t="shared" si="10"/>
        <v>393004</v>
      </c>
      <c r="S190" s="77"/>
      <c r="T190" s="96">
        <v>393004</v>
      </c>
      <c r="V190" s="94" t="s">
        <v>846</v>
      </c>
      <c r="W190" s="222" t="s">
        <v>1984</v>
      </c>
      <c r="X190" s="96">
        <v>1158580</v>
      </c>
      <c r="Y190" s="46">
        <f t="shared" si="11"/>
        <v>4491066</v>
      </c>
      <c r="Z190" s="77"/>
      <c r="AA190" s="96">
        <v>4491066</v>
      </c>
    </row>
    <row r="191" spans="1:27" ht="15">
      <c r="A191" s="94" t="s">
        <v>897</v>
      </c>
      <c r="B191" s="222" t="s">
        <v>2001</v>
      </c>
      <c r="C191" s="96">
        <v>818000</v>
      </c>
      <c r="D191" s="46">
        <f t="shared" si="8"/>
        <v>3851728</v>
      </c>
      <c r="E191" s="96">
        <v>494573</v>
      </c>
      <c r="F191" s="96">
        <v>3357155</v>
      </c>
      <c r="H191" s="94" t="s">
        <v>953</v>
      </c>
      <c r="I191" s="222" t="s">
        <v>2019</v>
      </c>
      <c r="J191" s="77"/>
      <c r="K191" s="46">
        <f t="shared" si="9"/>
        <v>47300</v>
      </c>
      <c r="L191" s="77"/>
      <c r="M191" s="96">
        <v>47300</v>
      </c>
      <c r="O191" s="94" t="s">
        <v>840</v>
      </c>
      <c r="P191" s="222" t="s">
        <v>1982</v>
      </c>
      <c r="Q191" s="77"/>
      <c r="R191" s="46">
        <f t="shared" si="10"/>
        <v>469055</v>
      </c>
      <c r="S191" s="96">
        <v>32800</v>
      </c>
      <c r="T191" s="96">
        <v>436255</v>
      </c>
      <c r="V191" s="94" t="s">
        <v>849</v>
      </c>
      <c r="W191" s="222" t="s">
        <v>1985</v>
      </c>
      <c r="X191" s="77"/>
      <c r="Y191" s="46">
        <f t="shared" si="11"/>
        <v>32450</v>
      </c>
      <c r="Z191" s="77"/>
      <c r="AA191" s="96">
        <v>32450</v>
      </c>
    </row>
    <row r="192" spans="1:27" ht="15">
      <c r="A192" s="94" t="s">
        <v>900</v>
      </c>
      <c r="B192" s="222" t="s">
        <v>2002</v>
      </c>
      <c r="C192" s="96">
        <v>11231608</v>
      </c>
      <c r="D192" s="46">
        <f t="shared" si="8"/>
        <v>13663353</v>
      </c>
      <c r="E192" s="77"/>
      <c r="F192" s="96">
        <v>13663353</v>
      </c>
      <c r="H192" s="94" t="s">
        <v>956</v>
      </c>
      <c r="I192" s="222" t="s">
        <v>2020</v>
      </c>
      <c r="J192" s="96">
        <v>115600</v>
      </c>
      <c r="K192" s="46">
        <f t="shared" si="9"/>
        <v>617788</v>
      </c>
      <c r="L192" s="77"/>
      <c r="M192" s="96">
        <v>617788</v>
      </c>
      <c r="O192" s="94" t="s">
        <v>843</v>
      </c>
      <c r="P192" s="222" t="s">
        <v>1983</v>
      </c>
      <c r="Q192" s="77"/>
      <c r="R192" s="46">
        <f t="shared" si="10"/>
        <v>414196</v>
      </c>
      <c r="S192" s="77"/>
      <c r="T192" s="96">
        <v>414196</v>
      </c>
      <c r="V192" s="94" t="s">
        <v>852</v>
      </c>
      <c r="W192" s="222" t="s">
        <v>1986</v>
      </c>
      <c r="X192" s="96">
        <v>31879</v>
      </c>
      <c r="Y192" s="46">
        <f t="shared" si="11"/>
        <v>238625</v>
      </c>
      <c r="Z192" s="77"/>
      <c r="AA192" s="96">
        <v>238625</v>
      </c>
    </row>
    <row r="193" spans="1:27" ht="15">
      <c r="A193" s="94" t="s">
        <v>903</v>
      </c>
      <c r="B193" s="222" t="s">
        <v>2003</v>
      </c>
      <c r="C193" s="77"/>
      <c r="D193" s="46">
        <f t="shared" si="8"/>
        <v>905883</v>
      </c>
      <c r="E193" s="96">
        <v>400300</v>
      </c>
      <c r="F193" s="96">
        <v>505583</v>
      </c>
      <c r="H193" s="94" t="s">
        <v>965</v>
      </c>
      <c r="I193" s="222" t="s">
        <v>2023</v>
      </c>
      <c r="J193" s="96">
        <v>3000000</v>
      </c>
      <c r="K193" s="46">
        <f t="shared" si="9"/>
        <v>694100</v>
      </c>
      <c r="L193" s="77"/>
      <c r="M193" s="96">
        <v>694100</v>
      </c>
      <c r="O193" s="94" t="s">
        <v>846</v>
      </c>
      <c r="P193" s="222" t="s">
        <v>1984</v>
      </c>
      <c r="Q193" s="96">
        <v>2905124</v>
      </c>
      <c r="R193" s="46">
        <f t="shared" si="10"/>
        <v>3035484</v>
      </c>
      <c r="S193" s="96">
        <v>102562</v>
      </c>
      <c r="T193" s="96">
        <v>2932922</v>
      </c>
      <c r="V193" s="94" t="s">
        <v>855</v>
      </c>
      <c r="W193" s="222" t="s">
        <v>1987</v>
      </c>
      <c r="X193" s="96">
        <v>329935</v>
      </c>
      <c r="Y193" s="46">
        <f t="shared" si="11"/>
        <v>1482016</v>
      </c>
      <c r="Z193" s="77"/>
      <c r="AA193" s="96">
        <v>1482016</v>
      </c>
    </row>
    <row r="194" spans="1:27" ht="15">
      <c r="A194" s="94" t="s">
        <v>906</v>
      </c>
      <c r="B194" s="222" t="s">
        <v>2004</v>
      </c>
      <c r="C194" s="77"/>
      <c r="D194" s="46">
        <f t="shared" si="8"/>
        <v>1015499</v>
      </c>
      <c r="E194" s="96">
        <v>436650</v>
      </c>
      <c r="F194" s="96">
        <v>578849</v>
      </c>
      <c r="H194" s="94" t="s">
        <v>968</v>
      </c>
      <c r="I194" s="222" t="s">
        <v>2024</v>
      </c>
      <c r="J194" s="77"/>
      <c r="K194" s="46">
        <f t="shared" si="9"/>
        <v>132540</v>
      </c>
      <c r="L194" s="77"/>
      <c r="M194" s="96">
        <v>132540</v>
      </c>
      <c r="O194" s="94" t="s">
        <v>849</v>
      </c>
      <c r="P194" s="222" t="s">
        <v>1985</v>
      </c>
      <c r="Q194" s="77"/>
      <c r="R194" s="46">
        <f t="shared" si="10"/>
        <v>22798</v>
      </c>
      <c r="S194" s="77"/>
      <c r="T194" s="96">
        <v>22798</v>
      </c>
      <c r="V194" s="94" t="s">
        <v>858</v>
      </c>
      <c r="W194" s="222" t="s">
        <v>1988</v>
      </c>
      <c r="X194" s="96">
        <v>17715219</v>
      </c>
      <c r="Y194" s="46">
        <f t="shared" si="11"/>
        <v>19255913</v>
      </c>
      <c r="Z194" s="96">
        <v>9656696</v>
      </c>
      <c r="AA194" s="96">
        <v>9599217</v>
      </c>
    </row>
    <row r="195" spans="1:27" ht="15">
      <c r="A195" s="94" t="s">
        <v>914</v>
      </c>
      <c r="B195" s="222" t="s">
        <v>2007</v>
      </c>
      <c r="C195" s="96">
        <v>24200000</v>
      </c>
      <c r="D195" s="46">
        <f t="shared" si="8"/>
        <v>1235767</v>
      </c>
      <c r="E195" s="96">
        <v>156500</v>
      </c>
      <c r="F195" s="96">
        <v>1079267</v>
      </c>
      <c r="H195" s="94" t="s">
        <v>971</v>
      </c>
      <c r="I195" s="222" t="s">
        <v>2025</v>
      </c>
      <c r="J195" s="77"/>
      <c r="K195" s="46">
        <f t="shared" si="9"/>
        <v>11905</v>
      </c>
      <c r="L195" s="77"/>
      <c r="M195" s="96">
        <v>11905</v>
      </c>
      <c r="O195" s="94" t="s">
        <v>852</v>
      </c>
      <c r="P195" s="222" t="s">
        <v>1986</v>
      </c>
      <c r="Q195" s="96">
        <v>2</v>
      </c>
      <c r="R195" s="46">
        <f t="shared" si="10"/>
        <v>362058</v>
      </c>
      <c r="S195" s="77"/>
      <c r="T195" s="96">
        <v>362058</v>
      </c>
      <c r="V195" s="94" t="s">
        <v>862</v>
      </c>
      <c r="W195" s="222" t="s">
        <v>1989</v>
      </c>
      <c r="X195" s="77"/>
      <c r="Y195" s="46">
        <f t="shared" si="11"/>
        <v>102270</v>
      </c>
      <c r="Z195" s="77"/>
      <c r="AA195" s="96">
        <v>102270</v>
      </c>
    </row>
    <row r="196" spans="1:27" ht="15">
      <c r="A196" s="94" t="s">
        <v>917</v>
      </c>
      <c r="B196" s="222" t="s">
        <v>2008</v>
      </c>
      <c r="C196" s="77"/>
      <c r="D196" s="46">
        <f t="shared" si="8"/>
        <v>1506202</v>
      </c>
      <c r="E196" s="96">
        <v>741300</v>
      </c>
      <c r="F196" s="96">
        <v>764902</v>
      </c>
      <c r="H196" s="94" t="s">
        <v>974</v>
      </c>
      <c r="I196" s="222" t="s">
        <v>2026</v>
      </c>
      <c r="J196" s="77"/>
      <c r="K196" s="46">
        <f t="shared" si="9"/>
        <v>12550</v>
      </c>
      <c r="L196" s="77"/>
      <c r="M196" s="96">
        <v>12550</v>
      </c>
      <c r="O196" s="94" t="s">
        <v>855</v>
      </c>
      <c r="P196" s="222" t="s">
        <v>1987</v>
      </c>
      <c r="Q196" s="96">
        <v>482350</v>
      </c>
      <c r="R196" s="46">
        <f t="shared" si="10"/>
        <v>483429</v>
      </c>
      <c r="S196" s="77"/>
      <c r="T196" s="96">
        <v>483429</v>
      </c>
      <c r="V196" s="94" t="s">
        <v>865</v>
      </c>
      <c r="W196" s="222" t="s">
        <v>1990</v>
      </c>
      <c r="X196" s="96">
        <v>22800</v>
      </c>
      <c r="Y196" s="46">
        <f t="shared" si="11"/>
        <v>5852520</v>
      </c>
      <c r="Z196" s="96">
        <v>86000</v>
      </c>
      <c r="AA196" s="96">
        <v>5766520</v>
      </c>
    </row>
    <row r="197" spans="1:27" ht="15">
      <c r="A197" s="94" t="s">
        <v>920</v>
      </c>
      <c r="B197" s="222" t="s">
        <v>2009</v>
      </c>
      <c r="C197" s="77"/>
      <c r="D197" s="46">
        <f t="shared" si="8"/>
        <v>461913</v>
      </c>
      <c r="E197" s="96">
        <v>75700</v>
      </c>
      <c r="F197" s="96">
        <v>386213</v>
      </c>
      <c r="H197" s="94" t="s">
        <v>977</v>
      </c>
      <c r="I197" s="222" t="s">
        <v>1882</v>
      </c>
      <c r="J197" s="96">
        <v>36090</v>
      </c>
      <c r="K197" s="46">
        <f t="shared" si="9"/>
        <v>1341943</v>
      </c>
      <c r="L197" s="96">
        <v>112000</v>
      </c>
      <c r="M197" s="96">
        <v>1229943</v>
      </c>
      <c r="O197" s="94" t="s">
        <v>858</v>
      </c>
      <c r="P197" s="222" t="s">
        <v>1988</v>
      </c>
      <c r="Q197" s="96">
        <v>2002789</v>
      </c>
      <c r="R197" s="46">
        <f t="shared" si="10"/>
        <v>4011953</v>
      </c>
      <c r="S197" s="96">
        <v>309033</v>
      </c>
      <c r="T197" s="96">
        <v>3702920</v>
      </c>
      <c r="V197" s="94" t="s">
        <v>868</v>
      </c>
      <c r="W197" s="222" t="s">
        <v>1991</v>
      </c>
      <c r="X197" s="77"/>
      <c r="Y197" s="46">
        <f t="shared" si="11"/>
        <v>116301</v>
      </c>
      <c r="Z197" s="96">
        <v>30000</v>
      </c>
      <c r="AA197" s="96">
        <v>86301</v>
      </c>
    </row>
    <row r="198" spans="1:27" ht="15">
      <c r="A198" s="94" t="s">
        <v>923</v>
      </c>
      <c r="B198" s="222" t="s">
        <v>2010</v>
      </c>
      <c r="C198" s="96">
        <v>4000</v>
      </c>
      <c r="D198" s="46">
        <f t="shared" si="8"/>
        <v>1598268</v>
      </c>
      <c r="E198" s="96">
        <v>344100</v>
      </c>
      <c r="F198" s="96">
        <v>1254168</v>
      </c>
      <c r="H198" s="94" t="s">
        <v>982</v>
      </c>
      <c r="I198" s="222" t="s">
        <v>2028</v>
      </c>
      <c r="J198" s="77"/>
      <c r="K198" s="46">
        <f t="shared" si="9"/>
        <v>359075</v>
      </c>
      <c r="L198" s="77"/>
      <c r="M198" s="96">
        <v>359075</v>
      </c>
      <c r="O198" s="94" t="s">
        <v>862</v>
      </c>
      <c r="P198" s="222" t="s">
        <v>1989</v>
      </c>
      <c r="Q198" s="96">
        <v>5970000</v>
      </c>
      <c r="R198" s="46">
        <f t="shared" si="10"/>
        <v>8366933</v>
      </c>
      <c r="S198" s="96">
        <v>293500</v>
      </c>
      <c r="T198" s="96">
        <v>8073433</v>
      </c>
      <c r="V198" s="94" t="s">
        <v>871</v>
      </c>
      <c r="W198" s="222" t="s">
        <v>1992</v>
      </c>
      <c r="X198" s="96">
        <v>35000</v>
      </c>
      <c r="Y198" s="46">
        <f t="shared" si="11"/>
        <v>327577</v>
      </c>
      <c r="Z198" s="77"/>
      <c r="AA198" s="96">
        <v>327577</v>
      </c>
    </row>
    <row r="199" spans="1:27" ht="15">
      <c r="A199" s="94" t="s">
        <v>930</v>
      </c>
      <c r="B199" s="222" t="s">
        <v>2012</v>
      </c>
      <c r="C199" s="96">
        <v>267042</v>
      </c>
      <c r="D199" s="46">
        <f aca="true" t="shared" si="12" ref="D199:D262">E199+F199</f>
        <v>621815</v>
      </c>
      <c r="E199" s="96">
        <v>24300</v>
      </c>
      <c r="F199" s="96">
        <v>597515</v>
      </c>
      <c r="H199" s="94" t="s">
        <v>988</v>
      </c>
      <c r="I199" s="222" t="s">
        <v>2030</v>
      </c>
      <c r="J199" s="77"/>
      <c r="K199" s="46">
        <f aca="true" t="shared" si="13" ref="K199:K262">L199+M199</f>
        <v>84809</v>
      </c>
      <c r="L199" s="77"/>
      <c r="M199" s="96">
        <v>84809</v>
      </c>
      <c r="O199" s="94" t="s">
        <v>865</v>
      </c>
      <c r="P199" s="222" t="s">
        <v>1990</v>
      </c>
      <c r="Q199" s="96">
        <v>50931350</v>
      </c>
      <c r="R199" s="46">
        <f aca="true" t="shared" si="14" ref="R199:R262">S199+T199</f>
        <v>5726061</v>
      </c>
      <c r="S199" s="96">
        <v>334975</v>
      </c>
      <c r="T199" s="96">
        <v>5391086</v>
      </c>
      <c r="V199" s="94" t="s">
        <v>874</v>
      </c>
      <c r="W199" s="222" t="s">
        <v>1993</v>
      </c>
      <c r="X199" s="77"/>
      <c r="Y199" s="46">
        <f aca="true" t="shared" si="15" ref="Y199:Y262">Z199+AA199</f>
        <v>1358785</v>
      </c>
      <c r="Z199" s="77"/>
      <c r="AA199" s="96">
        <v>1358785</v>
      </c>
    </row>
    <row r="200" spans="1:27" ht="15">
      <c r="A200" s="94" t="s">
        <v>933</v>
      </c>
      <c r="B200" s="222" t="s">
        <v>2013</v>
      </c>
      <c r="C200" s="96">
        <v>988200</v>
      </c>
      <c r="D200" s="46">
        <f t="shared" si="12"/>
        <v>705956</v>
      </c>
      <c r="E200" s="96">
        <v>100600</v>
      </c>
      <c r="F200" s="96">
        <v>605356</v>
      </c>
      <c r="H200" s="94" t="s">
        <v>991</v>
      </c>
      <c r="I200" s="222" t="s">
        <v>2031</v>
      </c>
      <c r="J200" s="77"/>
      <c r="K200" s="46">
        <f t="shared" si="13"/>
        <v>11151</v>
      </c>
      <c r="L200" s="77"/>
      <c r="M200" s="96">
        <v>11151</v>
      </c>
      <c r="O200" s="94" t="s">
        <v>868</v>
      </c>
      <c r="P200" s="222" t="s">
        <v>1991</v>
      </c>
      <c r="Q200" s="96">
        <v>152500</v>
      </c>
      <c r="R200" s="46">
        <f t="shared" si="14"/>
        <v>2677682</v>
      </c>
      <c r="S200" s="96">
        <v>32050</v>
      </c>
      <c r="T200" s="96">
        <v>2645632</v>
      </c>
      <c r="V200" s="94" t="s">
        <v>880</v>
      </c>
      <c r="W200" s="222" t="s">
        <v>1995</v>
      </c>
      <c r="X200" s="77"/>
      <c r="Y200" s="46">
        <f t="shared" si="15"/>
        <v>3364124</v>
      </c>
      <c r="Z200" s="96">
        <v>40000</v>
      </c>
      <c r="AA200" s="96">
        <v>3324124</v>
      </c>
    </row>
    <row r="201" spans="1:27" ht="15">
      <c r="A201" s="94" t="s">
        <v>936</v>
      </c>
      <c r="B201" s="222" t="s">
        <v>2014</v>
      </c>
      <c r="C201" s="96">
        <v>270500</v>
      </c>
      <c r="D201" s="46">
        <f t="shared" si="12"/>
        <v>0</v>
      </c>
      <c r="E201" s="77"/>
      <c r="F201" s="77"/>
      <c r="H201" s="94" t="s">
        <v>994</v>
      </c>
      <c r="I201" s="222" t="s">
        <v>2032</v>
      </c>
      <c r="J201" s="77"/>
      <c r="K201" s="46">
        <f t="shared" si="13"/>
        <v>329106</v>
      </c>
      <c r="L201" s="77"/>
      <c r="M201" s="96">
        <v>329106</v>
      </c>
      <c r="O201" s="94" t="s">
        <v>871</v>
      </c>
      <c r="P201" s="222" t="s">
        <v>1992</v>
      </c>
      <c r="Q201" s="96">
        <v>6209150</v>
      </c>
      <c r="R201" s="46">
        <f t="shared" si="14"/>
        <v>5527730</v>
      </c>
      <c r="S201" s="96">
        <v>1171115</v>
      </c>
      <c r="T201" s="96">
        <v>4356615</v>
      </c>
      <c r="V201" s="94" t="s">
        <v>882</v>
      </c>
      <c r="W201" s="222" t="s">
        <v>1996</v>
      </c>
      <c r="X201" s="77"/>
      <c r="Y201" s="46">
        <f t="shared" si="15"/>
        <v>264166</v>
      </c>
      <c r="Z201" s="77"/>
      <c r="AA201" s="96">
        <v>264166</v>
      </c>
    </row>
    <row r="202" spans="1:27" ht="15">
      <c r="A202" s="94" t="s">
        <v>939</v>
      </c>
      <c r="B202" s="222" t="s">
        <v>2015</v>
      </c>
      <c r="C202" s="96">
        <v>263464</v>
      </c>
      <c r="D202" s="46">
        <f t="shared" si="12"/>
        <v>385879</v>
      </c>
      <c r="E202" s="96">
        <v>131600</v>
      </c>
      <c r="F202" s="96">
        <v>254279</v>
      </c>
      <c r="H202" s="94" t="s">
        <v>998</v>
      </c>
      <c r="I202" s="222" t="s">
        <v>2033</v>
      </c>
      <c r="J202" s="77"/>
      <c r="K202" s="46">
        <f t="shared" si="13"/>
        <v>544090</v>
      </c>
      <c r="L202" s="77"/>
      <c r="M202" s="96">
        <v>544090</v>
      </c>
      <c r="O202" s="94" t="s">
        <v>874</v>
      </c>
      <c r="P202" s="222" t="s">
        <v>1993</v>
      </c>
      <c r="Q202" s="96">
        <v>17733000</v>
      </c>
      <c r="R202" s="46">
        <f t="shared" si="14"/>
        <v>34831361</v>
      </c>
      <c r="S202" s="96">
        <v>20000</v>
      </c>
      <c r="T202" s="96">
        <v>34811361</v>
      </c>
      <c r="V202" s="94" t="s">
        <v>885</v>
      </c>
      <c r="W202" s="222" t="s">
        <v>1997</v>
      </c>
      <c r="X202" s="77"/>
      <c r="Y202" s="46">
        <f t="shared" si="15"/>
        <v>632608</v>
      </c>
      <c r="Z202" s="77"/>
      <c r="AA202" s="96">
        <v>632608</v>
      </c>
    </row>
    <row r="203" spans="1:27" ht="15">
      <c r="A203" s="94" t="s">
        <v>942</v>
      </c>
      <c r="B203" s="222" t="s">
        <v>2016</v>
      </c>
      <c r="C203" s="96">
        <v>379200</v>
      </c>
      <c r="D203" s="46">
        <f t="shared" si="12"/>
        <v>302330</v>
      </c>
      <c r="E203" s="96">
        <v>6300</v>
      </c>
      <c r="F203" s="96">
        <v>296030</v>
      </c>
      <c r="H203" s="94" t="s">
        <v>1007</v>
      </c>
      <c r="I203" s="222" t="s">
        <v>2036</v>
      </c>
      <c r="J203" s="96">
        <v>20000</v>
      </c>
      <c r="K203" s="46">
        <f t="shared" si="13"/>
        <v>159200</v>
      </c>
      <c r="L203" s="77"/>
      <c r="M203" s="96">
        <v>159200</v>
      </c>
      <c r="O203" s="94" t="s">
        <v>877</v>
      </c>
      <c r="P203" s="222" t="s">
        <v>1994</v>
      </c>
      <c r="Q203" s="96">
        <v>994000</v>
      </c>
      <c r="R203" s="46">
        <f t="shared" si="14"/>
        <v>1939080</v>
      </c>
      <c r="S203" s="96">
        <v>771100</v>
      </c>
      <c r="T203" s="96">
        <v>1167980</v>
      </c>
      <c r="V203" s="94" t="s">
        <v>888</v>
      </c>
      <c r="W203" s="222" t="s">
        <v>1998</v>
      </c>
      <c r="X203" s="96">
        <v>211600</v>
      </c>
      <c r="Y203" s="46">
        <f t="shared" si="15"/>
        <v>5218240</v>
      </c>
      <c r="Z203" s="96">
        <v>205000</v>
      </c>
      <c r="AA203" s="96">
        <v>5013240</v>
      </c>
    </row>
    <row r="204" spans="1:27" ht="15">
      <c r="A204" s="94" t="s">
        <v>945</v>
      </c>
      <c r="B204" s="222" t="s">
        <v>1980</v>
      </c>
      <c r="C204" s="77"/>
      <c r="D204" s="46">
        <f t="shared" si="12"/>
        <v>54484</v>
      </c>
      <c r="E204" s="77"/>
      <c r="F204" s="96">
        <v>54484</v>
      </c>
      <c r="H204" s="94" t="s">
        <v>1010</v>
      </c>
      <c r="I204" s="222" t="s">
        <v>2037</v>
      </c>
      <c r="J204" s="77"/>
      <c r="K204" s="46">
        <f t="shared" si="13"/>
        <v>449221</v>
      </c>
      <c r="L204" s="77"/>
      <c r="M204" s="96">
        <v>449221</v>
      </c>
      <c r="O204" s="94" t="s">
        <v>880</v>
      </c>
      <c r="P204" s="222" t="s">
        <v>1995</v>
      </c>
      <c r="Q204" s="96">
        <v>1650996</v>
      </c>
      <c r="R204" s="46">
        <f t="shared" si="14"/>
        <v>2605790</v>
      </c>
      <c r="S204" s="96">
        <v>897100</v>
      </c>
      <c r="T204" s="96">
        <v>1708690</v>
      </c>
      <c r="V204" s="94" t="s">
        <v>891</v>
      </c>
      <c r="W204" s="222" t="s">
        <v>1999</v>
      </c>
      <c r="X204" s="96">
        <v>276613</v>
      </c>
      <c r="Y204" s="46">
        <f t="shared" si="15"/>
        <v>1775002</v>
      </c>
      <c r="Z204" s="77"/>
      <c r="AA204" s="96">
        <v>1775002</v>
      </c>
    </row>
    <row r="205" spans="1:27" ht="15">
      <c r="A205" s="94" t="s">
        <v>950</v>
      </c>
      <c r="B205" s="222" t="s">
        <v>2018</v>
      </c>
      <c r="C205" s="96">
        <v>140375</v>
      </c>
      <c r="D205" s="46">
        <f t="shared" si="12"/>
        <v>99350</v>
      </c>
      <c r="E205" s="77"/>
      <c r="F205" s="96">
        <v>99350</v>
      </c>
      <c r="H205" s="94" t="s">
        <v>1013</v>
      </c>
      <c r="I205" s="222" t="s">
        <v>2038</v>
      </c>
      <c r="J205" s="96">
        <v>50601300</v>
      </c>
      <c r="K205" s="46">
        <f t="shared" si="13"/>
        <v>4768528</v>
      </c>
      <c r="L205" s="77"/>
      <c r="M205" s="96">
        <v>4768528</v>
      </c>
      <c r="O205" s="94" t="s">
        <v>882</v>
      </c>
      <c r="P205" s="222" t="s">
        <v>1996</v>
      </c>
      <c r="Q205" s="96">
        <v>353300</v>
      </c>
      <c r="R205" s="46">
        <f t="shared" si="14"/>
        <v>3906030</v>
      </c>
      <c r="S205" s="96">
        <v>639500</v>
      </c>
      <c r="T205" s="96">
        <v>3266530</v>
      </c>
      <c r="V205" s="94" t="s">
        <v>894</v>
      </c>
      <c r="W205" s="222" t="s">
        <v>2000</v>
      </c>
      <c r="X205" s="96">
        <v>213054</v>
      </c>
      <c r="Y205" s="46">
        <f t="shared" si="15"/>
        <v>15900278</v>
      </c>
      <c r="Z205" s="77"/>
      <c r="AA205" s="96">
        <v>15900278</v>
      </c>
    </row>
    <row r="206" spans="1:27" ht="15">
      <c r="A206" s="94" t="s">
        <v>953</v>
      </c>
      <c r="B206" s="222" t="s">
        <v>2019</v>
      </c>
      <c r="C206" s="96">
        <v>1335369</v>
      </c>
      <c r="D206" s="46">
        <f t="shared" si="12"/>
        <v>619280</v>
      </c>
      <c r="E206" s="96">
        <v>62300</v>
      </c>
      <c r="F206" s="96">
        <v>556980</v>
      </c>
      <c r="H206" s="94" t="s">
        <v>1016</v>
      </c>
      <c r="I206" s="222" t="s">
        <v>2039</v>
      </c>
      <c r="J206" s="77"/>
      <c r="K206" s="46">
        <f t="shared" si="13"/>
        <v>2694405</v>
      </c>
      <c r="L206" s="77"/>
      <c r="M206" s="96">
        <v>2694405</v>
      </c>
      <c r="O206" s="94" t="s">
        <v>885</v>
      </c>
      <c r="P206" s="222" t="s">
        <v>1997</v>
      </c>
      <c r="Q206" s="77"/>
      <c r="R206" s="46">
        <f t="shared" si="14"/>
        <v>1996242</v>
      </c>
      <c r="S206" s="96">
        <v>283400</v>
      </c>
      <c r="T206" s="96">
        <v>1712842</v>
      </c>
      <c r="V206" s="94" t="s">
        <v>897</v>
      </c>
      <c r="W206" s="222" t="s">
        <v>2001</v>
      </c>
      <c r="X206" s="96">
        <v>471848</v>
      </c>
      <c r="Y206" s="46">
        <f t="shared" si="15"/>
        <v>4847187</v>
      </c>
      <c r="Z206" s="96">
        <v>542094</v>
      </c>
      <c r="AA206" s="96">
        <v>4305093</v>
      </c>
    </row>
    <row r="207" spans="1:27" ht="15">
      <c r="A207" s="94" t="s">
        <v>956</v>
      </c>
      <c r="B207" s="222" t="s">
        <v>2020</v>
      </c>
      <c r="C207" s="96">
        <v>1868476</v>
      </c>
      <c r="D207" s="46">
        <f t="shared" si="12"/>
        <v>847480</v>
      </c>
      <c r="E207" s="96">
        <v>111895</v>
      </c>
      <c r="F207" s="96">
        <v>735585</v>
      </c>
      <c r="H207" s="94" t="s">
        <v>1019</v>
      </c>
      <c r="I207" s="222" t="s">
        <v>2040</v>
      </c>
      <c r="J207" s="77"/>
      <c r="K207" s="46">
        <f t="shared" si="13"/>
        <v>124500</v>
      </c>
      <c r="L207" s="77"/>
      <c r="M207" s="96">
        <v>124500</v>
      </c>
      <c r="O207" s="94" t="s">
        <v>888</v>
      </c>
      <c r="P207" s="222" t="s">
        <v>1998</v>
      </c>
      <c r="Q207" s="96">
        <v>27577000</v>
      </c>
      <c r="R207" s="46">
        <f t="shared" si="14"/>
        <v>20955753</v>
      </c>
      <c r="S207" s="96">
        <v>9514294</v>
      </c>
      <c r="T207" s="96">
        <v>11441459</v>
      </c>
      <c r="V207" s="94" t="s">
        <v>900</v>
      </c>
      <c r="W207" s="222" t="s">
        <v>2002</v>
      </c>
      <c r="X207" s="96">
        <v>6418094</v>
      </c>
      <c r="Y207" s="46">
        <f t="shared" si="15"/>
        <v>95412893</v>
      </c>
      <c r="Z207" s="96">
        <v>19079681</v>
      </c>
      <c r="AA207" s="96">
        <v>76333212</v>
      </c>
    </row>
    <row r="208" spans="1:27" ht="15">
      <c r="A208" s="94" t="s">
        <v>959</v>
      </c>
      <c r="B208" s="222" t="s">
        <v>2021</v>
      </c>
      <c r="C208" s="96">
        <v>250000</v>
      </c>
      <c r="D208" s="46">
        <f t="shared" si="12"/>
        <v>67704</v>
      </c>
      <c r="E208" s="77"/>
      <c r="F208" s="96">
        <v>67704</v>
      </c>
      <c r="H208" s="94" t="s">
        <v>1022</v>
      </c>
      <c r="I208" s="222" t="s">
        <v>2041</v>
      </c>
      <c r="J208" s="96">
        <v>623500</v>
      </c>
      <c r="K208" s="46">
        <f t="shared" si="13"/>
        <v>3780628</v>
      </c>
      <c r="L208" s="77"/>
      <c r="M208" s="96">
        <v>3780628</v>
      </c>
      <c r="O208" s="94" t="s">
        <v>891</v>
      </c>
      <c r="P208" s="222" t="s">
        <v>1999</v>
      </c>
      <c r="Q208" s="96">
        <v>1100000</v>
      </c>
      <c r="R208" s="46">
        <f t="shared" si="14"/>
        <v>17246732</v>
      </c>
      <c r="S208" s="96">
        <v>3245680</v>
      </c>
      <c r="T208" s="96">
        <v>14001052</v>
      </c>
      <c r="V208" s="94" t="s">
        <v>903</v>
      </c>
      <c r="W208" s="222" t="s">
        <v>2003</v>
      </c>
      <c r="X208" s="77"/>
      <c r="Y208" s="46">
        <f t="shared" si="15"/>
        <v>131002</v>
      </c>
      <c r="Z208" s="77"/>
      <c r="AA208" s="96">
        <v>131002</v>
      </c>
    </row>
    <row r="209" spans="1:27" ht="15">
      <c r="A209" s="94" t="s">
        <v>965</v>
      </c>
      <c r="B209" s="222" t="s">
        <v>2023</v>
      </c>
      <c r="C209" s="96">
        <v>5500</v>
      </c>
      <c r="D209" s="46">
        <f t="shared" si="12"/>
        <v>152544</v>
      </c>
      <c r="E209" s="96">
        <v>20000</v>
      </c>
      <c r="F209" s="96">
        <v>132544</v>
      </c>
      <c r="H209" s="94" t="s">
        <v>1025</v>
      </c>
      <c r="I209" s="222" t="s">
        <v>2042</v>
      </c>
      <c r="J209" s="77"/>
      <c r="K209" s="46">
        <f t="shared" si="13"/>
        <v>5100</v>
      </c>
      <c r="L209" s="77"/>
      <c r="M209" s="96">
        <v>5100</v>
      </c>
      <c r="O209" s="94" t="s">
        <v>894</v>
      </c>
      <c r="P209" s="222" t="s">
        <v>2000</v>
      </c>
      <c r="Q209" s="96">
        <v>4769764</v>
      </c>
      <c r="R209" s="46">
        <f t="shared" si="14"/>
        <v>18638029</v>
      </c>
      <c r="S209" s="96">
        <v>9178772</v>
      </c>
      <c r="T209" s="96">
        <v>9459257</v>
      </c>
      <c r="V209" s="94" t="s">
        <v>906</v>
      </c>
      <c r="W209" s="222" t="s">
        <v>2004</v>
      </c>
      <c r="X209" s="96">
        <v>106500</v>
      </c>
      <c r="Y209" s="46">
        <f t="shared" si="15"/>
        <v>5592006</v>
      </c>
      <c r="Z209" s="96">
        <v>569400</v>
      </c>
      <c r="AA209" s="96">
        <v>5022606</v>
      </c>
    </row>
    <row r="210" spans="1:27" ht="15">
      <c r="A210" s="94" t="s">
        <v>968</v>
      </c>
      <c r="B210" s="222" t="s">
        <v>2024</v>
      </c>
      <c r="C210" s="77"/>
      <c r="D210" s="46">
        <f t="shared" si="12"/>
        <v>475017</v>
      </c>
      <c r="E210" s="77"/>
      <c r="F210" s="96">
        <v>475017</v>
      </c>
      <c r="H210" s="94" t="s">
        <v>1031</v>
      </c>
      <c r="I210" s="222" t="s">
        <v>2044</v>
      </c>
      <c r="J210" s="77"/>
      <c r="K210" s="46">
        <f t="shared" si="13"/>
        <v>196095</v>
      </c>
      <c r="L210" s="77"/>
      <c r="M210" s="96">
        <v>196095</v>
      </c>
      <c r="O210" s="94" t="s">
        <v>897</v>
      </c>
      <c r="P210" s="222" t="s">
        <v>2001</v>
      </c>
      <c r="Q210" s="96">
        <v>1199900</v>
      </c>
      <c r="R210" s="46">
        <f t="shared" si="14"/>
        <v>20411624</v>
      </c>
      <c r="S210" s="96">
        <v>4298087</v>
      </c>
      <c r="T210" s="96">
        <v>16113537</v>
      </c>
      <c r="V210" s="94" t="s">
        <v>908</v>
      </c>
      <c r="W210" s="222" t="s">
        <v>2005</v>
      </c>
      <c r="X210" s="77"/>
      <c r="Y210" s="46">
        <f t="shared" si="15"/>
        <v>534935</v>
      </c>
      <c r="Z210" s="96">
        <v>393000</v>
      </c>
      <c r="AA210" s="96">
        <v>141935</v>
      </c>
    </row>
    <row r="211" spans="1:27" ht="15">
      <c r="A211" s="94" t="s">
        <v>971</v>
      </c>
      <c r="B211" s="222" t="s">
        <v>2025</v>
      </c>
      <c r="C211" s="96">
        <v>272000</v>
      </c>
      <c r="D211" s="46">
        <f t="shared" si="12"/>
        <v>139172</v>
      </c>
      <c r="E211" s="77"/>
      <c r="F211" s="96">
        <v>139172</v>
      </c>
      <c r="H211" s="94" t="s">
        <v>1038</v>
      </c>
      <c r="I211" s="222" t="s">
        <v>2046</v>
      </c>
      <c r="J211" s="96">
        <v>101600</v>
      </c>
      <c r="K211" s="46">
        <f t="shared" si="13"/>
        <v>7545</v>
      </c>
      <c r="L211" s="77"/>
      <c r="M211" s="96">
        <v>7545</v>
      </c>
      <c r="O211" s="94" t="s">
        <v>900</v>
      </c>
      <c r="P211" s="222" t="s">
        <v>2002</v>
      </c>
      <c r="Q211" s="96">
        <v>73816991</v>
      </c>
      <c r="R211" s="46">
        <f t="shared" si="14"/>
        <v>34973019</v>
      </c>
      <c r="S211" s="96">
        <v>435304</v>
      </c>
      <c r="T211" s="96">
        <v>34537715</v>
      </c>
      <c r="V211" s="94" t="s">
        <v>911</v>
      </c>
      <c r="W211" s="222" t="s">
        <v>2006</v>
      </c>
      <c r="X211" s="77"/>
      <c r="Y211" s="46">
        <f t="shared" si="15"/>
        <v>1592656</v>
      </c>
      <c r="Z211" s="77"/>
      <c r="AA211" s="96">
        <v>1592656</v>
      </c>
    </row>
    <row r="212" spans="1:27" ht="15">
      <c r="A212" s="94" t="s">
        <v>974</v>
      </c>
      <c r="B212" s="222" t="s">
        <v>2026</v>
      </c>
      <c r="C212" s="77"/>
      <c r="D212" s="46">
        <f t="shared" si="12"/>
        <v>77243</v>
      </c>
      <c r="E212" s="77"/>
      <c r="F212" s="96">
        <v>77243</v>
      </c>
      <c r="H212" s="94" t="s">
        <v>1041</v>
      </c>
      <c r="I212" s="222" t="s">
        <v>2047</v>
      </c>
      <c r="J212" s="96">
        <v>305341</v>
      </c>
      <c r="K212" s="46">
        <f t="shared" si="13"/>
        <v>0</v>
      </c>
      <c r="L212" s="77"/>
      <c r="M212" s="77"/>
      <c r="O212" s="94" t="s">
        <v>903</v>
      </c>
      <c r="P212" s="222" t="s">
        <v>2003</v>
      </c>
      <c r="Q212" s="96">
        <v>301000</v>
      </c>
      <c r="R212" s="46">
        <f t="shared" si="14"/>
        <v>2903180</v>
      </c>
      <c r="S212" s="96">
        <v>651800</v>
      </c>
      <c r="T212" s="96">
        <v>2251380</v>
      </c>
      <c r="V212" s="94" t="s">
        <v>914</v>
      </c>
      <c r="W212" s="222" t="s">
        <v>2007</v>
      </c>
      <c r="X212" s="96">
        <v>78000</v>
      </c>
      <c r="Y212" s="46">
        <f t="shared" si="15"/>
        <v>11023060</v>
      </c>
      <c r="Z212" s="96">
        <v>8763940</v>
      </c>
      <c r="AA212" s="96">
        <v>2259120</v>
      </c>
    </row>
    <row r="213" spans="1:27" ht="15">
      <c r="A213" s="94" t="s">
        <v>977</v>
      </c>
      <c r="B213" s="222" t="s">
        <v>1882</v>
      </c>
      <c r="C213" s="77"/>
      <c r="D213" s="46">
        <f t="shared" si="12"/>
        <v>1030542</v>
      </c>
      <c r="E213" s="96">
        <v>121250</v>
      </c>
      <c r="F213" s="96">
        <v>909292</v>
      </c>
      <c r="H213" s="94" t="s">
        <v>1047</v>
      </c>
      <c r="I213" s="222" t="s">
        <v>2049</v>
      </c>
      <c r="J213" s="77"/>
      <c r="K213" s="46">
        <f t="shared" si="13"/>
        <v>121150</v>
      </c>
      <c r="L213" s="77"/>
      <c r="M213" s="96">
        <v>121150</v>
      </c>
      <c r="O213" s="94" t="s">
        <v>906</v>
      </c>
      <c r="P213" s="222" t="s">
        <v>2004</v>
      </c>
      <c r="Q213" s="96">
        <v>123500</v>
      </c>
      <c r="R213" s="46">
        <f t="shared" si="14"/>
        <v>4914812</v>
      </c>
      <c r="S213" s="96">
        <v>991370</v>
      </c>
      <c r="T213" s="96">
        <v>3923442</v>
      </c>
      <c r="V213" s="94" t="s">
        <v>917</v>
      </c>
      <c r="W213" s="222" t="s">
        <v>2008</v>
      </c>
      <c r="X213" s="77"/>
      <c r="Y213" s="46">
        <f t="shared" si="15"/>
        <v>154900</v>
      </c>
      <c r="Z213" s="77"/>
      <c r="AA213" s="96">
        <v>154900</v>
      </c>
    </row>
    <row r="214" spans="1:27" ht="15">
      <c r="A214" s="94" t="s">
        <v>979</v>
      </c>
      <c r="B214" s="222" t="s">
        <v>2027</v>
      </c>
      <c r="C214" s="77"/>
      <c r="D214" s="46">
        <f t="shared" si="12"/>
        <v>103179</v>
      </c>
      <c r="E214" s="77"/>
      <c r="F214" s="96">
        <v>103179</v>
      </c>
      <c r="H214" s="94" t="s">
        <v>1050</v>
      </c>
      <c r="I214" s="222" t="s">
        <v>2050</v>
      </c>
      <c r="J214" s="96">
        <v>72000</v>
      </c>
      <c r="K214" s="46">
        <f t="shared" si="13"/>
        <v>462340</v>
      </c>
      <c r="L214" s="77"/>
      <c r="M214" s="96">
        <v>462340</v>
      </c>
      <c r="O214" s="94" t="s">
        <v>908</v>
      </c>
      <c r="P214" s="222" t="s">
        <v>2005</v>
      </c>
      <c r="Q214" s="77"/>
      <c r="R214" s="46">
        <f t="shared" si="14"/>
        <v>596268</v>
      </c>
      <c r="S214" s="96">
        <v>148800</v>
      </c>
      <c r="T214" s="96">
        <v>447468</v>
      </c>
      <c r="V214" s="94" t="s">
        <v>920</v>
      </c>
      <c r="W214" s="222" t="s">
        <v>2009</v>
      </c>
      <c r="X214" s="96">
        <v>10528602</v>
      </c>
      <c r="Y214" s="46">
        <f t="shared" si="15"/>
        <v>6135150</v>
      </c>
      <c r="Z214" s="77"/>
      <c r="AA214" s="96">
        <v>6135150</v>
      </c>
    </row>
    <row r="215" spans="1:27" ht="15">
      <c r="A215" s="94" t="s">
        <v>982</v>
      </c>
      <c r="B215" s="222" t="s">
        <v>2028</v>
      </c>
      <c r="C215" s="96">
        <v>571600</v>
      </c>
      <c r="D215" s="46">
        <f t="shared" si="12"/>
        <v>1190921</v>
      </c>
      <c r="E215" s="77"/>
      <c r="F215" s="96">
        <v>1190921</v>
      </c>
      <c r="H215" s="94" t="s">
        <v>1053</v>
      </c>
      <c r="I215" s="222" t="s">
        <v>2051</v>
      </c>
      <c r="J215" s="96">
        <v>134468</v>
      </c>
      <c r="K215" s="46">
        <f t="shared" si="13"/>
        <v>4100</v>
      </c>
      <c r="L215" s="77"/>
      <c r="M215" s="96">
        <v>4100</v>
      </c>
      <c r="O215" s="94" t="s">
        <v>911</v>
      </c>
      <c r="P215" s="222" t="s">
        <v>2006</v>
      </c>
      <c r="Q215" s="77"/>
      <c r="R215" s="46">
        <f t="shared" si="14"/>
        <v>1976131</v>
      </c>
      <c r="S215" s="96">
        <v>138200</v>
      </c>
      <c r="T215" s="96">
        <v>1837931</v>
      </c>
      <c r="V215" s="94" t="s">
        <v>923</v>
      </c>
      <c r="W215" s="222" t="s">
        <v>2010</v>
      </c>
      <c r="X215" s="96">
        <v>1668201</v>
      </c>
      <c r="Y215" s="46">
        <f t="shared" si="15"/>
        <v>3382063</v>
      </c>
      <c r="Z215" s="77"/>
      <c r="AA215" s="96">
        <v>3382063</v>
      </c>
    </row>
    <row r="216" spans="1:27" ht="15">
      <c r="A216" s="94" t="s">
        <v>985</v>
      </c>
      <c r="B216" s="222" t="s">
        <v>2029</v>
      </c>
      <c r="C216" s="96">
        <v>11725</v>
      </c>
      <c r="D216" s="46">
        <f t="shared" si="12"/>
        <v>117750</v>
      </c>
      <c r="E216" s="77"/>
      <c r="F216" s="96">
        <v>117750</v>
      </c>
      <c r="H216" s="94" t="s">
        <v>1056</v>
      </c>
      <c r="I216" s="222" t="s">
        <v>2052</v>
      </c>
      <c r="J216" s="77"/>
      <c r="K216" s="46">
        <f t="shared" si="13"/>
        <v>500</v>
      </c>
      <c r="L216" s="77"/>
      <c r="M216" s="96">
        <v>500</v>
      </c>
      <c r="O216" s="94" t="s">
        <v>914</v>
      </c>
      <c r="P216" s="222" t="s">
        <v>2007</v>
      </c>
      <c r="Q216" s="96">
        <v>27455600</v>
      </c>
      <c r="R216" s="46">
        <f t="shared" si="14"/>
        <v>10779527</v>
      </c>
      <c r="S216" s="96">
        <v>1850400</v>
      </c>
      <c r="T216" s="96">
        <v>8929127</v>
      </c>
      <c r="V216" s="94" t="s">
        <v>927</v>
      </c>
      <c r="W216" s="222" t="s">
        <v>2011</v>
      </c>
      <c r="X216" s="96">
        <v>26500</v>
      </c>
      <c r="Y216" s="46">
        <f t="shared" si="15"/>
        <v>35900</v>
      </c>
      <c r="Z216" s="77"/>
      <c r="AA216" s="96">
        <v>35900</v>
      </c>
    </row>
    <row r="217" spans="1:27" ht="15">
      <c r="A217" s="94" t="s">
        <v>988</v>
      </c>
      <c r="B217" s="222" t="s">
        <v>2030</v>
      </c>
      <c r="C217" s="77"/>
      <c r="D217" s="46">
        <f t="shared" si="12"/>
        <v>195298</v>
      </c>
      <c r="E217" s="77"/>
      <c r="F217" s="96">
        <v>195298</v>
      </c>
      <c r="H217" s="94" t="s">
        <v>1059</v>
      </c>
      <c r="I217" s="222" t="s">
        <v>2053</v>
      </c>
      <c r="J217" s="77"/>
      <c r="K217" s="46">
        <f t="shared" si="13"/>
        <v>25784</v>
      </c>
      <c r="L217" s="77"/>
      <c r="M217" s="96">
        <v>25784</v>
      </c>
      <c r="O217" s="94" t="s">
        <v>917</v>
      </c>
      <c r="P217" s="222" t="s">
        <v>2008</v>
      </c>
      <c r="Q217" s="77"/>
      <c r="R217" s="46">
        <f t="shared" si="14"/>
        <v>5318676</v>
      </c>
      <c r="S217" s="96">
        <v>1912500</v>
      </c>
      <c r="T217" s="96">
        <v>3406176</v>
      </c>
      <c r="V217" s="94" t="s">
        <v>930</v>
      </c>
      <c r="W217" s="222" t="s">
        <v>2012</v>
      </c>
      <c r="X217" s="96">
        <v>1276496</v>
      </c>
      <c r="Y217" s="46">
        <f t="shared" si="15"/>
        <v>40541420</v>
      </c>
      <c r="Z217" s="96">
        <v>35205050</v>
      </c>
      <c r="AA217" s="96">
        <v>5336370</v>
      </c>
    </row>
    <row r="218" spans="1:27" ht="15">
      <c r="A218" s="94" t="s">
        <v>991</v>
      </c>
      <c r="B218" s="222" t="s">
        <v>2031</v>
      </c>
      <c r="C218" s="96">
        <v>111000</v>
      </c>
      <c r="D218" s="46">
        <f t="shared" si="12"/>
        <v>170050</v>
      </c>
      <c r="E218" s="77"/>
      <c r="F218" s="96">
        <v>170050</v>
      </c>
      <c r="H218" s="94" t="s">
        <v>1062</v>
      </c>
      <c r="I218" s="222" t="s">
        <v>2015</v>
      </c>
      <c r="J218" s="77"/>
      <c r="K218" s="46">
        <f t="shared" si="13"/>
        <v>30000</v>
      </c>
      <c r="L218" s="77"/>
      <c r="M218" s="96">
        <v>30000</v>
      </c>
      <c r="O218" s="94" t="s">
        <v>920</v>
      </c>
      <c r="P218" s="222" t="s">
        <v>2009</v>
      </c>
      <c r="Q218" s="77"/>
      <c r="R218" s="46">
        <f t="shared" si="14"/>
        <v>3064638</v>
      </c>
      <c r="S218" s="96">
        <v>650525</v>
      </c>
      <c r="T218" s="96">
        <v>2414113</v>
      </c>
      <c r="V218" s="94" t="s">
        <v>933</v>
      </c>
      <c r="W218" s="222" t="s">
        <v>2013</v>
      </c>
      <c r="X218" s="96">
        <v>39200</v>
      </c>
      <c r="Y218" s="46">
        <f t="shared" si="15"/>
        <v>6038618</v>
      </c>
      <c r="Z218" s="96">
        <v>5000</v>
      </c>
      <c r="AA218" s="96">
        <v>6033618</v>
      </c>
    </row>
    <row r="219" spans="1:27" ht="15">
      <c r="A219" s="94" t="s">
        <v>994</v>
      </c>
      <c r="B219" s="222" t="s">
        <v>2032</v>
      </c>
      <c r="C219" s="96">
        <v>1105951</v>
      </c>
      <c r="D219" s="46">
        <f t="shared" si="12"/>
        <v>427499</v>
      </c>
      <c r="E219" s="77"/>
      <c r="F219" s="96">
        <v>427499</v>
      </c>
      <c r="H219" s="94" t="s">
        <v>1067</v>
      </c>
      <c r="I219" s="222" t="s">
        <v>2055</v>
      </c>
      <c r="J219" s="77"/>
      <c r="K219" s="46">
        <f t="shared" si="13"/>
        <v>800</v>
      </c>
      <c r="L219" s="77"/>
      <c r="M219" s="96">
        <v>800</v>
      </c>
      <c r="O219" s="94" t="s">
        <v>923</v>
      </c>
      <c r="P219" s="222" t="s">
        <v>2010</v>
      </c>
      <c r="Q219" s="96">
        <v>243600</v>
      </c>
      <c r="R219" s="46">
        <f t="shared" si="14"/>
        <v>9337557</v>
      </c>
      <c r="S219" s="96">
        <v>1143601</v>
      </c>
      <c r="T219" s="96">
        <v>8193956</v>
      </c>
      <c r="V219" s="94" t="s">
        <v>936</v>
      </c>
      <c r="W219" s="222" t="s">
        <v>2014</v>
      </c>
      <c r="X219" s="96">
        <v>20000</v>
      </c>
      <c r="Y219" s="46">
        <f t="shared" si="15"/>
        <v>734590</v>
      </c>
      <c r="Z219" s="77"/>
      <c r="AA219" s="96">
        <v>734590</v>
      </c>
    </row>
    <row r="220" spans="1:27" ht="15">
      <c r="A220" s="94" t="s">
        <v>998</v>
      </c>
      <c r="B220" s="222" t="s">
        <v>2033</v>
      </c>
      <c r="C220" s="77"/>
      <c r="D220" s="46">
        <f t="shared" si="12"/>
        <v>1491159</v>
      </c>
      <c r="E220" s="77"/>
      <c r="F220" s="96">
        <v>1491159</v>
      </c>
      <c r="H220" s="94" t="s">
        <v>1073</v>
      </c>
      <c r="I220" s="222" t="s">
        <v>2057</v>
      </c>
      <c r="J220" s="77"/>
      <c r="K220" s="46">
        <f t="shared" si="13"/>
        <v>9150</v>
      </c>
      <c r="L220" s="77"/>
      <c r="M220" s="96">
        <v>9150</v>
      </c>
      <c r="O220" s="94" t="s">
        <v>927</v>
      </c>
      <c r="P220" s="222" t="s">
        <v>2011</v>
      </c>
      <c r="Q220" s="77"/>
      <c r="R220" s="46">
        <f t="shared" si="14"/>
        <v>949856</v>
      </c>
      <c r="S220" s="77"/>
      <c r="T220" s="96">
        <v>949856</v>
      </c>
      <c r="V220" s="94" t="s">
        <v>939</v>
      </c>
      <c r="W220" s="222" t="s">
        <v>2015</v>
      </c>
      <c r="X220" s="96">
        <v>185806</v>
      </c>
      <c r="Y220" s="46">
        <f t="shared" si="15"/>
        <v>235554</v>
      </c>
      <c r="Z220" s="96">
        <v>9300</v>
      </c>
      <c r="AA220" s="96">
        <v>226254</v>
      </c>
    </row>
    <row r="221" spans="1:27" ht="15">
      <c r="A221" s="94" t="s">
        <v>1004</v>
      </c>
      <c r="B221" s="222" t="s">
        <v>2035</v>
      </c>
      <c r="C221" s="77"/>
      <c r="D221" s="46">
        <f t="shared" si="12"/>
        <v>5273300</v>
      </c>
      <c r="E221" s="77"/>
      <c r="F221" s="96">
        <v>5273300</v>
      </c>
      <c r="H221" s="94" t="s">
        <v>1076</v>
      </c>
      <c r="I221" s="222" t="s">
        <v>2058</v>
      </c>
      <c r="J221" s="96">
        <v>30426</v>
      </c>
      <c r="K221" s="46">
        <f t="shared" si="13"/>
        <v>198901</v>
      </c>
      <c r="L221" s="96">
        <v>8900</v>
      </c>
      <c r="M221" s="96">
        <v>190001</v>
      </c>
      <c r="O221" s="94" t="s">
        <v>930</v>
      </c>
      <c r="P221" s="222" t="s">
        <v>2012</v>
      </c>
      <c r="Q221" s="96">
        <v>2604742</v>
      </c>
      <c r="R221" s="46">
        <f t="shared" si="14"/>
        <v>4656429</v>
      </c>
      <c r="S221" s="96">
        <v>264413</v>
      </c>
      <c r="T221" s="96">
        <v>4392016</v>
      </c>
      <c r="V221" s="94" t="s">
        <v>942</v>
      </c>
      <c r="W221" s="222" t="s">
        <v>2016</v>
      </c>
      <c r="X221" s="96">
        <v>836101</v>
      </c>
      <c r="Y221" s="46">
        <f t="shared" si="15"/>
        <v>3634402</v>
      </c>
      <c r="Z221" s="96">
        <v>416793</v>
      </c>
      <c r="AA221" s="96">
        <v>3217609</v>
      </c>
    </row>
    <row r="222" spans="1:27" ht="15">
      <c r="A222" s="94" t="s">
        <v>1007</v>
      </c>
      <c r="B222" s="222" t="s">
        <v>2036</v>
      </c>
      <c r="C222" s="96">
        <v>6438141</v>
      </c>
      <c r="D222" s="46">
        <f t="shared" si="12"/>
        <v>141646</v>
      </c>
      <c r="E222" s="77"/>
      <c r="F222" s="96">
        <v>141646</v>
      </c>
      <c r="H222" s="94" t="s">
        <v>1079</v>
      </c>
      <c r="I222" s="222" t="s">
        <v>2059</v>
      </c>
      <c r="J222" s="96">
        <v>107500</v>
      </c>
      <c r="K222" s="46">
        <f t="shared" si="13"/>
        <v>0</v>
      </c>
      <c r="L222" s="77"/>
      <c r="M222" s="77"/>
      <c r="O222" s="94" t="s">
        <v>933</v>
      </c>
      <c r="P222" s="222" t="s">
        <v>2013</v>
      </c>
      <c r="Q222" s="96">
        <v>4997540</v>
      </c>
      <c r="R222" s="46">
        <f t="shared" si="14"/>
        <v>4119656</v>
      </c>
      <c r="S222" s="96">
        <v>189000</v>
      </c>
      <c r="T222" s="96">
        <v>3930656</v>
      </c>
      <c r="V222" s="94" t="s">
        <v>945</v>
      </c>
      <c r="W222" s="222" t="s">
        <v>1980</v>
      </c>
      <c r="X222" s="96">
        <v>52500</v>
      </c>
      <c r="Y222" s="46">
        <f t="shared" si="15"/>
        <v>392696</v>
      </c>
      <c r="Z222" s="96">
        <v>11000</v>
      </c>
      <c r="AA222" s="96">
        <v>381696</v>
      </c>
    </row>
    <row r="223" spans="1:27" ht="15">
      <c r="A223" s="94" t="s">
        <v>1010</v>
      </c>
      <c r="B223" s="222" t="s">
        <v>2037</v>
      </c>
      <c r="C223" s="96">
        <v>4317500</v>
      </c>
      <c r="D223" s="46">
        <f t="shared" si="12"/>
        <v>3837924</v>
      </c>
      <c r="E223" s="96">
        <v>1490000</v>
      </c>
      <c r="F223" s="96">
        <v>2347924</v>
      </c>
      <c r="H223" s="94" t="s">
        <v>1082</v>
      </c>
      <c r="I223" s="222" t="s">
        <v>2060</v>
      </c>
      <c r="J223" s="77"/>
      <c r="K223" s="46">
        <f t="shared" si="13"/>
        <v>3600</v>
      </c>
      <c r="L223" s="77"/>
      <c r="M223" s="96">
        <v>3600</v>
      </c>
      <c r="O223" s="94" t="s">
        <v>936</v>
      </c>
      <c r="P223" s="222" t="s">
        <v>2014</v>
      </c>
      <c r="Q223" s="96">
        <v>2165600</v>
      </c>
      <c r="R223" s="46">
        <f t="shared" si="14"/>
        <v>111000</v>
      </c>
      <c r="S223" s="96">
        <v>40800</v>
      </c>
      <c r="T223" s="96">
        <v>70200</v>
      </c>
      <c r="V223" s="94" t="s">
        <v>947</v>
      </c>
      <c r="W223" s="222" t="s">
        <v>2017</v>
      </c>
      <c r="X223" s="96">
        <v>167470</v>
      </c>
      <c r="Y223" s="46">
        <f t="shared" si="15"/>
        <v>1349187</v>
      </c>
      <c r="Z223" s="96">
        <v>150785</v>
      </c>
      <c r="AA223" s="96">
        <v>1198402</v>
      </c>
    </row>
    <row r="224" spans="1:27" ht="15">
      <c r="A224" s="94" t="s">
        <v>1013</v>
      </c>
      <c r="B224" s="222" t="s">
        <v>2038</v>
      </c>
      <c r="C224" s="96">
        <v>9872100</v>
      </c>
      <c r="D224" s="46">
        <f t="shared" si="12"/>
        <v>8724486</v>
      </c>
      <c r="E224" s="96">
        <v>27750</v>
      </c>
      <c r="F224" s="96">
        <v>8696736</v>
      </c>
      <c r="H224" s="94" t="s">
        <v>1085</v>
      </c>
      <c r="I224" s="222" t="s">
        <v>2061</v>
      </c>
      <c r="J224" s="77"/>
      <c r="K224" s="46">
        <f t="shared" si="13"/>
        <v>2100</v>
      </c>
      <c r="L224" s="77"/>
      <c r="M224" s="96">
        <v>2100</v>
      </c>
      <c r="O224" s="94" t="s">
        <v>939</v>
      </c>
      <c r="P224" s="222" t="s">
        <v>2015</v>
      </c>
      <c r="Q224" s="96">
        <v>3345615</v>
      </c>
      <c r="R224" s="46">
        <f t="shared" si="14"/>
        <v>2821269</v>
      </c>
      <c r="S224" s="96">
        <v>486730</v>
      </c>
      <c r="T224" s="96">
        <v>2334539</v>
      </c>
      <c r="V224" s="94" t="s">
        <v>950</v>
      </c>
      <c r="W224" s="222" t="s">
        <v>2018</v>
      </c>
      <c r="X224" s="96">
        <v>610235</v>
      </c>
      <c r="Y224" s="46">
        <f t="shared" si="15"/>
        <v>28943976</v>
      </c>
      <c r="Z224" s="96">
        <v>2193165</v>
      </c>
      <c r="AA224" s="96">
        <v>26750811</v>
      </c>
    </row>
    <row r="225" spans="1:27" ht="15">
      <c r="A225" s="94" t="s">
        <v>1016</v>
      </c>
      <c r="B225" s="222" t="s">
        <v>2039</v>
      </c>
      <c r="C225" s="77"/>
      <c r="D225" s="46">
        <f t="shared" si="12"/>
        <v>190259</v>
      </c>
      <c r="E225" s="77"/>
      <c r="F225" s="96">
        <v>190259</v>
      </c>
      <c r="H225" s="94" t="s">
        <v>1088</v>
      </c>
      <c r="I225" s="222" t="s">
        <v>2062</v>
      </c>
      <c r="J225" s="96">
        <v>38820</v>
      </c>
      <c r="K225" s="46">
        <f t="shared" si="13"/>
        <v>986505</v>
      </c>
      <c r="L225" s="77"/>
      <c r="M225" s="96">
        <v>986505</v>
      </c>
      <c r="O225" s="94" t="s">
        <v>942</v>
      </c>
      <c r="P225" s="222" t="s">
        <v>2016</v>
      </c>
      <c r="Q225" s="96">
        <v>557850</v>
      </c>
      <c r="R225" s="46">
        <f t="shared" si="14"/>
        <v>2375510</v>
      </c>
      <c r="S225" s="96">
        <v>140500</v>
      </c>
      <c r="T225" s="96">
        <v>2235010</v>
      </c>
      <c r="V225" s="94" t="s">
        <v>953</v>
      </c>
      <c r="W225" s="222" t="s">
        <v>2019</v>
      </c>
      <c r="X225" s="77"/>
      <c r="Y225" s="46">
        <f t="shared" si="15"/>
        <v>2931545</v>
      </c>
      <c r="Z225" s="77"/>
      <c r="AA225" s="96">
        <v>2931545</v>
      </c>
    </row>
    <row r="226" spans="1:27" ht="15">
      <c r="A226" s="94" t="s">
        <v>1019</v>
      </c>
      <c r="B226" s="222" t="s">
        <v>2040</v>
      </c>
      <c r="C226" s="96">
        <v>268300</v>
      </c>
      <c r="D226" s="46">
        <f t="shared" si="12"/>
        <v>491547</v>
      </c>
      <c r="E226" s="77"/>
      <c r="F226" s="96">
        <v>491547</v>
      </c>
      <c r="H226" s="94" t="s">
        <v>1091</v>
      </c>
      <c r="I226" s="222" t="s">
        <v>2063</v>
      </c>
      <c r="J226" s="77"/>
      <c r="K226" s="46">
        <f t="shared" si="13"/>
        <v>44350</v>
      </c>
      <c r="L226" s="96">
        <v>41050</v>
      </c>
      <c r="M226" s="96">
        <v>3300</v>
      </c>
      <c r="O226" s="94" t="s">
        <v>945</v>
      </c>
      <c r="P226" s="222" t="s">
        <v>1980</v>
      </c>
      <c r="Q226" s="77"/>
      <c r="R226" s="46">
        <f t="shared" si="14"/>
        <v>713491</v>
      </c>
      <c r="S226" s="77"/>
      <c r="T226" s="96">
        <v>713491</v>
      </c>
      <c r="V226" s="94" t="s">
        <v>956</v>
      </c>
      <c r="W226" s="222" t="s">
        <v>2020</v>
      </c>
      <c r="X226" s="96">
        <v>544200</v>
      </c>
      <c r="Y226" s="46">
        <f t="shared" si="15"/>
        <v>4606125</v>
      </c>
      <c r="Z226" s="96">
        <v>2236820</v>
      </c>
      <c r="AA226" s="96">
        <v>2369305</v>
      </c>
    </row>
    <row r="227" spans="1:27" ht="15">
      <c r="A227" s="94" t="s">
        <v>1022</v>
      </c>
      <c r="B227" s="222" t="s">
        <v>2041</v>
      </c>
      <c r="C227" s="96">
        <v>419000</v>
      </c>
      <c r="D227" s="46">
        <f t="shared" si="12"/>
        <v>828765</v>
      </c>
      <c r="E227" s="96">
        <v>577300</v>
      </c>
      <c r="F227" s="96">
        <v>251465</v>
      </c>
      <c r="H227" s="94" t="s">
        <v>1094</v>
      </c>
      <c r="I227" s="222" t="s">
        <v>2064</v>
      </c>
      <c r="J227" s="96">
        <v>542809</v>
      </c>
      <c r="K227" s="46">
        <f t="shared" si="13"/>
        <v>829895</v>
      </c>
      <c r="L227" s="77"/>
      <c r="M227" s="96">
        <v>829895</v>
      </c>
      <c r="O227" s="94" t="s">
        <v>947</v>
      </c>
      <c r="P227" s="222" t="s">
        <v>2017</v>
      </c>
      <c r="Q227" s="96">
        <v>1226700</v>
      </c>
      <c r="R227" s="46">
        <f t="shared" si="14"/>
        <v>3757792</v>
      </c>
      <c r="S227" s="96">
        <v>439351</v>
      </c>
      <c r="T227" s="96">
        <v>3318441</v>
      </c>
      <c r="V227" s="94" t="s">
        <v>962</v>
      </c>
      <c r="W227" s="222" t="s">
        <v>2022</v>
      </c>
      <c r="X227" s="77"/>
      <c r="Y227" s="46">
        <f t="shared" si="15"/>
        <v>8000</v>
      </c>
      <c r="Z227" s="77"/>
      <c r="AA227" s="96">
        <v>8000</v>
      </c>
    </row>
    <row r="228" spans="1:27" ht="15">
      <c r="A228" s="94" t="s">
        <v>1025</v>
      </c>
      <c r="B228" s="222" t="s">
        <v>2042</v>
      </c>
      <c r="C228" s="77"/>
      <c r="D228" s="46">
        <f t="shared" si="12"/>
        <v>36646</v>
      </c>
      <c r="E228" s="77"/>
      <c r="F228" s="96">
        <v>36646</v>
      </c>
      <c r="H228" s="94" t="s">
        <v>1097</v>
      </c>
      <c r="I228" s="222" t="s">
        <v>2065</v>
      </c>
      <c r="J228" s="96">
        <v>35400</v>
      </c>
      <c r="K228" s="46">
        <f t="shared" si="13"/>
        <v>165311</v>
      </c>
      <c r="L228" s="77"/>
      <c r="M228" s="96">
        <v>165311</v>
      </c>
      <c r="O228" s="94" t="s">
        <v>950</v>
      </c>
      <c r="P228" s="222" t="s">
        <v>2018</v>
      </c>
      <c r="Q228" s="96">
        <v>240725</v>
      </c>
      <c r="R228" s="46">
        <f t="shared" si="14"/>
        <v>876386</v>
      </c>
      <c r="S228" s="77"/>
      <c r="T228" s="96">
        <v>876386</v>
      </c>
      <c r="V228" s="94" t="s">
        <v>965</v>
      </c>
      <c r="W228" s="222" t="s">
        <v>2023</v>
      </c>
      <c r="X228" s="96">
        <v>12000000</v>
      </c>
      <c r="Y228" s="46">
        <f t="shared" si="15"/>
        <v>894190</v>
      </c>
      <c r="Z228" s="77"/>
      <c r="AA228" s="96">
        <v>894190</v>
      </c>
    </row>
    <row r="229" spans="1:27" ht="15">
      <c r="A229" s="94" t="s">
        <v>1031</v>
      </c>
      <c r="B229" s="222" t="s">
        <v>2044</v>
      </c>
      <c r="C229" s="77"/>
      <c r="D229" s="46">
        <f t="shared" si="12"/>
        <v>363132</v>
      </c>
      <c r="E229" s="77"/>
      <c r="F229" s="96">
        <v>363132</v>
      </c>
      <c r="H229" s="94" t="s">
        <v>1103</v>
      </c>
      <c r="I229" s="222" t="s">
        <v>2067</v>
      </c>
      <c r="J229" s="96">
        <v>306605</v>
      </c>
      <c r="K229" s="46">
        <f t="shared" si="13"/>
        <v>191720</v>
      </c>
      <c r="L229" s="77"/>
      <c r="M229" s="96">
        <v>191720</v>
      </c>
      <c r="O229" s="94" t="s">
        <v>953</v>
      </c>
      <c r="P229" s="222" t="s">
        <v>2019</v>
      </c>
      <c r="Q229" s="96">
        <v>2727391</v>
      </c>
      <c r="R229" s="46">
        <f t="shared" si="14"/>
        <v>2908028</v>
      </c>
      <c r="S229" s="96">
        <v>242245</v>
      </c>
      <c r="T229" s="96">
        <v>2665783</v>
      </c>
      <c r="V229" s="94" t="s">
        <v>968</v>
      </c>
      <c r="W229" s="222" t="s">
        <v>2024</v>
      </c>
      <c r="X229" s="96">
        <v>10200</v>
      </c>
      <c r="Y229" s="46">
        <f t="shared" si="15"/>
        <v>179615</v>
      </c>
      <c r="Z229" s="77"/>
      <c r="AA229" s="96">
        <v>179615</v>
      </c>
    </row>
    <row r="230" spans="1:27" ht="15">
      <c r="A230" s="94" t="s">
        <v>1038</v>
      </c>
      <c r="B230" s="222" t="s">
        <v>2046</v>
      </c>
      <c r="C230" s="77"/>
      <c r="D230" s="46">
        <f t="shared" si="12"/>
        <v>236304</v>
      </c>
      <c r="E230" s="96">
        <v>104002</v>
      </c>
      <c r="F230" s="96">
        <v>132302</v>
      </c>
      <c r="H230" s="94" t="s">
        <v>1106</v>
      </c>
      <c r="I230" s="222" t="s">
        <v>2068</v>
      </c>
      <c r="J230" s="96">
        <v>103000</v>
      </c>
      <c r="K230" s="46">
        <f t="shared" si="13"/>
        <v>278700</v>
      </c>
      <c r="L230" s="96">
        <v>2600</v>
      </c>
      <c r="M230" s="96">
        <v>276100</v>
      </c>
      <c r="O230" s="94" t="s">
        <v>956</v>
      </c>
      <c r="P230" s="222" t="s">
        <v>2020</v>
      </c>
      <c r="Q230" s="96">
        <v>8872172</v>
      </c>
      <c r="R230" s="46">
        <f t="shared" si="14"/>
        <v>5942837</v>
      </c>
      <c r="S230" s="96">
        <v>649595</v>
      </c>
      <c r="T230" s="96">
        <v>5293242</v>
      </c>
      <c r="V230" s="94" t="s">
        <v>971</v>
      </c>
      <c r="W230" s="222" t="s">
        <v>2025</v>
      </c>
      <c r="X230" s="96">
        <v>0</v>
      </c>
      <c r="Y230" s="46">
        <f t="shared" si="15"/>
        <v>261105</v>
      </c>
      <c r="Z230" s="77"/>
      <c r="AA230" s="96">
        <v>261105</v>
      </c>
    </row>
    <row r="231" spans="1:27" ht="15">
      <c r="A231" s="94" t="s">
        <v>1041</v>
      </c>
      <c r="B231" s="222" t="s">
        <v>2047</v>
      </c>
      <c r="C231" s="77"/>
      <c r="D231" s="46">
        <f t="shared" si="12"/>
        <v>4045</v>
      </c>
      <c r="E231" s="77"/>
      <c r="F231" s="96">
        <v>4045</v>
      </c>
      <c r="H231" s="94" t="s">
        <v>1109</v>
      </c>
      <c r="I231" s="222" t="s">
        <v>2069</v>
      </c>
      <c r="J231" s="77"/>
      <c r="K231" s="46">
        <f t="shared" si="13"/>
        <v>25500</v>
      </c>
      <c r="L231" s="77"/>
      <c r="M231" s="96">
        <v>25500</v>
      </c>
      <c r="O231" s="94" t="s">
        <v>959</v>
      </c>
      <c r="P231" s="222" t="s">
        <v>2021</v>
      </c>
      <c r="Q231" s="96">
        <v>745500</v>
      </c>
      <c r="R231" s="46">
        <f t="shared" si="14"/>
        <v>346707</v>
      </c>
      <c r="S231" s="77"/>
      <c r="T231" s="96">
        <v>346707</v>
      </c>
      <c r="V231" s="94" t="s">
        <v>974</v>
      </c>
      <c r="W231" s="222" t="s">
        <v>2026</v>
      </c>
      <c r="X231" s="96">
        <v>821821</v>
      </c>
      <c r="Y231" s="46">
        <f t="shared" si="15"/>
        <v>353069</v>
      </c>
      <c r="Z231" s="77"/>
      <c r="AA231" s="96">
        <v>353069</v>
      </c>
    </row>
    <row r="232" spans="1:27" ht="15">
      <c r="A232" s="94" t="s">
        <v>1044</v>
      </c>
      <c r="B232" s="222" t="s">
        <v>2048</v>
      </c>
      <c r="C232" s="96">
        <v>25800</v>
      </c>
      <c r="D232" s="46">
        <f t="shared" si="12"/>
        <v>31973</v>
      </c>
      <c r="E232" s="77"/>
      <c r="F232" s="96">
        <v>31973</v>
      </c>
      <c r="H232" s="94" t="s">
        <v>1113</v>
      </c>
      <c r="I232" s="222" t="s">
        <v>2070</v>
      </c>
      <c r="J232" s="96">
        <v>15900000</v>
      </c>
      <c r="K232" s="46">
        <f t="shared" si="13"/>
        <v>2262591</v>
      </c>
      <c r="L232" s="77"/>
      <c r="M232" s="96">
        <v>2262591</v>
      </c>
      <c r="O232" s="94" t="s">
        <v>962</v>
      </c>
      <c r="P232" s="222" t="s">
        <v>2022</v>
      </c>
      <c r="Q232" s="96">
        <v>142200</v>
      </c>
      <c r="R232" s="46">
        <f t="shared" si="14"/>
        <v>104200</v>
      </c>
      <c r="S232" s="77"/>
      <c r="T232" s="96">
        <v>104200</v>
      </c>
      <c r="V232" s="94" t="s">
        <v>977</v>
      </c>
      <c r="W232" s="222" t="s">
        <v>1882</v>
      </c>
      <c r="X232" s="96">
        <v>4398090</v>
      </c>
      <c r="Y232" s="46">
        <f t="shared" si="15"/>
        <v>7711064</v>
      </c>
      <c r="Z232" s="96">
        <v>509000</v>
      </c>
      <c r="AA232" s="96">
        <v>7202064</v>
      </c>
    </row>
    <row r="233" spans="1:27" ht="15">
      <c r="A233" s="94" t="s">
        <v>1047</v>
      </c>
      <c r="B233" s="222" t="s">
        <v>2049</v>
      </c>
      <c r="C233" s="77"/>
      <c r="D233" s="46">
        <f t="shared" si="12"/>
        <v>144672</v>
      </c>
      <c r="E233" s="96">
        <v>100</v>
      </c>
      <c r="F233" s="96">
        <v>144572</v>
      </c>
      <c r="H233" s="94" t="s">
        <v>1121</v>
      </c>
      <c r="I233" s="222" t="s">
        <v>2071</v>
      </c>
      <c r="J233" s="96">
        <v>26500</v>
      </c>
      <c r="K233" s="46">
        <f t="shared" si="13"/>
        <v>2362856</v>
      </c>
      <c r="L233" s="77"/>
      <c r="M233" s="96">
        <v>2362856</v>
      </c>
      <c r="O233" s="94" t="s">
        <v>965</v>
      </c>
      <c r="P233" s="222" t="s">
        <v>2023</v>
      </c>
      <c r="Q233" s="96">
        <v>5500</v>
      </c>
      <c r="R233" s="46">
        <f t="shared" si="14"/>
        <v>692302</v>
      </c>
      <c r="S233" s="96">
        <v>20000</v>
      </c>
      <c r="T233" s="96">
        <v>672302</v>
      </c>
      <c r="V233" s="94" t="s">
        <v>979</v>
      </c>
      <c r="W233" s="222" t="s">
        <v>2027</v>
      </c>
      <c r="X233" s="77"/>
      <c r="Y233" s="46">
        <f t="shared" si="15"/>
        <v>40000</v>
      </c>
      <c r="Z233" s="77"/>
      <c r="AA233" s="96">
        <v>40000</v>
      </c>
    </row>
    <row r="234" spans="1:27" ht="15">
      <c r="A234" s="94" t="s">
        <v>1050</v>
      </c>
      <c r="B234" s="222" t="s">
        <v>2050</v>
      </c>
      <c r="C234" s="96">
        <v>153100</v>
      </c>
      <c r="D234" s="46">
        <f t="shared" si="12"/>
        <v>760513</v>
      </c>
      <c r="E234" s="96">
        <v>74100</v>
      </c>
      <c r="F234" s="96">
        <v>686413</v>
      </c>
      <c r="H234" s="94" t="s">
        <v>1124</v>
      </c>
      <c r="I234" s="222" t="s">
        <v>1809</v>
      </c>
      <c r="J234" s="77"/>
      <c r="K234" s="46">
        <f t="shared" si="13"/>
        <v>2201421</v>
      </c>
      <c r="L234" s="77"/>
      <c r="M234" s="96">
        <v>2201421</v>
      </c>
      <c r="O234" s="94" t="s">
        <v>968</v>
      </c>
      <c r="P234" s="222" t="s">
        <v>2024</v>
      </c>
      <c r="Q234" s="96">
        <v>53000</v>
      </c>
      <c r="R234" s="46">
        <f t="shared" si="14"/>
        <v>1456315</v>
      </c>
      <c r="S234" s="77"/>
      <c r="T234" s="96">
        <v>1456315</v>
      </c>
      <c r="V234" s="94" t="s">
        <v>982</v>
      </c>
      <c r="W234" s="222" t="s">
        <v>2028</v>
      </c>
      <c r="X234" s="77"/>
      <c r="Y234" s="46">
        <f t="shared" si="15"/>
        <v>3832594</v>
      </c>
      <c r="Z234" s="77"/>
      <c r="AA234" s="96">
        <v>3832594</v>
      </c>
    </row>
    <row r="235" spans="1:27" ht="15">
      <c r="A235" s="94" t="s">
        <v>1053</v>
      </c>
      <c r="B235" s="222" t="s">
        <v>2051</v>
      </c>
      <c r="C235" s="96">
        <v>28400</v>
      </c>
      <c r="D235" s="46">
        <f t="shared" si="12"/>
        <v>137299</v>
      </c>
      <c r="E235" s="77"/>
      <c r="F235" s="96">
        <v>137299</v>
      </c>
      <c r="H235" s="94" t="s">
        <v>1126</v>
      </c>
      <c r="I235" s="222" t="s">
        <v>2072</v>
      </c>
      <c r="J235" s="77"/>
      <c r="K235" s="46">
        <f t="shared" si="13"/>
        <v>561150</v>
      </c>
      <c r="L235" s="77"/>
      <c r="M235" s="96">
        <v>561150</v>
      </c>
      <c r="O235" s="94" t="s">
        <v>971</v>
      </c>
      <c r="P235" s="222" t="s">
        <v>2025</v>
      </c>
      <c r="Q235" s="96">
        <v>1574456</v>
      </c>
      <c r="R235" s="46">
        <f t="shared" si="14"/>
        <v>1273581</v>
      </c>
      <c r="S235" s="96">
        <v>24385</v>
      </c>
      <c r="T235" s="96">
        <v>1249196</v>
      </c>
      <c r="V235" s="94" t="s">
        <v>985</v>
      </c>
      <c r="W235" s="222" t="s">
        <v>2029</v>
      </c>
      <c r="X235" s="77"/>
      <c r="Y235" s="46">
        <f t="shared" si="15"/>
        <v>183010</v>
      </c>
      <c r="Z235" s="77"/>
      <c r="AA235" s="96">
        <v>183010</v>
      </c>
    </row>
    <row r="236" spans="1:27" ht="15">
      <c r="A236" s="94" t="s">
        <v>1056</v>
      </c>
      <c r="B236" s="222" t="s">
        <v>2052</v>
      </c>
      <c r="C236" s="77"/>
      <c r="D236" s="46">
        <f t="shared" si="12"/>
        <v>75470</v>
      </c>
      <c r="E236" s="77"/>
      <c r="F236" s="96">
        <v>75470</v>
      </c>
      <c r="H236" s="94" t="s">
        <v>1132</v>
      </c>
      <c r="I236" s="222" t="s">
        <v>1981</v>
      </c>
      <c r="J236" s="96">
        <v>38260</v>
      </c>
      <c r="K236" s="46">
        <f t="shared" si="13"/>
        <v>335535</v>
      </c>
      <c r="L236" s="77"/>
      <c r="M236" s="96">
        <v>335535</v>
      </c>
      <c r="O236" s="94" t="s">
        <v>974</v>
      </c>
      <c r="P236" s="222" t="s">
        <v>2026</v>
      </c>
      <c r="Q236" s="77"/>
      <c r="R236" s="46">
        <f t="shared" si="14"/>
        <v>436755</v>
      </c>
      <c r="S236" s="77"/>
      <c r="T236" s="96">
        <v>436755</v>
      </c>
      <c r="V236" s="94" t="s">
        <v>988</v>
      </c>
      <c r="W236" s="222" t="s">
        <v>2030</v>
      </c>
      <c r="X236" s="77"/>
      <c r="Y236" s="46">
        <f t="shared" si="15"/>
        <v>745015</v>
      </c>
      <c r="Z236" s="77"/>
      <c r="AA236" s="96">
        <v>745015</v>
      </c>
    </row>
    <row r="237" spans="1:27" ht="15">
      <c r="A237" s="94" t="s">
        <v>1059</v>
      </c>
      <c r="B237" s="222" t="s">
        <v>2053</v>
      </c>
      <c r="C237" s="77"/>
      <c r="D237" s="46">
        <f t="shared" si="12"/>
        <v>173812</v>
      </c>
      <c r="E237" s="77"/>
      <c r="F237" s="96">
        <v>173812</v>
      </c>
      <c r="H237" s="94" t="s">
        <v>1134</v>
      </c>
      <c r="I237" s="222" t="s">
        <v>1982</v>
      </c>
      <c r="J237" s="96">
        <v>15001</v>
      </c>
      <c r="K237" s="46">
        <f t="shared" si="13"/>
        <v>3831423</v>
      </c>
      <c r="L237" s="96">
        <v>46000</v>
      </c>
      <c r="M237" s="96">
        <v>3785423</v>
      </c>
      <c r="O237" s="94" t="s">
        <v>977</v>
      </c>
      <c r="P237" s="222" t="s">
        <v>1882</v>
      </c>
      <c r="Q237" s="96">
        <v>4922800</v>
      </c>
      <c r="R237" s="46">
        <f t="shared" si="14"/>
        <v>7873071</v>
      </c>
      <c r="S237" s="96">
        <v>533200</v>
      </c>
      <c r="T237" s="96">
        <v>7339871</v>
      </c>
      <c r="V237" s="94" t="s">
        <v>991</v>
      </c>
      <c r="W237" s="222" t="s">
        <v>2031</v>
      </c>
      <c r="X237" s="96">
        <v>1053603</v>
      </c>
      <c r="Y237" s="46">
        <f t="shared" si="15"/>
        <v>1538396</v>
      </c>
      <c r="Z237" s="77"/>
      <c r="AA237" s="96">
        <v>1538396</v>
      </c>
    </row>
    <row r="238" spans="1:27" ht="15">
      <c r="A238" s="94" t="s">
        <v>1062</v>
      </c>
      <c r="B238" s="222" t="s">
        <v>2015</v>
      </c>
      <c r="C238" s="96">
        <v>100</v>
      </c>
      <c r="D238" s="46">
        <f t="shared" si="12"/>
        <v>147964</v>
      </c>
      <c r="E238" s="77"/>
      <c r="F238" s="96">
        <v>147964</v>
      </c>
      <c r="H238" s="94" t="s">
        <v>1145</v>
      </c>
      <c r="I238" s="222" t="s">
        <v>2074</v>
      </c>
      <c r="J238" s="77"/>
      <c r="K238" s="46">
        <f t="shared" si="13"/>
        <v>171900</v>
      </c>
      <c r="L238" s="77"/>
      <c r="M238" s="96">
        <v>171900</v>
      </c>
      <c r="O238" s="94" t="s">
        <v>979</v>
      </c>
      <c r="P238" s="222" t="s">
        <v>2027</v>
      </c>
      <c r="Q238" s="77"/>
      <c r="R238" s="46">
        <f t="shared" si="14"/>
        <v>556718</v>
      </c>
      <c r="S238" s="77"/>
      <c r="T238" s="96">
        <v>556718</v>
      </c>
      <c r="V238" s="94" t="s">
        <v>994</v>
      </c>
      <c r="W238" s="222" t="s">
        <v>2032</v>
      </c>
      <c r="X238" s="96">
        <v>158450</v>
      </c>
      <c r="Y238" s="46">
        <f t="shared" si="15"/>
        <v>1664242</v>
      </c>
      <c r="Z238" s="96">
        <v>6400</v>
      </c>
      <c r="AA238" s="96">
        <v>1657842</v>
      </c>
    </row>
    <row r="239" spans="1:27" ht="15">
      <c r="A239" s="94" t="s">
        <v>1064</v>
      </c>
      <c r="B239" s="222" t="s">
        <v>2054</v>
      </c>
      <c r="C239" s="96">
        <v>413340</v>
      </c>
      <c r="D239" s="46">
        <f t="shared" si="12"/>
        <v>42500</v>
      </c>
      <c r="E239" s="96">
        <v>28300</v>
      </c>
      <c r="F239" s="96">
        <v>14200</v>
      </c>
      <c r="H239" s="94" t="s">
        <v>1148</v>
      </c>
      <c r="I239" s="222" t="s">
        <v>2075</v>
      </c>
      <c r="J239" s="96">
        <v>71400</v>
      </c>
      <c r="K239" s="46">
        <f t="shared" si="13"/>
        <v>1588588</v>
      </c>
      <c r="L239" s="77"/>
      <c r="M239" s="96">
        <v>1588588</v>
      </c>
      <c r="O239" s="94" t="s">
        <v>982</v>
      </c>
      <c r="P239" s="222" t="s">
        <v>2028</v>
      </c>
      <c r="Q239" s="96">
        <v>1194004</v>
      </c>
      <c r="R239" s="46">
        <f t="shared" si="14"/>
        <v>4401586</v>
      </c>
      <c r="S239" s="96">
        <v>16000</v>
      </c>
      <c r="T239" s="96">
        <v>4385586</v>
      </c>
      <c r="V239" s="94" t="s">
        <v>998</v>
      </c>
      <c r="W239" s="222" t="s">
        <v>2033</v>
      </c>
      <c r="X239" s="77"/>
      <c r="Y239" s="46">
        <f t="shared" si="15"/>
        <v>7511128</v>
      </c>
      <c r="Z239" s="77"/>
      <c r="AA239" s="96">
        <v>7511128</v>
      </c>
    </row>
    <row r="240" spans="1:27" ht="15">
      <c r="A240" s="94" t="s">
        <v>1067</v>
      </c>
      <c r="B240" s="222" t="s">
        <v>2055</v>
      </c>
      <c r="C240" s="77"/>
      <c r="D240" s="46">
        <f t="shared" si="12"/>
        <v>59881</v>
      </c>
      <c r="E240" s="77"/>
      <c r="F240" s="96">
        <v>59881</v>
      </c>
      <c r="H240" s="94" t="s">
        <v>1150</v>
      </c>
      <c r="I240" s="222" t="s">
        <v>2076</v>
      </c>
      <c r="J240" s="77"/>
      <c r="K240" s="46">
        <f t="shared" si="13"/>
        <v>2361971</v>
      </c>
      <c r="L240" s="77"/>
      <c r="M240" s="96">
        <v>2361971</v>
      </c>
      <c r="O240" s="94" t="s">
        <v>985</v>
      </c>
      <c r="P240" s="222" t="s">
        <v>2029</v>
      </c>
      <c r="Q240" s="96">
        <v>319725</v>
      </c>
      <c r="R240" s="46">
        <f t="shared" si="14"/>
        <v>604553</v>
      </c>
      <c r="S240" s="77"/>
      <c r="T240" s="96">
        <v>604553</v>
      </c>
      <c r="V240" s="94" t="s">
        <v>1001</v>
      </c>
      <c r="W240" s="222" t="s">
        <v>2034</v>
      </c>
      <c r="X240" s="77"/>
      <c r="Y240" s="46">
        <f t="shared" si="15"/>
        <v>3101</v>
      </c>
      <c r="Z240" s="77"/>
      <c r="AA240" s="96">
        <v>3101</v>
      </c>
    </row>
    <row r="241" spans="1:27" ht="15">
      <c r="A241" s="94" t="s">
        <v>1073</v>
      </c>
      <c r="B241" s="222" t="s">
        <v>2057</v>
      </c>
      <c r="C241" s="77"/>
      <c r="D241" s="46">
        <f t="shared" si="12"/>
        <v>272033</v>
      </c>
      <c r="E241" s="77"/>
      <c r="F241" s="96">
        <v>272033</v>
      </c>
      <c r="H241" s="157" t="s">
        <v>1142</v>
      </c>
      <c r="I241" s="222" t="s">
        <v>2077</v>
      </c>
      <c r="J241" s="96">
        <v>25165692</v>
      </c>
      <c r="K241" s="46">
        <f t="shared" si="13"/>
        <v>7247035</v>
      </c>
      <c r="L241" s="77"/>
      <c r="M241" s="96">
        <v>7247035</v>
      </c>
      <c r="O241" s="94" t="s">
        <v>988</v>
      </c>
      <c r="P241" s="222" t="s">
        <v>2030</v>
      </c>
      <c r="Q241" s="96">
        <v>180850</v>
      </c>
      <c r="R241" s="46">
        <f t="shared" si="14"/>
        <v>940362</v>
      </c>
      <c r="S241" s="77"/>
      <c r="T241" s="96">
        <v>940362</v>
      </c>
      <c r="V241" s="94" t="s">
        <v>1007</v>
      </c>
      <c r="W241" s="222" t="s">
        <v>2036</v>
      </c>
      <c r="X241" s="96">
        <v>565000</v>
      </c>
      <c r="Y241" s="46">
        <f t="shared" si="15"/>
        <v>13265674</v>
      </c>
      <c r="Z241" s="96">
        <v>66785</v>
      </c>
      <c r="AA241" s="96">
        <v>13198889</v>
      </c>
    </row>
    <row r="242" spans="1:27" ht="15">
      <c r="A242" s="94" t="s">
        <v>1076</v>
      </c>
      <c r="B242" s="222" t="s">
        <v>2058</v>
      </c>
      <c r="C242" s="77"/>
      <c r="D242" s="46">
        <f t="shared" si="12"/>
        <v>194433</v>
      </c>
      <c r="E242" s="96">
        <v>1500</v>
      </c>
      <c r="F242" s="96">
        <v>192933</v>
      </c>
      <c r="H242" s="94" t="s">
        <v>1154</v>
      </c>
      <c r="I242" s="222" t="s">
        <v>2078</v>
      </c>
      <c r="J242" s="96">
        <v>35566901</v>
      </c>
      <c r="K242" s="46">
        <f t="shared" si="13"/>
        <v>2446119</v>
      </c>
      <c r="L242" s="77"/>
      <c r="M242" s="96">
        <v>2446119</v>
      </c>
      <c r="O242" s="94" t="s">
        <v>991</v>
      </c>
      <c r="P242" s="222" t="s">
        <v>2031</v>
      </c>
      <c r="Q242" s="96">
        <v>260000</v>
      </c>
      <c r="R242" s="46">
        <f t="shared" si="14"/>
        <v>609943</v>
      </c>
      <c r="S242" s="77"/>
      <c r="T242" s="96">
        <v>609943</v>
      </c>
      <c r="V242" s="94" t="s">
        <v>1010</v>
      </c>
      <c r="W242" s="222" t="s">
        <v>2037</v>
      </c>
      <c r="X242" s="96">
        <v>1153246</v>
      </c>
      <c r="Y242" s="46">
        <f t="shared" si="15"/>
        <v>6342858</v>
      </c>
      <c r="Z242" s="77"/>
      <c r="AA242" s="96">
        <v>6342858</v>
      </c>
    </row>
    <row r="243" spans="1:27" ht="15">
      <c r="A243" s="94" t="s">
        <v>1079</v>
      </c>
      <c r="B243" s="222" t="s">
        <v>2059</v>
      </c>
      <c r="C243" s="77"/>
      <c r="D243" s="46">
        <f t="shared" si="12"/>
        <v>220776</v>
      </c>
      <c r="E243" s="77"/>
      <c r="F243" s="96">
        <v>220776</v>
      </c>
      <c r="H243" s="94" t="s">
        <v>1157</v>
      </c>
      <c r="I243" s="222" t="s">
        <v>2079</v>
      </c>
      <c r="J243" s="96">
        <v>3911501</v>
      </c>
      <c r="K243" s="46">
        <f t="shared" si="13"/>
        <v>10666692</v>
      </c>
      <c r="L243" s="77"/>
      <c r="M243" s="96">
        <v>10666692</v>
      </c>
      <c r="O243" s="94" t="s">
        <v>994</v>
      </c>
      <c r="P243" s="222" t="s">
        <v>2032</v>
      </c>
      <c r="Q243" s="96">
        <v>8733415</v>
      </c>
      <c r="R243" s="46">
        <f t="shared" si="14"/>
        <v>2619116</v>
      </c>
      <c r="S243" s="96">
        <v>5600</v>
      </c>
      <c r="T243" s="96">
        <v>2613516</v>
      </c>
      <c r="V243" s="94" t="s">
        <v>1013</v>
      </c>
      <c r="W243" s="222" t="s">
        <v>2038</v>
      </c>
      <c r="X243" s="96">
        <v>57237628</v>
      </c>
      <c r="Y243" s="46">
        <f t="shared" si="15"/>
        <v>48808177</v>
      </c>
      <c r="Z243" s="77"/>
      <c r="AA243" s="96">
        <v>48808177</v>
      </c>
    </row>
    <row r="244" spans="1:27" ht="15">
      <c r="A244" s="94" t="s">
        <v>1082</v>
      </c>
      <c r="B244" s="222" t="s">
        <v>2060</v>
      </c>
      <c r="C244" s="77"/>
      <c r="D244" s="46">
        <f t="shared" si="12"/>
        <v>500600</v>
      </c>
      <c r="E244" s="96">
        <v>355400</v>
      </c>
      <c r="F244" s="96">
        <v>145200</v>
      </c>
      <c r="H244" s="94" t="s">
        <v>1163</v>
      </c>
      <c r="I244" s="222" t="s">
        <v>2081</v>
      </c>
      <c r="J244" s="77"/>
      <c r="K244" s="46">
        <f t="shared" si="13"/>
        <v>2392398</v>
      </c>
      <c r="L244" s="77"/>
      <c r="M244" s="96">
        <v>2392398</v>
      </c>
      <c r="O244" s="94" t="s">
        <v>998</v>
      </c>
      <c r="P244" s="222" t="s">
        <v>2033</v>
      </c>
      <c r="Q244" s="96">
        <v>4823200</v>
      </c>
      <c r="R244" s="46">
        <f t="shared" si="14"/>
        <v>11541651</v>
      </c>
      <c r="S244" s="96">
        <v>933360</v>
      </c>
      <c r="T244" s="96">
        <v>10608291</v>
      </c>
      <c r="V244" s="94" t="s">
        <v>1016</v>
      </c>
      <c r="W244" s="222" t="s">
        <v>2039</v>
      </c>
      <c r="X244" s="96">
        <v>3081150</v>
      </c>
      <c r="Y244" s="46">
        <f t="shared" si="15"/>
        <v>9496144</v>
      </c>
      <c r="Z244" s="96">
        <v>28800</v>
      </c>
      <c r="AA244" s="96">
        <v>9467344</v>
      </c>
    </row>
    <row r="245" spans="1:27" ht="15">
      <c r="A245" s="94" t="s">
        <v>1085</v>
      </c>
      <c r="B245" s="222" t="s">
        <v>2061</v>
      </c>
      <c r="C245" s="77"/>
      <c r="D245" s="46">
        <f t="shared" si="12"/>
        <v>44829</v>
      </c>
      <c r="E245" s="77"/>
      <c r="F245" s="96">
        <v>44829</v>
      </c>
      <c r="H245" s="94" t="s">
        <v>1166</v>
      </c>
      <c r="I245" s="222" t="s">
        <v>2082</v>
      </c>
      <c r="J245" s="96">
        <v>691000</v>
      </c>
      <c r="K245" s="46">
        <f t="shared" si="13"/>
        <v>9711332</v>
      </c>
      <c r="L245" s="77"/>
      <c r="M245" s="96">
        <v>9711332</v>
      </c>
      <c r="O245" s="94" t="s">
        <v>1001</v>
      </c>
      <c r="P245" s="222" t="s">
        <v>2034</v>
      </c>
      <c r="Q245" s="77"/>
      <c r="R245" s="46">
        <f t="shared" si="14"/>
        <v>67933</v>
      </c>
      <c r="S245" s="77"/>
      <c r="T245" s="96">
        <v>67933</v>
      </c>
      <c r="V245" s="94" t="s">
        <v>1019</v>
      </c>
      <c r="W245" s="222" t="s">
        <v>2040</v>
      </c>
      <c r="X245" s="96">
        <v>36000000</v>
      </c>
      <c r="Y245" s="46">
        <f t="shared" si="15"/>
        <v>11109561</v>
      </c>
      <c r="Z245" s="77"/>
      <c r="AA245" s="96">
        <v>11109561</v>
      </c>
    </row>
    <row r="246" spans="1:27" ht="15">
      <c r="A246" s="94" t="s">
        <v>1088</v>
      </c>
      <c r="B246" s="222" t="s">
        <v>2062</v>
      </c>
      <c r="C246" s="77"/>
      <c r="D246" s="46">
        <f t="shared" si="12"/>
        <v>416861</v>
      </c>
      <c r="E246" s="96">
        <v>160100</v>
      </c>
      <c r="F246" s="96">
        <v>256761</v>
      </c>
      <c r="H246" s="94" t="s">
        <v>1172</v>
      </c>
      <c r="I246" s="222" t="s">
        <v>2084</v>
      </c>
      <c r="J246" s="77"/>
      <c r="K246" s="46">
        <f t="shared" si="13"/>
        <v>3900</v>
      </c>
      <c r="L246" s="77"/>
      <c r="M246" s="96">
        <v>3900</v>
      </c>
      <c r="O246" s="94" t="s">
        <v>1004</v>
      </c>
      <c r="P246" s="222" t="s">
        <v>2035</v>
      </c>
      <c r="Q246" s="96">
        <v>950000</v>
      </c>
      <c r="R246" s="46">
        <f t="shared" si="14"/>
        <v>7257022</v>
      </c>
      <c r="S246" s="77"/>
      <c r="T246" s="96">
        <v>7257022</v>
      </c>
      <c r="V246" s="94" t="s">
        <v>1022</v>
      </c>
      <c r="W246" s="222" t="s">
        <v>2041</v>
      </c>
      <c r="X246" s="96">
        <v>623500</v>
      </c>
      <c r="Y246" s="46">
        <f t="shared" si="15"/>
        <v>26151273</v>
      </c>
      <c r="Z246" s="77"/>
      <c r="AA246" s="96">
        <v>26151273</v>
      </c>
    </row>
    <row r="247" spans="1:27" ht="15">
      <c r="A247" s="94" t="s">
        <v>1091</v>
      </c>
      <c r="B247" s="222" t="s">
        <v>2063</v>
      </c>
      <c r="C247" s="77"/>
      <c r="D247" s="46">
        <f t="shared" si="12"/>
        <v>61550</v>
      </c>
      <c r="E247" s="77"/>
      <c r="F247" s="96">
        <v>61550</v>
      </c>
      <c r="H247" s="94" t="s">
        <v>1175</v>
      </c>
      <c r="I247" s="222" t="s">
        <v>2085</v>
      </c>
      <c r="J247" s="96">
        <v>3000</v>
      </c>
      <c r="K247" s="46">
        <f t="shared" si="13"/>
        <v>7200</v>
      </c>
      <c r="L247" s="77"/>
      <c r="M247" s="96">
        <v>7200</v>
      </c>
      <c r="O247" s="94" t="s">
        <v>1007</v>
      </c>
      <c r="P247" s="222" t="s">
        <v>2036</v>
      </c>
      <c r="Q247" s="96">
        <v>8767286</v>
      </c>
      <c r="R247" s="46">
        <f t="shared" si="14"/>
        <v>1007516</v>
      </c>
      <c r="S247" s="77"/>
      <c r="T247" s="96">
        <v>1007516</v>
      </c>
      <c r="V247" s="94" t="s">
        <v>1025</v>
      </c>
      <c r="W247" s="222" t="s">
        <v>2042</v>
      </c>
      <c r="X247" s="96">
        <v>9000</v>
      </c>
      <c r="Y247" s="46">
        <f t="shared" si="15"/>
        <v>4917182</v>
      </c>
      <c r="Z247" s="77"/>
      <c r="AA247" s="96">
        <v>4917182</v>
      </c>
    </row>
    <row r="248" spans="1:27" ht="15">
      <c r="A248" s="94" t="s">
        <v>1094</v>
      </c>
      <c r="B248" s="222" t="s">
        <v>2064</v>
      </c>
      <c r="C248" s="96">
        <v>3441775</v>
      </c>
      <c r="D248" s="46">
        <f t="shared" si="12"/>
        <v>1828365</v>
      </c>
      <c r="E248" s="96">
        <v>165050</v>
      </c>
      <c r="F248" s="96">
        <v>1663315</v>
      </c>
      <c r="H248" s="94" t="s">
        <v>1178</v>
      </c>
      <c r="I248" s="222" t="s">
        <v>2086</v>
      </c>
      <c r="J248" s="96">
        <v>5001</v>
      </c>
      <c r="K248" s="46">
        <f t="shared" si="13"/>
        <v>1199973</v>
      </c>
      <c r="L248" s="77"/>
      <c r="M248" s="96">
        <v>1199973</v>
      </c>
      <c r="O248" s="94" t="s">
        <v>1010</v>
      </c>
      <c r="P248" s="222" t="s">
        <v>2037</v>
      </c>
      <c r="Q248" s="96">
        <v>7108500</v>
      </c>
      <c r="R248" s="46">
        <f t="shared" si="14"/>
        <v>17961107</v>
      </c>
      <c r="S248" s="96">
        <v>4708936</v>
      </c>
      <c r="T248" s="96">
        <v>13252171</v>
      </c>
      <c r="V248" s="94" t="s">
        <v>1028</v>
      </c>
      <c r="W248" s="222" t="s">
        <v>2043</v>
      </c>
      <c r="X248" s="77"/>
      <c r="Y248" s="46">
        <f t="shared" si="15"/>
        <v>825000</v>
      </c>
      <c r="Z248" s="77"/>
      <c r="AA248" s="96">
        <v>825000</v>
      </c>
    </row>
    <row r="249" spans="1:27" ht="15">
      <c r="A249" s="94" t="s">
        <v>1097</v>
      </c>
      <c r="B249" s="222" t="s">
        <v>2065</v>
      </c>
      <c r="C249" s="77"/>
      <c r="D249" s="46">
        <f t="shared" si="12"/>
        <v>751137</v>
      </c>
      <c r="E249" s="96">
        <v>102500</v>
      </c>
      <c r="F249" s="96">
        <v>648637</v>
      </c>
      <c r="H249" s="94" t="s">
        <v>1181</v>
      </c>
      <c r="I249" s="222" t="s">
        <v>2087</v>
      </c>
      <c r="J249" s="77"/>
      <c r="K249" s="46">
        <f t="shared" si="13"/>
        <v>111745</v>
      </c>
      <c r="L249" s="77"/>
      <c r="M249" s="96">
        <v>111745</v>
      </c>
      <c r="O249" s="94" t="s">
        <v>1013</v>
      </c>
      <c r="P249" s="222" t="s">
        <v>2038</v>
      </c>
      <c r="Q249" s="96">
        <v>206466378</v>
      </c>
      <c r="R249" s="46">
        <f t="shared" si="14"/>
        <v>82067328</v>
      </c>
      <c r="S249" s="96">
        <v>11596190</v>
      </c>
      <c r="T249" s="96">
        <v>70471138</v>
      </c>
      <c r="V249" s="94" t="s">
        <v>1031</v>
      </c>
      <c r="W249" s="222" t="s">
        <v>2044</v>
      </c>
      <c r="X249" s="77"/>
      <c r="Y249" s="46">
        <f t="shared" si="15"/>
        <v>3424020</v>
      </c>
      <c r="Z249" s="96">
        <v>141100</v>
      </c>
      <c r="AA249" s="96">
        <v>3282920</v>
      </c>
    </row>
    <row r="250" spans="1:27" ht="15">
      <c r="A250" s="94" t="s">
        <v>1103</v>
      </c>
      <c r="B250" s="222" t="s">
        <v>2067</v>
      </c>
      <c r="C250" s="77"/>
      <c r="D250" s="46">
        <f t="shared" si="12"/>
        <v>483426</v>
      </c>
      <c r="E250" s="96">
        <v>21200</v>
      </c>
      <c r="F250" s="96">
        <v>462226</v>
      </c>
      <c r="H250" s="94" t="s">
        <v>1184</v>
      </c>
      <c r="I250" s="222" t="s">
        <v>2088</v>
      </c>
      <c r="J250" s="77"/>
      <c r="K250" s="46">
        <f t="shared" si="13"/>
        <v>381905</v>
      </c>
      <c r="L250" s="77"/>
      <c r="M250" s="96">
        <v>381905</v>
      </c>
      <c r="O250" s="94" t="s">
        <v>1016</v>
      </c>
      <c r="P250" s="222" t="s">
        <v>2039</v>
      </c>
      <c r="Q250" s="96">
        <v>2069600</v>
      </c>
      <c r="R250" s="46">
        <f t="shared" si="14"/>
        <v>3220759</v>
      </c>
      <c r="S250" s="96">
        <v>38000</v>
      </c>
      <c r="T250" s="96">
        <v>3182759</v>
      </c>
      <c r="V250" s="94" t="s">
        <v>1035</v>
      </c>
      <c r="W250" s="222" t="s">
        <v>2045</v>
      </c>
      <c r="X250" s="96">
        <v>394000</v>
      </c>
      <c r="Y250" s="46">
        <f t="shared" si="15"/>
        <v>933552</v>
      </c>
      <c r="Z250" s="96">
        <v>482600</v>
      </c>
      <c r="AA250" s="96">
        <v>450952</v>
      </c>
    </row>
    <row r="251" spans="1:27" ht="15">
      <c r="A251" s="94" t="s">
        <v>1106</v>
      </c>
      <c r="B251" s="222" t="s">
        <v>2068</v>
      </c>
      <c r="C251" s="77"/>
      <c r="D251" s="46">
        <f t="shared" si="12"/>
        <v>283566</v>
      </c>
      <c r="E251" s="96">
        <v>18150</v>
      </c>
      <c r="F251" s="96">
        <v>265416</v>
      </c>
      <c r="H251" s="94" t="s">
        <v>1187</v>
      </c>
      <c r="I251" s="222" t="s">
        <v>2089</v>
      </c>
      <c r="J251" s="77"/>
      <c r="K251" s="46">
        <f t="shared" si="13"/>
        <v>1</v>
      </c>
      <c r="L251" s="77"/>
      <c r="M251" s="96">
        <v>1</v>
      </c>
      <c r="O251" s="94" t="s">
        <v>1019</v>
      </c>
      <c r="P251" s="222" t="s">
        <v>2040</v>
      </c>
      <c r="Q251" s="96">
        <v>906800</v>
      </c>
      <c r="R251" s="46">
        <f t="shared" si="14"/>
        <v>3584907</v>
      </c>
      <c r="S251" s="96">
        <v>23500</v>
      </c>
      <c r="T251" s="96">
        <v>3561407</v>
      </c>
      <c r="V251" s="94" t="s">
        <v>1038</v>
      </c>
      <c r="W251" s="222" t="s">
        <v>2046</v>
      </c>
      <c r="X251" s="96">
        <v>132650</v>
      </c>
      <c r="Y251" s="46">
        <f t="shared" si="15"/>
        <v>109545</v>
      </c>
      <c r="Z251" s="96">
        <v>5000</v>
      </c>
      <c r="AA251" s="96">
        <v>104545</v>
      </c>
    </row>
    <row r="252" spans="1:27" ht="15">
      <c r="A252" s="94" t="s">
        <v>1109</v>
      </c>
      <c r="B252" s="222" t="s">
        <v>2069</v>
      </c>
      <c r="C252" s="96">
        <v>106001</v>
      </c>
      <c r="D252" s="46">
        <f t="shared" si="12"/>
        <v>173980</v>
      </c>
      <c r="E252" s="77"/>
      <c r="F252" s="96">
        <v>173980</v>
      </c>
      <c r="H252" s="94" t="s">
        <v>1190</v>
      </c>
      <c r="I252" s="222" t="s">
        <v>2020</v>
      </c>
      <c r="J252" s="96">
        <v>6173651</v>
      </c>
      <c r="K252" s="46">
        <f t="shared" si="13"/>
        <v>834168</v>
      </c>
      <c r="L252" s="77"/>
      <c r="M252" s="96">
        <v>834168</v>
      </c>
      <c r="O252" s="94" t="s">
        <v>1022</v>
      </c>
      <c r="P252" s="222" t="s">
        <v>2041</v>
      </c>
      <c r="Q252" s="96">
        <v>684000</v>
      </c>
      <c r="R252" s="46">
        <f t="shared" si="14"/>
        <v>4155306</v>
      </c>
      <c r="S252" s="96">
        <v>1609700</v>
      </c>
      <c r="T252" s="96">
        <v>2545606</v>
      </c>
      <c r="V252" s="94" t="s">
        <v>1041</v>
      </c>
      <c r="W252" s="222" t="s">
        <v>2047</v>
      </c>
      <c r="X252" s="96">
        <v>345341</v>
      </c>
      <c r="Y252" s="46">
        <f t="shared" si="15"/>
        <v>0</v>
      </c>
      <c r="Z252" s="77"/>
      <c r="AA252" s="77"/>
    </row>
    <row r="253" spans="1:27" ht="15">
      <c r="A253" s="94" t="s">
        <v>1113</v>
      </c>
      <c r="B253" s="222" t="s">
        <v>2070</v>
      </c>
      <c r="C253" s="77"/>
      <c r="D253" s="46">
        <f t="shared" si="12"/>
        <v>1165426</v>
      </c>
      <c r="E253" s="77"/>
      <c r="F253" s="96">
        <v>1165426</v>
      </c>
      <c r="H253" s="94" t="s">
        <v>1192</v>
      </c>
      <c r="I253" s="222" t="s">
        <v>2090</v>
      </c>
      <c r="J253" s="77"/>
      <c r="K253" s="46">
        <f t="shared" si="13"/>
        <v>2764508</v>
      </c>
      <c r="L253" s="77"/>
      <c r="M253" s="96">
        <v>2764508</v>
      </c>
      <c r="O253" s="94" t="s">
        <v>1025</v>
      </c>
      <c r="P253" s="222" t="s">
        <v>2042</v>
      </c>
      <c r="Q253" s="96">
        <v>1098720</v>
      </c>
      <c r="R253" s="46">
        <f t="shared" si="14"/>
        <v>5223587</v>
      </c>
      <c r="S253" s="77"/>
      <c r="T253" s="96">
        <v>5223587</v>
      </c>
      <c r="V253" s="94" t="s">
        <v>1044</v>
      </c>
      <c r="W253" s="222" t="s">
        <v>2048</v>
      </c>
      <c r="X253" s="77"/>
      <c r="Y253" s="46">
        <f t="shared" si="15"/>
        <v>4600</v>
      </c>
      <c r="Z253" s="77"/>
      <c r="AA253" s="96">
        <v>4600</v>
      </c>
    </row>
    <row r="254" spans="1:27" ht="15">
      <c r="A254" s="94" t="s">
        <v>1121</v>
      </c>
      <c r="B254" s="222" t="s">
        <v>2071</v>
      </c>
      <c r="C254" s="96">
        <v>179042</v>
      </c>
      <c r="D254" s="46">
        <f t="shared" si="12"/>
        <v>842625</v>
      </c>
      <c r="E254" s="96">
        <v>57200</v>
      </c>
      <c r="F254" s="96">
        <v>785425</v>
      </c>
      <c r="H254" s="94" t="s">
        <v>1194</v>
      </c>
      <c r="I254" s="222" t="s">
        <v>2091</v>
      </c>
      <c r="J254" s="77"/>
      <c r="K254" s="46">
        <f t="shared" si="13"/>
        <v>1276165</v>
      </c>
      <c r="L254" s="77"/>
      <c r="M254" s="96">
        <v>1276165</v>
      </c>
      <c r="O254" s="94" t="s">
        <v>1028</v>
      </c>
      <c r="P254" s="222" t="s">
        <v>2043</v>
      </c>
      <c r="Q254" s="96">
        <v>12819</v>
      </c>
      <c r="R254" s="46">
        <f t="shared" si="14"/>
        <v>2913748</v>
      </c>
      <c r="S254" s="96">
        <v>86700</v>
      </c>
      <c r="T254" s="96">
        <v>2827048</v>
      </c>
      <c r="V254" s="94" t="s">
        <v>1047</v>
      </c>
      <c r="W254" s="222" t="s">
        <v>2049</v>
      </c>
      <c r="X254" s="77"/>
      <c r="Y254" s="46">
        <f t="shared" si="15"/>
        <v>462226</v>
      </c>
      <c r="Z254" s="77"/>
      <c r="AA254" s="96">
        <v>462226</v>
      </c>
    </row>
    <row r="255" spans="1:27" ht="15">
      <c r="A255" s="94" t="s">
        <v>1124</v>
      </c>
      <c r="B255" s="222" t="s">
        <v>1809</v>
      </c>
      <c r="C255" s="96">
        <v>1711208</v>
      </c>
      <c r="D255" s="46">
        <f t="shared" si="12"/>
        <v>3416814</v>
      </c>
      <c r="E255" s="96">
        <v>598250</v>
      </c>
      <c r="F255" s="96">
        <v>2818564</v>
      </c>
      <c r="H255" s="94" t="s">
        <v>1197</v>
      </c>
      <c r="I255" s="222" t="s">
        <v>2092</v>
      </c>
      <c r="J255" s="96">
        <v>35470000</v>
      </c>
      <c r="K255" s="46">
        <f t="shared" si="13"/>
        <v>19500</v>
      </c>
      <c r="L255" s="77"/>
      <c r="M255" s="96">
        <v>19500</v>
      </c>
      <c r="O255" s="94" t="s">
        <v>1031</v>
      </c>
      <c r="P255" s="222" t="s">
        <v>2044</v>
      </c>
      <c r="Q255" s="77"/>
      <c r="R255" s="46">
        <f t="shared" si="14"/>
        <v>4625966</v>
      </c>
      <c r="S255" s="77"/>
      <c r="T255" s="96">
        <v>4625966</v>
      </c>
      <c r="V255" s="94" t="s">
        <v>1050</v>
      </c>
      <c r="W255" s="222" t="s">
        <v>2050</v>
      </c>
      <c r="X255" s="96">
        <v>176383</v>
      </c>
      <c r="Y255" s="46">
        <f t="shared" si="15"/>
        <v>1685373</v>
      </c>
      <c r="Z255" s="77"/>
      <c r="AA255" s="96">
        <v>1685373</v>
      </c>
    </row>
    <row r="256" spans="1:27" ht="15">
      <c r="A256" s="94" t="s">
        <v>1126</v>
      </c>
      <c r="B256" s="222" t="s">
        <v>2072</v>
      </c>
      <c r="C256" s="77"/>
      <c r="D256" s="46">
        <f t="shared" si="12"/>
        <v>55337</v>
      </c>
      <c r="E256" s="77"/>
      <c r="F256" s="96">
        <v>55337</v>
      </c>
      <c r="H256" s="94" t="s">
        <v>1200</v>
      </c>
      <c r="I256" s="222" t="s">
        <v>2093</v>
      </c>
      <c r="J256" s="96">
        <v>245500</v>
      </c>
      <c r="K256" s="46">
        <f t="shared" si="13"/>
        <v>5438048</v>
      </c>
      <c r="L256" s="77"/>
      <c r="M256" s="96">
        <v>5438048</v>
      </c>
      <c r="O256" s="94" t="s">
        <v>1035</v>
      </c>
      <c r="P256" s="222" t="s">
        <v>2045</v>
      </c>
      <c r="Q256" s="96">
        <v>285502</v>
      </c>
      <c r="R256" s="46">
        <f t="shared" si="14"/>
        <v>1223546</v>
      </c>
      <c r="S256" s="96">
        <v>247920</v>
      </c>
      <c r="T256" s="96">
        <v>975626</v>
      </c>
      <c r="V256" s="94" t="s">
        <v>1053</v>
      </c>
      <c r="W256" s="222" t="s">
        <v>2051</v>
      </c>
      <c r="X256" s="96">
        <v>615297</v>
      </c>
      <c r="Y256" s="46">
        <f t="shared" si="15"/>
        <v>1589245</v>
      </c>
      <c r="Z256" s="77"/>
      <c r="AA256" s="96">
        <v>1589245</v>
      </c>
    </row>
    <row r="257" spans="1:27" ht="15">
      <c r="A257" s="94" t="s">
        <v>1129</v>
      </c>
      <c r="B257" s="222" t="s">
        <v>2073</v>
      </c>
      <c r="C257" s="77"/>
      <c r="D257" s="46">
        <f t="shared" si="12"/>
        <v>75950</v>
      </c>
      <c r="E257" s="96">
        <v>7500</v>
      </c>
      <c r="F257" s="96">
        <v>68450</v>
      </c>
      <c r="H257" s="94" t="s">
        <v>1203</v>
      </c>
      <c r="I257" s="222" t="s">
        <v>2094</v>
      </c>
      <c r="J257" s="96">
        <v>53101</v>
      </c>
      <c r="K257" s="46">
        <f t="shared" si="13"/>
        <v>1496962</v>
      </c>
      <c r="L257" s="77"/>
      <c r="M257" s="96">
        <v>1496962</v>
      </c>
      <c r="O257" s="94" t="s">
        <v>1038</v>
      </c>
      <c r="P257" s="222" t="s">
        <v>2046</v>
      </c>
      <c r="Q257" s="77"/>
      <c r="R257" s="46">
        <f t="shared" si="14"/>
        <v>1432384</v>
      </c>
      <c r="S257" s="96">
        <v>680565</v>
      </c>
      <c r="T257" s="96">
        <v>751819</v>
      </c>
      <c r="V257" s="94" t="s">
        <v>1056</v>
      </c>
      <c r="W257" s="222" t="s">
        <v>2052</v>
      </c>
      <c r="X257" s="96">
        <v>32000</v>
      </c>
      <c r="Y257" s="46">
        <f t="shared" si="15"/>
        <v>48500</v>
      </c>
      <c r="Z257" s="77"/>
      <c r="AA257" s="96">
        <v>48500</v>
      </c>
    </row>
    <row r="258" spans="1:27" ht="15">
      <c r="A258" s="94" t="s">
        <v>1132</v>
      </c>
      <c r="B258" s="222" t="s">
        <v>1981</v>
      </c>
      <c r="C258" s="96">
        <v>512000</v>
      </c>
      <c r="D258" s="46">
        <f t="shared" si="12"/>
        <v>1866826</v>
      </c>
      <c r="E258" s="96">
        <v>1095300</v>
      </c>
      <c r="F258" s="96">
        <v>771526</v>
      </c>
      <c r="H258" s="94" t="s">
        <v>1206</v>
      </c>
      <c r="I258" s="222" t="s">
        <v>2095</v>
      </c>
      <c r="J258" s="96">
        <v>6000</v>
      </c>
      <c r="K258" s="46">
        <f t="shared" si="13"/>
        <v>22479</v>
      </c>
      <c r="L258" s="77"/>
      <c r="M258" s="96">
        <v>22479</v>
      </c>
      <c r="O258" s="94" t="s">
        <v>1041</v>
      </c>
      <c r="P258" s="222" t="s">
        <v>2047</v>
      </c>
      <c r="Q258" s="77"/>
      <c r="R258" s="46">
        <f t="shared" si="14"/>
        <v>52199</v>
      </c>
      <c r="S258" s="77"/>
      <c r="T258" s="96">
        <v>52199</v>
      </c>
      <c r="V258" s="94" t="s">
        <v>1059</v>
      </c>
      <c r="W258" s="222" t="s">
        <v>2053</v>
      </c>
      <c r="X258" s="77"/>
      <c r="Y258" s="46">
        <f t="shared" si="15"/>
        <v>166984</v>
      </c>
      <c r="Z258" s="77"/>
      <c r="AA258" s="96">
        <v>166984</v>
      </c>
    </row>
    <row r="259" spans="1:27" ht="15">
      <c r="A259" s="94" t="s">
        <v>1134</v>
      </c>
      <c r="B259" s="222" t="s">
        <v>1982</v>
      </c>
      <c r="C259" s="96">
        <v>214068</v>
      </c>
      <c r="D259" s="46">
        <f t="shared" si="12"/>
        <v>2412263</v>
      </c>
      <c r="E259" s="96">
        <v>345701</v>
      </c>
      <c r="F259" s="96">
        <v>2066562</v>
      </c>
      <c r="H259" s="94" t="s">
        <v>1209</v>
      </c>
      <c r="I259" s="222" t="s">
        <v>2096</v>
      </c>
      <c r="J259" s="77"/>
      <c r="K259" s="46">
        <f t="shared" si="13"/>
        <v>46338</v>
      </c>
      <c r="L259" s="77"/>
      <c r="M259" s="96">
        <v>46338</v>
      </c>
      <c r="O259" s="94" t="s">
        <v>1044</v>
      </c>
      <c r="P259" s="222" t="s">
        <v>2048</v>
      </c>
      <c r="Q259" s="96">
        <v>356300</v>
      </c>
      <c r="R259" s="46">
        <f t="shared" si="14"/>
        <v>194165</v>
      </c>
      <c r="S259" s="77"/>
      <c r="T259" s="96">
        <v>194165</v>
      </c>
      <c r="V259" s="94" t="s">
        <v>1062</v>
      </c>
      <c r="W259" s="222" t="s">
        <v>2015</v>
      </c>
      <c r="X259" s="96">
        <v>537580</v>
      </c>
      <c r="Y259" s="46">
        <f t="shared" si="15"/>
        <v>942375</v>
      </c>
      <c r="Z259" s="77"/>
      <c r="AA259" s="96">
        <v>942375</v>
      </c>
    </row>
    <row r="260" spans="1:27" ht="15">
      <c r="A260" s="94" t="s">
        <v>1145</v>
      </c>
      <c r="B260" s="222" t="s">
        <v>2074</v>
      </c>
      <c r="C260" s="96">
        <v>200000</v>
      </c>
      <c r="D260" s="46">
        <f t="shared" si="12"/>
        <v>1655614</v>
      </c>
      <c r="E260" s="77"/>
      <c r="F260" s="96">
        <v>1655614</v>
      </c>
      <c r="H260" s="94" t="s">
        <v>1212</v>
      </c>
      <c r="I260" s="222" t="s">
        <v>2097</v>
      </c>
      <c r="J260" s="96">
        <v>33905705</v>
      </c>
      <c r="K260" s="46">
        <f t="shared" si="13"/>
        <v>2801544</v>
      </c>
      <c r="L260" s="96">
        <v>10000</v>
      </c>
      <c r="M260" s="96">
        <v>2791544</v>
      </c>
      <c r="O260" s="94" t="s">
        <v>1047</v>
      </c>
      <c r="P260" s="222" t="s">
        <v>2049</v>
      </c>
      <c r="Q260" s="77"/>
      <c r="R260" s="46">
        <f t="shared" si="14"/>
        <v>2319545</v>
      </c>
      <c r="S260" s="96">
        <v>398802</v>
      </c>
      <c r="T260" s="96">
        <v>1920743</v>
      </c>
      <c r="V260" s="94" t="s">
        <v>1064</v>
      </c>
      <c r="W260" s="222" t="s">
        <v>2054</v>
      </c>
      <c r="X260" s="77"/>
      <c r="Y260" s="46">
        <f t="shared" si="15"/>
        <v>9200</v>
      </c>
      <c r="Z260" s="77"/>
      <c r="AA260" s="96">
        <v>9200</v>
      </c>
    </row>
    <row r="261" spans="1:27" ht="15">
      <c r="A261" s="94" t="s">
        <v>1148</v>
      </c>
      <c r="B261" s="222" t="s">
        <v>2075</v>
      </c>
      <c r="C261" s="77"/>
      <c r="D261" s="46">
        <f t="shared" si="12"/>
        <v>995983</v>
      </c>
      <c r="E261" s="96">
        <v>319552</v>
      </c>
      <c r="F261" s="96">
        <v>676431</v>
      </c>
      <c r="H261" s="94" t="s">
        <v>1215</v>
      </c>
      <c r="I261" s="222" t="s">
        <v>2098</v>
      </c>
      <c r="J261" s="77"/>
      <c r="K261" s="46">
        <f t="shared" si="13"/>
        <v>766386</v>
      </c>
      <c r="L261" s="77"/>
      <c r="M261" s="96">
        <v>766386</v>
      </c>
      <c r="O261" s="94" t="s">
        <v>1050</v>
      </c>
      <c r="P261" s="222" t="s">
        <v>2050</v>
      </c>
      <c r="Q261" s="96">
        <v>440100</v>
      </c>
      <c r="R261" s="46">
        <f t="shared" si="14"/>
        <v>3817205</v>
      </c>
      <c r="S261" s="96">
        <v>412040</v>
      </c>
      <c r="T261" s="96">
        <v>3405165</v>
      </c>
      <c r="V261" s="94" t="s">
        <v>1067</v>
      </c>
      <c r="W261" s="222" t="s">
        <v>2055</v>
      </c>
      <c r="X261" s="77"/>
      <c r="Y261" s="46">
        <f t="shared" si="15"/>
        <v>6950</v>
      </c>
      <c r="Z261" s="77"/>
      <c r="AA261" s="96">
        <v>6950</v>
      </c>
    </row>
    <row r="262" spans="1:27" ht="15">
      <c r="A262" s="94" t="s">
        <v>1150</v>
      </c>
      <c r="B262" s="222" t="s">
        <v>2076</v>
      </c>
      <c r="C262" s="77"/>
      <c r="D262" s="46">
        <f t="shared" si="12"/>
        <v>1223221</v>
      </c>
      <c r="E262" s="96">
        <v>219500</v>
      </c>
      <c r="F262" s="96">
        <v>1003721</v>
      </c>
      <c r="H262" s="94" t="s">
        <v>1221</v>
      </c>
      <c r="I262" s="222" t="s">
        <v>2100</v>
      </c>
      <c r="J262" s="77"/>
      <c r="K262" s="46">
        <f t="shared" si="13"/>
        <v>125751</v>
      </c>
      <c r="L262" s="77"/>
      <c r="M262" s="96">
        <v>125751</v>
      </c>
      <c r="O262" s="94" t="s">
        <v>1053</v>
      </c>
      <c r="P262" s="222" t="s">
        <v>2051</v>
      </c>
      <c r="Q262" s="96">
        <v>1214698</v>
      </c>
      <c r="R262" s="46">
        <f t="shared" si="14"/>
        <v>1514612</v>
      </c>
      <c r="S262" s="96">
        <v>375200</v>
      </c>
      <c r="T262" s="96">
        <v>1139412</v>
      </c>
      <c r="V262" s="94" t="s">
        <v>1070</v>
      </c>
      <c r="W262" s="222" t="s">
        <v>2056</v>
      </c>
      <c r="X262" s="77"/>
      <c r="Y262" s="46">
        <f t="shared" si="15"/>
        <v>17100</v>
      </c>
      <c r="Z262" s="77"/>
      <c r="AA262" s="96">
        <v>17100</v>
      </c>
    </row>
    <row r="263" spans="1:27" ht="15">
      <c r="A263" s="157" t="s">
        <v>1142</v>
      </c>
      <c r="B263" s="222" t="s">
        <v>2077</v>
      </c>
      <c r="C263" s="96">
        <v>791000</v>
      </c>
      <c r="D263" s="46">
        <f aca="true" t="shared" si="16" ref="D263:D326">E263+F263</f>
        <v>3281658</v>
      </c>
      <c r="E263" s="96">
        <v>712351</v>
      </c>
      <c r="F263" s="96">
        <v>2569307</v>
      </c>
      <c r="H263" s="94" t="s">
        <v>1228</v>
      </c>
      <c r="I263" s="222" t="s">
        <v>2102</v>
      </c>
      <c r="J263" s="96">
        <v>43000</v>
      </c>
      <c r="K263" s="46">
        <f aca="true" t="shared" si="17" ref="K263:K326">L263+M263</f>
        <v>152477</v>
      </c>
      <c r="L263" s="77"/>
      <c r="M263" s="96">
        <v>152477</v>
      </c>
      <c r="O263" s="94" t="s">
        <v>1056</v>
      </c>
      <c r="P263" s="222" t="s">
        <v>2052</v>
      </c>
      <c r="Q263" s="77"/>
      <c r="R263" s="46">
        <f aca="true" t="shared" si="18" ref="R263:R326">S263+T263</f>
        <v>318647</v>
      </c>
      <c r="S263" s="77"/>
      <c r="T263" s="96">
        <v>318647</v>
      </c>
      <c r="V263" s="94" t="s">
        <v>1073</v>
      </c>
      <c r="W263" s="222" t="s">
        <v>2057</v>
      </c>
      <c r="X263" s="77"/>
      <c r="Y263" s="46">
        <f aca="true" t="shared" si="19" ref="Y263:Y326">Z263+AA263</f>
        <v>10452</v>
      </c>
      <c r="Z263" s="77"/>
      <c r="AA263" s="96">
        <v>10452</v>
      </c>
    </row>
    <row r="264" spans="1:27" ht="15">
      <c r="A264" s="94" t="s">
        <v>1154</v>
      </c>
      <c r="B264" s="222" t="s">
        <v>2078</v>
      </c>
      <c r="C264" s="77"/>
      <c r="D264" s="46">
        <f t="shared" si="16"/>
        <v>596718</v>
      </c>
      <c r="E264" s="96">
        <v>215500</v>
      </c>
      <c r="F264" s="96">
        <v>381218</v>
      </c>
      <c r="H264" s="94" t="s">
        <v>1231</v>
      </c>
      <c r="I264" s="222" t="s">
        <v>2103</v>
      </c>
      <c r="J264" s="96">
        <v>35000</v>
      </c>
      <c r="K264" s="46">
        <f t="shared" si="17"/>
        <v>7400</v>
      </c>
      <c r="L264" s="77"/>
      <c r="M264" s="96">
        <v>7400</v>
      </c>
      <c r="O264" s="94" t="s">
        <v>1059</v>
      </c>
      <c r="P264" s="222" t="s">
        <v>2053</v>
      </c>
      <c r="Q264" s="77"/>
      <c r="R264" s="46">
        <f t="shared" si="18"/>
        <v>728102</v>
      </c>
      <c r="S264" s="77"/>
      <c r="T264" s="96">
        <v>728102</v>
      </c>
      <c r="V264" s="94" t="s">
        <v>1076</v>
      </c>
      <c r="W264" s="222" t="s">
        <v>2058</v>
      </c>
      <c r="X264" s="96">
        <v>68629</v>
      </c>
      <c r="Y264" s="46">
        <f t="shared" si="19"/>
        <v>321361</v>
      </c>
      <c r="Z264" s="96">
        <v>88400</v>
      </c>
      <c r="AA264" s="96">
        <v>232961</v>
      </c>
    </row>
    <row r="265" spans="1:27" ht="15">
      <c r="A265" s="94" t="s">
        <v>1157</v>
      </c>
      <c r="B265" s="222" t="s">
        <v>2079</v>
      </c>
      <c r="C265" s="77"/>
      <c r="D265" s="46">
        <f t="shared" si="16"/>
        <v>393863</v>
      </c>
      <c r="E265" s="96">
        <v>110000</v>
      </c>
      <c r="F265" s="96">
        <v>283863</v>
      </c>
      <c r="H265" s="94" t="s">
        <v>1234</v>
      </c>
      <c r="I265" s="222" t="s">
        <v>2104</v>
      </c>
      <c r="J265" s="77"/>
      <c r="K265" s="46">
        <f t="shared" si="17"/>
        <v>399662</v>
      </c>
      <c r="L265" s="77"/>
      <c r="M265" s="96">
        <v>399662</v>
      </c>
      <c r="O265" s="94" t="s">
        <v>1062</v>
      </c>
      <c r="P265" s="222" t="s">
        <v>2015</v>
      </c>
      <c r="Q265" s="96">
        <v>1000100</v>
      </c>
      <c r="R265" s="46">
        <f t="shared" si="18"/>
        <v>2084562</v>
      </c>
      <c r="S265" s="96">
        <v>796760</v>
      </c>
      <c r="T265" s="96">
        <v>1287802</v>
      </c>
      <c r="V265" s="94" t="s">
        <v>1079</v>
      </c>
      <c r="W265" s="222" t="s">
        <v>2059</v>
      </c>
      <c r="X265" s="96">
        <v>337500</v>
      </c>
      <c r="Y265" s="46">
        <f t="shared" si="19"/>
        <v>88600</v>
      </c>
      <c r="Z265" s="77"/>
      <c r="AA265" s="96">
        <v>88600</v>
      </c>
    </row>
    <row r="266" spans="1:27" ht="15">
      <c r="A266" s="94" t="s">
        <v>1160</v>
      </c>
      <c r="B266" s="222" t="s">
        <v>2080</v>
      </c>
      <c r="C266" s="77"/>
      <c r="D266" s="46">
        <f t="shared" si="16"/>
        <v>194717</v>
      </c>
      <c r="E266" s="77"/>
      <c r="F266" s="96">
        <v>194717</v>
      </c>
      <c r="H266" s="94" t="s">
        <v>1246</v>
      </c>
      <c r="I266" s="222" t="s">
        <v>2108</v>
      </c>
      <c r="J266" s="77"/>
      <c r="K266" s="46">
        <f t="shared" si="17"/>
        <v>5000</v>
      </c>
      <c r="L266" s="77"/>
      <c r="M266" s="96">
        <v>5000</v>
      </c>
      <c r="O266" s="94" t="s">
        <v>1064</v>
      </c>
      <c r="P266" s="222" t="s">
        <v>2054</v>
      </c>
      <c r="Q266" s="96">
        <v>7935760</v>
      </c>
      <c r="R266" s="46">
        <f t="shared" si="18"/>
        <v>758813</v>
      </c>
      <c r="S266" s="96">
        <v>159300</v>
      </c>
      <c r="T266" s="96">
        <v>599513</v>
      </c>
      <c r="V266" s="94" t="s">
        <v>1082</v>
      </c>
      <c r="W266" s="222" t="s">
        <v>2060</v>
      </c>
      <c r="X266" s="96">
        <v>304678</v>
      </c>
      <c r="Y266" s="46">
        <f t="shared" si="19"/>
        <v>22600</v>
      </c>
      <c r="Z266" s="77"/>
      <c r="AA266" s="96">
        <v>22600</v>
      </c>
    </row>
    <row r="267" spans="1:27" ht="15">
      <c r="A267" s="94" t="s">
        <v>1163</v>
      </c>
      <c r="B267" s="222" t="s">
        <v>2081</v>
      </c>
      <c r="C267" s="96">
        <v>1510918</v>
      </c>
      <c r="D267" s="46">
        <f t="shared" si="16"/>
        <v>1797405</v>
      </c>
      <c r="E267" s="96">
        <v>723356</v>
      </c>
      <c r="F267" s="96">
        <v>1074049</v>
      </c>
      <c r="H267" s="94" t="s">
        <v>1249</v>
      </c>
      <c r="I267" s="222" t="s">
        <v>2109</v>
      </c>
      <c r="J267" s="96">
        <v>73645</v>
      </c>
      <c r="K267" s="46">
        <f t="shared" si="17"/>
        <v>9760</v>
      </c>
      <c r="L267" s="77"/>
      <c r="M267" s="96">
        <v>9760</v>
      </c>
      <c r="O267" s="94" t="s">
        <v>1067</v>
      </c>
      <c r="P267" s="222" t="s">
        <v>2055</v>
      </c>
      <c r="Q267" s="77"/>
      <c r="R267" s="46">
        <f t="shared" si="18"/>
        <v>173872</v>
      </c>
      <c r="S267" s="96">
        <v>41600</v>
      </c>
      <c r="T267" s="96">
        <v>132272</v>
      </c>
      <c r="V267" s="94" t="s">
        <v>1085</v>
      </c>
      <c r="W267" s="222" t="s">
        <v>2061</v>
      </c>
      <c r="X267" s="96">
        <v>17597</v>
      </c>
      <c r="Y267" s="46">
        <f t="shared" si="19"/>
        <v>2100</v>
      </c>
      <c r="Z267" s="77"/>
      <c r="AA267" s="96">
        <v>2100</v>
      </c>
    </row>
    <row r="268" spans="1:27" ht="15">
      <c r="A268" s="94" t="s">
        <v>1166</v>
      </c>
      <c r="B268" s="222" t="s">
        <v>2082</v>
      </c>
      <c r="C268" s="96">
        <v>1696961</v>
      </c>
      <c r="D268" s="46">
        <f t="shared" si="16"/>
        <v>2925573</v>
      </c>
      <c r="E268" s="96">
        <v>1343054</v>
      </c>
      <c r="F268" s="96">
        <v>1582519</v>
      </c>
      <c r="H268" s="94" t="s">
        <v>1252</v>
      </c>
      <c r="I268" s="222" t="s">
        <v>2110</v>
      </c>
      <c r="J268" s="96">
        <v>55500</v>
      </c>
      <c r="K268" s="46">
        <f t="shared" si="17"/>
        <v>187200</v>
      </c>
      <c r="L268" s="77"/>
      <c r="M268" s="96">
        <v>187200</v>
      </c>
      <c r="O268" s="94" t="s">
        <v>1070</v>
      </c>
      <c r="P268" s="222" t="s">
        <v>2056</v>
      </c>
      <c r="Q268" s="77"/>
      <c r="R268" s="46">
        <f t="shared" si="18"/>
        <v>89251</v>
      </c>
      <c r="S268" s="96">
        <v>28050</v>
      </c>
      <c r="T268" s="96">
        <v>61201</v>
      </c>
      <c r="V268" s="94" t="s">
        <v>1088</v>
      </c>
      <c r="W268" s="222" t="s">
        <v>2062</v>
      </c>
      <c r="X268" s="96">
        <v>190820</v>
      </c>
      <c r="Y268" s="46">
        <f t="shared" si="19"/>
        <v>1200515</v>
      </c>
      <c r="Z268" s="77"/>
      <c r="AA268" s="96">
        <v>1200515</v>
      </c>
    </row>
    <row r="269" spans="1:27" ht="15">
      <c r="A269" s="94" t="s">
        <v>1169</v>
      </c>
      <c r="B269" s="222" t="s">
        <v>2083</v>
      </c>
      <c r="C269" s="96">
        <v>288260</v>
      </c>
      <c r="D269" s="46">
        <f t="shared" si="16"/>
        <v>36766</v>
      </c>
      <c r="E269" s="77"/>
      <c r="F269" s="96">
        <v>36766</v>
      </c>
      <c r="H269" s="94" t="s">
        <v>1255</v>
      </c>
      <c r="I269" s="222" t="s">
        <v>2111</v>
      </c>
      <c r="J269" s="77"/>
      <c r="K269" s="46">
        <f t="shared" si="17"/>
        <v>124500</v>
      </c>
      <c r="L269" s="77"/>
      <c r="M269" s="96">
        <v>124500</v>
      </c>
      <c r="O269" s="94" t="s">
        <v>1073</v>
      </c>
      <c r="P269" s="222" t="s">
        <v>2057</v>
      </c>
      <c r="Q269" s="77"/>
      <c r="R269" s="46">
        <f t="shared" si="18"/>
        <v>683085</v>
      </c>
      <c r="S269" s="77"/>
      <c r="T269" s="96">
        <v>683085</v>
      </c>
      <c r="V269" s="94" t="s">
        <v>1091</v>
      </c>
      <c r="W269" s="222" t="s">
        <v>2063</v>
      </c>
      <c r="X269" s="77"/>
      <c r="Y269" s="46">
        <f t="shared" si="19"/>
        <v>44350</v>
      </c>
      <c r="Z269" s="96">
        <v>41050</v>
      </c>
      <c r="AA269" s="96">
        <v>3300</v>
      </c>
    </row>
    <row r="270" spans="1:27" ht="15">
      <c r="A270" s="94" t="s">
        <v>1172</v>
      </c>
      <c r="B270" s="222" t="s">
        <v>2084</v>
      </c>
      <c r="C270" s="77"/>
      <c r="D270" s="46">
        <f t="shared" si="16"/>
        <v>497632</v>
      </c>
      <c r="E270" s="96">
        <v>60400</v>
      </c>
      <c r="F270" s="96">
        <v>437232</v>
      </c>
      <c r="H270" s="94" t="s">
        <v>1258</v>
      </c>
      <c r="I270" s="222" t="s">
        <v>2112</v>
      </c>
      <c r="J270" s="77"/>
      <c r="K270" s="46">
        <f t="shared" si="17"/>
        <v>3390489</v>
      </c>
      <c r="L270" s="77"/>
      <c r="M270" s="96">
        <v>3390489</v>
      </c>
      <c r="O270" s="94" t="s">
        <v>1076</v>
      </c>
      <c r="P270" s="222" t="s">
        <v>2058</v>
      </c>
      <c r="Q270" s="96">
        <v>326400</v>
      </c>
      <c r="R270" s="46">
        <f t="shared" si="18"/>
        <v>1409532</v>
      </c>
      <c r="S270" s="96">
        <v>387300</v>
      </c>
      <c r="T270" s="96">
        <v>1022232</v>
      </c>
      <c r="V270" s="94" t="s">
        <v>1094</v>
      </c>
      <c r="W270" s="222" t="s">
        <v>2064</v>
      </c>
      <c r="X270" s="96">
        <v>741860</v>
      </c>
      <c r="Y270" s="46">
        <f t="shared" si="19"/>
        <v>16770295</v>
      </c>
      <c r="Z270" s="77"/>
      <c r="AA270" s="96">
        <v>16770295</v>
      </c>
    </row>
    <row r="271" spans="1:27" ht="15">
      <c r="A271" s="94" t="s">
        <v>1175</v>
      </c>
      <c r="B271" s="222" t="s">
        <v>2085</v>
      </c>
      <c r="C271" s="77"/>
      <c r="D271" s="46">
        <f t="shared" si="16"/>
        <v>56662</v>
      </c>
      <c r="E271" s="77"/>
      <c r="F271" s="96">
        <v>56662</v>
      </c>
      <c r="H271" s="94" t="s">
        <v>1261</v>
      </c>
      <c r="I271" s="222" t="s">
        <v>2113</v>
      </c>
      <c r="J271" s="77"/>
      <c r="K271" s="46">
        <f t="shared" si="17"/>
        <v>45750</v>
      </c>
      <c r="L271" s="77"/>
      <c r="M271" s="96">
        <v>45750</v>
      </c>
      <c r="O271" s="94" t="s">
        <v>1079</v>
      </c>
      <c r="P271" s="222" t="s">
        <v>2059</v>
      </c>
      <c r="Q271" s="96">
        <v>1747600</v>
      </c>
      <c r="R271" s="46">
        <f t="shared" si="18"/>
        <v>956632</v>
      </c>
      <c r="S271" s="96">
        <v>19500</v>
      </c>
      <c r="T271" s="96">
        <v>937132</v>
      </c>
      <c r="V271" s="94" t="s">
        <v>1097</v>
      </c>
      <c r="W271" s="222" t="s">
        <v>2065</v>
      </c>
      <c r="X271" s="96">
        <v>1390255</v>
      </c>
      <c r="Y271" s="46">
        <f t="shared" si="19"/>
        <v>6102123</v>
      </c>
      <c r="Z271" s="77"/>
      <c r="AA271" s="96">
        <v>6102123</v>
      </c>
    </row>
    <row r="272" spans="1:27" ht="15">
      <c r="A272" s="94" t="s">
        <v>1178</v>
      </c>
      <c r="B272" s="222" t="s">
        <v>2086</v>
      </c>
      <c r="C272" s="96">
        <v>2529948</v>
      </c>
      <c r="D272" s="46">
        <f t="shared" si="16"/>
        <v>1397052</v>
      </c>
      <c r="E272" s="96">
        <v>60501</v>
      </c>
      <c r="F272" s="96">
        <v>1336551</v>
      </c>
      <c r="H272" s="94" t="s">
        <v>1264</v>
      </c>
      <c r="I272" s="222" t="s">
        <v>2114</v>
      </c>
      <c r="J272" s="77"/>
      <c r="K272" s="46">
        <f t="shared" si="17"/>
        <v>128225</v>
      </c>
      <c r="L272" s="96">
        <v>102225</v>
      </c>
      <c r="M272" s="96">
        <v>26000</v>
      </c>
      <c r="O272" s="94" t="s">
        <v>1082</v>
      </c>
      <c r="P272" s="222" t="s">
        <v>2060</v>
      </c>
      <c r="Q272" s="77"/>
      <c r="R272" s="46">
        <f t="shared" si="18"/>
        <v>1983892</v>
      </c>
      <c r="S272" s="96">
        <v>502880</v>
      </c>
      <c r="T272" s="96">
        <v>1481012</v>
      </c>
      <c r="V272" s="94" t="s">
        <v>1103</v>
      </c>
      <c r="W272" s="222" t="s">
        <v>2067</v>
      </c>
      <c r="X272" s="96">
        <v>306605</v>
      </c>
      <c r="Y272" s="46">
        <f t="shared" si="19"/>
        <v>799410</v>
      </c>
      <c r="Z272" s="77"/>
      <c r="AA272" s="96">
        <v>799410</v>
      </c>
    </row>
    <row r="273" spans="1:27" ht="15">
      <c r="A273" s="94" t="s">
        <v>1181</v>
      </c>
      <c r="B273" s="222" t="s">
        <v>2087</v>
      </c>
      <c r="C273" s="96">
        <v>280000</v>
      </c>
      <c r="D273" s="46">
        <f t="shared" si="16"/>
        <v>772129</v>
      </c>
      <c r="E273" s="96">
        <v>369250</v>
      </c>
      <c r="F273" s="96">
        <v>402879</v>
      </c>
      <c r="H273" s="94" t="s">
        <v>1267</v>
      </c>
      <c r="I273" s="222" t="s">
        <v>2115</v>
      </c>
      <c r="J273" s="77"/>
      <c r="K273" s="46">
        <f t="shared" si="17"/>
        <v>2100</v>
      </c>
      <c r="L273" s="77"/>
      <c r="M273" s="96">
        <v>2100</v>
      </c>
      <c r="O273" s="94" t="s">
        <v>1085</v>
      </c>
      <c r="P273" s="222" t="s">
        <v>2061</v>
      </c>
      <c r="Q273" s="77"/>
      <c r="R273" s="46">
        <f t="shared" si="18"/>
        <v>105673</v>
      </c>
      <c r="S273" s="77"/>
      <c r="T273" s="96">
        <v>105673</v>
      </c>
      <c r="V273" s="94" t="s">
        <v>1106</v>
      </c>
      <c r="W273" s="222" t="s">
        <v>2068</v>
      </c>
      <c r="X273" s="96">
        <v>117950</v>
      </c>
      <c r="Y273" s="46">
        <f t="shared" si="19"/>
        <v>1876805</v>
      </c>
      <c r="Z273" s="96">
        <v>33600</v>
      </c>
      <c r="AA273" s="96">
        <v>1843205</v>
      </c>
    </row>
    <row r="274" spans="1:27" ht="15">
      <c r="A274" s="94" t="s">
        <v>1184</v>
      </c>
      <c r="B274" s="222" t="s">
        <v>2088</v>
      </c>
      <c r="C274" s="77"/>
      <c r="D274" s="46">
        <f t="shared" si="16"/>
        <v>291331</v>
      </c>
      <c r="E274" s="77"/>
      <c r="F274" s="96">
        <v>291331</v>
      </c>
      <c r="H274" s="94" t="s">
        <v>1270</v>
      </c>
      <c r="I274" s="222" t="s">
        <v>2116</v>
      </c>
      <c r="J274" s="96">
        <v>11000</v>
      </c>
      <c r="K274" s="46">
        <f t="shared" si="17"/>
        <v>91464</v>
      </c>
      <c r="L274" s="77"/>
      <c r="M274" s="96">
        <v>91464</v>
      </c>
      <c r="O274" s="94" t="s">
        <v>1088</v>
      </c>
      <c r="P274" s="222" t="s">
        <v>2062</v>
      </c>
      <c r="Q274" s="96">
        <v>162100</v>
      </c>
      <c r="R274" s="46">
        <f t="shared" si="18"/>
        <v>1838307</v>
      </c>
      <c r="S274" s="96">
        <v>783318</v>
      </c>
      <c r="T274" s="96">
        <v>1054989</v>
      </c>
      <c r="V274" s="94" t="s">
        <v>1109</v>
      </c>
      <c r="W274" s="222" t="s">
        <v>2069</v>
      </c>
      <c r="X274" s="96">
        <v>83775</v>
      </c>
      <c r="Y274" s="46">
        <f t="shared" si="19"/>
        <v>223725</v>
      </c>
      <c r="Z274" s="77"/>
      <c r="AA274" s="96">
        <v>223725</v>
      </c>
    </row>
    <row r="275" spans="1:27" ht="15">
      <c r="A275" s="94" t="s">
        <v>1187</v>
      </c>
      <c r="B275" s="222" t="s">
        <v>2089</v>
      </c>
      <c r="C275" s="96">
        <v>150000</v>
      </c>
      <c r="D275" s="46">
        <f t="shared" si="16"/>
        <v>329511</v>
      </c>
      <c r="E275" s="96">
        <v>180000</v>
      </c>
      <c r="F275" s="96">
        <v>149511</v>
      </c>
      <c r="H275" s="94" t="s">
        <v>1273</v>
      </c>
      <c r="I275" s="222" t="s">
        <v>2117</v>
      </c>
      <c r="J275" s="96">
        <v>2258421</v>
      </c>
      <c r="K275" s="46">
        <f t="shared" si="17"/>
        <v>1001995</v>
      </c>
      <c r="L275" s="77"/>
      <c r="M275" s="96">
        <v>1001995</v>
      </c>
      <c r="O275" s="94" t="s">
        <v>1091</v>
      </c>
      <c r="P275" s="222" t="s">
        <v>2063</v>
      </c>
      <c r="Q275" s="77"/>
      <c r="R275" s="46">
        <f t="shared" si="18"/>
        <v>133389</v>
      </c>
      <c r="S275" s="77"/>
      <c r="T275" s="96">
        <v>133389</v>
      </c>
      <c r="V275" s="94" t="s">
        <v>1113</v>
      </c>
      <c r="W275" s="222" t="s">
        <v>2070</v>
      </c>
      <c r="X275" s="96">
        <v>18151177</v>
      </c>
      <c r="Y275" s="46">
        <f t="shared" si="19"/>
        <v>5218123</v>
      </c>
      <c r="Z275" s="77"/>
      <c r="AA275" s="96">
        <v>5218123</v>
      </c>
    </row>
    <row r="276" spans="1:27" ht="15">
      <c r="A276" s="94" t="s">
        <v>1190</v>
      </c>
      <c r="B276" s="222" t="s">
        <v>2020</v>
      </c>
      <c r="C276" s="96">
        <v>3273361</v>
      </c>
      <c r="D276" s="46">
        <f t="shared" si="16"/>
        <v>3226204</v>
      </c>
      <c r="E276" s="96">
        <v>302902</v>
      </c>
      <c r="F276" s="96">
        <v>2923302</v>
      </c>
      <c r="H276" s="94" t="s">
        <v>1276</v>
      </c>
      <c r="I276" s="222" t="s">
        <v>2118</v>
      </c>
      <c r="J276" s="77"/>
      <c r="K276" s="46">
        <f t="shared" si="17"/>
        <v>2550</v>
      </c>
      <c r="L276" s="77"/>
      <c r="M276" s="96">
        <v>2550</v>
      </c>
      <c r="O276" s="94" t="s">
        <v>1094</v>
      </c>
      <c r="P276" s="222" t="s">
        <v>2064</v>
      </c>
      <c r="Q276" s="96">
        <v>11214855</v>
      </c>
      <c r="R276" s="46">
        <f t="shared" si="18"/>
        <v>8148649</v>
      </c>
      <c r="S276" s="96">
        <v>862500</v>
      </c>
      <c r="T276" s="96">
        <v>7286149</v>
      </c>
      <c r="V276" s="94" t="s">
        <v>1121</v>
      </c>
      <c r="W276" s="222" t="s">
        <v>2071</v>
      </c>
      <c r="X276" s="96">
        <v>3617712</v>
      </c>
      <c r="Y276" s="46">
        <f t="shared" si="19"/>
        <v>18859766</v>
      </c>
      <c r="Z276" s="77"/>
      <c r="AA276" s="96">
        <v>18859766</v>
      </c>
    </row>
    <row r="277" spans="1:27" ht="15">
      <c r="A277" s="94" t="s">
        <v>1192</v>
      </c>
      <c r="B277" s="222" t="s">
        <v>2090</v>
      </c>
      <c r="C277" s="77"/>
      <c r="D277" s="46">
        <f t="shared" si="16"/>
        <v>953377</v>
      </c>
      <c r="E277" s="77"/>
      <c r="F277" s="96">
        <v>953377</v>
      </c>
      <c r="H277" s="94" t="s">
        <v>1279</v>
      </c>
      <c r="I277" s="222" t="s">
        <v>2119</v>
      </c>
      <c r="J277" s="77"/>
      <c r="K277" s="46">
        <f t="shared" si="17"/>
        <v>218052</v>
      </c>
      <c r="L277" s="77"/>
      <c r="M277" s="96">
        <v>218052</v>
      </c>
      <c r="O277" s="94" t="s">
        <v>1097</v>
      </c>
      <c r="P277" s="222" t="s">
        <v>2065</v>
      </c>
      <c r="Q277" s="96">
        <v>1854560</v>
      </c>
      <c r="R277" s="46">
        <f t="shared" si="18"/>
        <v>4740359</v>
      </c>
      <c r="S277" s="96">
        <v>339500</v>
      </c>
      <c r="T277" s="96">
        <v>4400859</v>
      </c>
      <c r="V277" s="94" t="s">
        <v>1124</v>
      </c>
      <c r="W277" s="222" t="s">
        <v>1809</v>
      </c>
      <c r="X277" s="96">
        <v>5132870</v>
      </c>
      <c r="Y277" s="46">
        <f t="shared" si="19"/>
        <v>11883730</v>
      </c>
      <c r="Z277" s="96">
        <v>682388</v>
      </c>
      <c r="AA277" s="96">
        <v>11201342</v>
      </c>
    </row>
    <row r="278" spans="1:27" ht="15">
      <c r="A278" s="94" t="s">
        <v>1194</v>
      </c>
      <c r="B278" s="222" t="s">
        <v>2091</v>
      </c>
      <c r="C278" s="96">
        <v>15000</v>
      </c>
      <c r="D278" s="46">
        <f t="shared" si="16"/>
        <v>887141</v>
      </c>
      <c r="E278" s="96">
        <v>88750</v>
      </c>
      <c r="F278" s="96">
        <v>798391</v>
      </c>
      <c r="H278" s="94" t="s">
        <v>1282</v>
      </c>
      <c r="I278" s="222" t="s">
        <v>2120</v>
      </c>
      <c r="J278" s="96">
        <v>2568937</v>
      </c>
      <c r="K278" s="46">
        <f t="shared" si="17"/>
        <v>853879</v>
      </c>
      <c r="L278" s="77"/>
      <c r="M278" s="96">
        <v>853879</v>
      </c>
      <c r="O278" s="94" t="s">
        <v>1100</v>
      </c>
      <c r="P278" s="222" t="s">
        <v>2066</v>
      </c>
      <c r="Q278" s="77"/>
      <c r="R278" s="46">
        <f t="shared" si="18"/>
        <v>11650</v>
      </c>
      <c r="S278" s="77"/>
      <c r="T278" s="96">
        <v>11650</v>
      </c>
      <c r="V278" s="94" t="s">
        <v>1126</v>
      </c>
      <c r="W278" s="222" t="s">
        <v>2072</v>
      </c>
      <c r="X278" s="77"/>
      <c r="Y278" s="46">
        <f t="shared" si="19"/>
        <v>774050</v>
      </c>
      <c r="Z278" s="77"/>
      <c r="AA278" s="96">
        <v>774050</v>
      </c>
    </row>
    <row r="279" spans="1:27" ht="15">
      <c r="A279" s="94" t="s">
        <v>1197</v>
      </c>
      <c r="B279" s="222" t="s">
        <v>2092</v>
      </c>
      <c r="C279" s="96">
        <v>160300</v>
      </c>
      <c r="D279" s="46">
        <f t="shared" si="16"/>
        <v>2366901</v>
      </c>
      <c r="E279" s="77"/>
      <c r="F279" s="96">
        <v>2366901</v>
      </c>
      <c r="H279" s="94" t="s">
        <v>1291</v>
      </c>
      <c r="I279" s="222" t="s">
        <v>2122</v>
      </c>
      <c r="J279" s="77"/>
      <c r="K279" s="46">
        <f t="shared" si="17"/>
        <v>131190</v>
      </c>
      <c r="L279" s="77"/>
      <c r="M279" s="96">
        <v>131190</v>
      </c>
      <c r="O279" s="94" t="s">
        <v>1103</v>
      </c>
      <c r="P279" s="222" t="s">
        <v>2067</v>
      </c>
      <c r="Q279" s="96">
        <v>159190</v>
      </c>
      <c r="R279" s="46">
        <f t="shared" si="18"/>
        <v>3047334</v>
      </c>
      <c r="S279" s="96">
        <v>1001450</v>
      </c>
      <c r="T279" s="96">
        <v>2045884</v>
      </c>
      <c r="V279" s="94" t="s">
        <v>1129</v>
      </c>
      <c r="W279" s="222" t="s">
        <v>2073</v>
      </c>
      <c r="X279" s="77"/>
      <c r="Y279" s="46">
        <f t="shared" si="19"/>
        <v>14600</v>
      </c>
      <c r="Z279" s="77"/>
      <c r="AA279" s="96">
        <v>14600</v>
      </c>
    </row>
    <row r="280" spans="1:27" ht="15">
      <c r="A280" s="94" t="s">
        <v>1200</v>
      </c>
      <c r="B280" s="222" t="s">
        <v>2093</v>
      </c>
      <c r="C280" s="96">
        <v>1546500</v>
      </c>
      <c r="D280" s="46">
        <f t="shared" si="16"/>
        <v>2174082</v>
      </c>
      <c r="E280" s="77"/>
      <c r="F280" s="96">
        <v>2174082</v>
      </c>
      <c r="H280" s="94" t="s">
        <v>1294</v>
      </c>
      <c r="I280" s="222" t="s">
        <v>2123</v>
      </c>
      <c r="J280" s="77"/>
      <c r="K280" s="46">
        <f t="shared" si="17"/>
        <v>31605</v>
      </c>
      <c r="L280" s="77"/>
      <c r="M280" s="96">
        <v>31605</v>
      </c>
      <c r="O280" s="94" t="s">
        <v>1106</v>
      </c>
      <c r="P280" s="222" t="s">
        <v>2068</v>
      </c>
      <c r="Q280" s="96">
        <v>2500</v>
      </c>
      <c r="R280" s="46">
        <f t="shared" si="18"/>
        <v>867516</v>
      </c>
      <c r="S280" s="96">
        <v>25650</v>
      </c>
      <c r="T280" s="96">
        <v>841866</v>
      </c>
      <c r="V280" s="94" t="s">
        <v>1132</v>
      </c>
      <c r="W280" s="222" t="s">
        <v>1981</v>
      </c>
      <c r="X280" s="96">
        <v>194960</v>
      </c>
      <c r="Y280" s="46">
        <f t="shared" si="19"/>
        <v>4523135</v>
      </c>
      <c r="Z280" s="77"/>
      <c r="AA280" s="96">
        <v>4523135</v>
      </c>
    </row>
    <row r="281" spans="1:27" ht="15">
      <c r="A281" s="94" t="s">
        <v>1203</v>
      </c>
      <c r="B281" s="222" t="s">
        <v>2094</v>
      </c>
      <c r="C281" s="77"/>
      <c r="D281" s="46">
        <f t="shared" si="16"/>
        <v>442251</v>
      </c>
      <c r="E281" s="96">
        <v>11101</v>
      </c>
      <c r="F281" s="96">
        <v>431150</v>
      </c>
      <c r="H281" s="94" t="s">
        <v>1300</v>
      </c>
      <c r="I281" s="222" t="s">
        <v>2125</v>
      </c>
      <c r="J281" s="96">
        <v>75500</v>
      </c>
      <c r="K281" s="46">
        <f t="shared" si="17"/>
        <v>1766877</v>
      </c>
      <c r="L281" s="96">
        <v>403402</v>
      </c>
      <c r="M281" s="96">
        <v>1363475</v>
      </c>
      <c r="O281" s="94" t="s">
        <v>1109</v>
      </c>
      <c r="P281" s="222" t="s">
        <v>2069</v>
      </c>
      <c r="Q281" s="96">
        <v>106001</v>
      </c>
      <c r="R281" s="46">
        <f t="shared" si="18"/>
        <v>801594</v>
      </c>
      <c r="S281" s="77"/>
      <c r="T281" s="96">
        <v>801594</v>
      </c>
      <c r="V281" s="94" t="s">
        <v>1134</v>
      </c>
      <c r="W281" s="222" t="s">
        <v>1982</v>
      </c>
      <c r="X281" s="96">
        <v>22538185</v>
      </c>
      <c r="Y281" s="46">
        <f t="shared" si="19"/>
        <v>33422455</v>
      </c>
      <c r="Z281" s="96">
        <v>4363529</v>
      </c>
      <c r="AA281" s="96">
        <v>29058926</v>
      </c>
    </row>
    <row r="282" spans="1:27" ht="15">
      <c r="A282" s="94" t="s">
        <v>1206</v>
      </c>
      <c r="B282" s="222" t="s">
        <v>2095</v>
      </c>
      <c r="C282" s="96">
        <v>364822</v>
      </c>
      <c r="D282" s="46">
        <f t="shared" si="16"/>
        <v>909155</v>
      </c>
      <c r="E282" s="77"/>
      <c r="F282" s="96">
        <v>909155</v>
      </c>
      <c r="H282" s="94" t="s">
        <v>1303</v>
      </c>
      <c r="I282" s="222" t="s">
        <v>2126</v>
      </c>
      <c r="J282" s="96">
        <v>159700</v>
      </c>
      <c r="K282" s="46">
        <f t="shared" si="17"/>
        <v>57813</v>
      </c>
      <c r="L282" s="96">
        <v>1</v>
      </c>
      <c r="M282" s="96">
        <v>57812</v>
      </c>
      <c r="O282" s="94" t="s">
        <v>1113</v>
      </c>
      <c r="P282" s="222" t="s">
        <v>2070</v>
      </c>
      <c r="Q282" s="96">
        <v>267000</v>
      </c>
      <c r="R282" s="46">
        <f t="shared" si="18"/>
        <v>4338430</v>
      </c>
      <c r="S282" s="96">
        <v>136200</v>
      </c>
      <c r="T282" s="96">
        <v>4202230</v>
      </c>
      <c r="V282" s="94" t="s">
        <v>1145</v>
      </c>
      <c r="W282" s="222" t="s">
        <v>2074</v>
      </c>
      <c r="X282" s="77"/>
      <c r="Y282" s="46">
        <f t="shared" si="19"/>
        <v>14097153</v>
      </c>
      <c r="Z282" s="77"/>
      <c r="AA282" s="96">
        <v>14097153</v>
      </c>
    </row>
    <row r="283" spans="1:27" ht="15">
      <c r="A283" s="94" t="s">
        <v>1209</v>
      </c>
      <c r="B283" s="222" t="s">
        <v>2096</v>
      </c>
      <c r="C283" s="96">
        <v>204000</v>
      </c>
      <c r="D283" s="46">
        <f t="shared" si="16"/>
        <v>247232</v>
      </c>
      <c r="E283" s="77"/>
      <c r="F283" s="96">
        <v>247232</v>
      </c>
      <c r="H283" s="94" t="s">
        <v>1306</v>
      </c>
      <c r="I283" s="222" t="s">
        <v>2127</v>
      </c>
      <c r="J283" s="96">
        <v>104500</v>
      </c>
      <c r="K283" s="46">
        <f t="shared" si="17"/>
        <v>0</v>
      </c>
      <c r="L283" s="77"/>
      <c r="M283" s="77"/>
      <c r="O283" s="94" t="s">
        <v>1121</v>
      </c>
      <c r="P283" s="222" t="s">
        <v>2071</v>
      </c>
      <c r="Q283" s="96">
        <v>1855492</v>
      </c>
      <c r="R283" s="46">
        <f t="shared" si="18"/>
        <v>5182911</v>
      </c>
      <c r="S283" s="96">
        <v>315446</v>
      </c>
      <c r="T283" s="96">
        <v>4867465</v>
      </c>
      <c r="V283" s="94" t="s">
        <v>1148</v>
      </c>
      <c r="W283" s="222" t="s">
        <v>2075</v>
      </c>
      <c r="X283" s="96">
        <v>891316</v>
      </c>
      <c r="Y283" s="46">
        <f t="shared" si="19"/>
        <v>5010451</v>
      </c>
      <c r="Z283" s="77"/>
      <c r="AA283" s="96">
        <v>5010451</v>
      </c>
    </row>
    <row r="284" spans="1:27" ht="15">
      <c r="A284" s="94" t="s">
        <v>1212</v>
      </c>
      <c r="B284" s="222" t="s">
        <v>2097</v>
      </c>
      <c r="C284" s="96">
        <v>60903</v>
      </c>
      <c r="D284" s="46">
        <f t="shared" si="16"/>
        <v>2139646</v>
      </c>
      <c r="E284" s="96">
        <v>159100</v>
      </c>
      <c r="F284" s="96">
        <v>1980546</v>
      </c>
      <c r="H284" s="94" t="s">
        <v>1309</v>
      </c>
      <c r="I284" s="222" t="s">
        <v>2128</v>
      </c>
      <c r="J284" s="96">
        <v>19950</v>
      </c>
      <c r="K284" s="46">
        <f t="shared" si="17"/>
        <v>1347395</v>
      </c>
      <c r="L284" s="77"/>
      <c r="M284" s="96">
        <v>1347395</v>
      </c>
      <c r="O284" s="94" t="s">
        <v>1124</v>
      </c>
      <c r="P284" s="222" t="s">
        <v>1809</v>
      </c>
      <c r="Q284" s="96">
        <v>4714459</v>
      </c>
      <c r="R284" s="46">
        <f t="shared" si="18"/>
        <v>17425555</v>
      </c>
      <c r="S284" s="96">
        <v>1624700</v>
      </c>
      <c r="T284" s="96">
        <v>15800855</v>
      </c>
      <c r="V284" s="94" t="s">
        <v>1150</v>
      </c>
      <c r="W284" s="222" t="s">
        <v>2076</v>
      </c>
      <c r="X284" s="96">
        <v>1861868</v>
      </c>
      <c r="Y284" s="46">
        <f t="shared" si="19"/>
        <v>26672719</v>
      </c>
      <c r="Z284" s="77"/>
      <c r="AA284" s="96">
        <v>26672719</v>
      </c>
    </row>
    <row r="285" spans="1:27" ht="15">
      <c r="A285" s="94" t="s">
        <v>1215</v>
      </c>
      <c r="B285" s="222" t="s">
        <v>2098</v>
      </c>
      <c r="C285" s="96">
        <v>50</v>
      </c>
      <c r="D285" s="46">
        <f t="shared" si="16"/>
        <v>663513</v>
      </c>
      <c r="E285" s="96">
        <v>2500</v>
      </c>
      <c r="F285" s="96">
        <v>661013</v>
      </c>
      <c r="H285" s="94" t="s">
        <v>1312</v>
      </c>
      <c r="I285" s="222" t="s">
        <v>2129</v>
      </c>
      <c r="J285" s="77"/>
      <c r="K285" s="46">
        <f t="shared" si="17"/>
        <v>25576</v>
      </c>
      <c r="L285" s="77"/>
      <c r="M285" s="96">
        <v>25576</v>
      </c>
      <c r="O285" s="94" t="s">
        <v>1126</v>
      </c>
      <c r="P285" s="222" t="s">
        <v>2072</v>
      </c>
      <c r="Q285" s="77"/>
      <c r="R285" s="46">
        <f t="shared" si="18"/>
        <v>474978</v>
      </c>
      <c r="S285" s="77"/>
      <c r="T285" s="96">
        <v>474978</v>
      </c>
      <c r="V285" s="157" t="s">
        <v>1142</v>
      </c>
      <c r="W285" s="222" t="s">
        <v>2077</v>
      </c>
      <c r="X285" s="96">
        <v>25165692</v>
      </c>
      <c r="Y285" s="46">
        <f t="shared" si="19"/>
        <v>40076011</v>
      </c>
      <c r="Z285" s="96">
        <v>87949</v>
      </c>
      <c r="AA285" s="96">
        <v>39988062</v>
      </c>
    </row>
    <row r="286" spans="1:27" ht="15">
      <c r="A286" s="94" t="s">
        <v>1218</v>
      </c>
      <c r="B286" s="222" t="s">
        <v>2099</v>
      </c>
      <c r="C286" s="96">
        <v>186000</v>
      </c>
      <c r="D286" s="46">
        <f t="shared" si="16"/>
        <v>201801</v>
      </c>
      <c r="E286" s="96">
        <v>17000</v>
      </c>
      <c r="F286" s="96">
        <v>184801</v>
      </c>
      <c r="H286" s="94" t="s">
        <v>1315</v>
      </c>
      <c r="I286" s="222" t="s">
        <v>2130</v>
      </c>
      <c r="J286" s="77"/>
      <c r="K286" s="46">
        <f t="shared" si="17"/>
        <v>306951</v>
      </c>
      <c r="L286" s="77"/>
      <c r="M286" s="96">
        <v>306951</v>
      </c>
      <c r="O286" s="94" t="s">
        <v>1129</v>
      </c>
      <c r="P286" s="222" t="s">
        <v>2073</v>
      </c>
      <c r="Q286" s="96">
        <v>15400</v>
      </c>
      <c r="R286" s="46">
        <f t="shared" si="18"/>
        <v>510569</v>
      </c>
      <c r="S286" s="96">
        <v>24700</v>
      </c>
      <c r="T286" s="96">
        <v>485869</v>
      </c>
      <c r="V286" s="94" t="s">
        <v>1154</v>
      </c>
      <c r="W286" s="222" t="s">
        <v>2078</v>
      </c>
      <c r="X286" s="96">
        <v>35566901</v>
      </c>
      <c r="Y286" s="46">
        <f t="shared" si="19"/>
        <v>6628540</v>
      </c>
      <c r="Z286" s="77"/>
      <c r="AA286" s="96">
        <v>6628540</v>
      </c>
    </row>
    <row r="287" spans="1:27" ht="15">
      <c r="A287" s="94" t="s">
        <v>1221</v>
      </c>
      <c r="B287" s="222" t="s">
        <v>2100</v>
      </c>
      <c r="C287" s="77"/>
      <c r="D287" s="46">
        <f t="shared" si="16"/>
        <v>202973</v>
      </c>
      <c r="E287" s="77"/>
      <c r="F287" s="96">
        <v>202973</v>
      </c>
      <c r="H287" s="94" t="s">
        <v>1318</v>
      </c>
      <c r="I287" s="222" t="s">
        <v>2131</v>
      </c>
      <c r="J287" s="77"/>
      <c r="K287" s="46">
        <f t="shared" si="17"/>
        <v>3366625</v>
      </c>
      <c r="L287" s="96">
        <v>300</v>
      </c>
      <c r="M287" s="96">
        <v>3366325</v>
      </c>
      <c r="O287" s="94" t="s">
        <v>1132</v>
      </c>
      <c r="P287" s="222" t="s">
        <v>1981</v>
      </c>
      <c r="Q287" s="96">
        <v>780500</v>
      </c>
      <c r="R287" s="46">
        <f t="shared" si="18"/>
        <v>6907861</v>
      </c>
      <c r="S287" s="96">
        <v>2639200</v>
      </c>
      <c r="T287" s="96">
        <v>4268661</v>
      </c>
      <c r="V287" s="94" t="s">
        <v>1157</v>
      </c>
      <c r="W287" s="222" t="s">
        <v>2079</v>
      </c>
      <c r="X287" s="96">
        <v>3911501</v>
      </c>
      <c r="Y287" s="46">
        <f t="shared" si="19"/>
        <v>16094518</v>
      </c>
      <c r="Z287" s="96">
        <v>3000</v>
      </c>
      <c r="AA287" s="96">
        <v>16091518</v>
      </c>
    </row>
    <row r="288" spans="1:27" ht="15">
      <c r="A288" s="94" t="s">
        <v>1228</v>
      </c>
      <c r="B288" s="222" t="s">
        <v>2102</v>
      </c>
      <c r="C288" s="77"/>
      <c r="D288" s="46">
        <f t="shared" si="16"/>
        <v>23050</v>
      </c>
      <c r="E288" s="96">
        <v>1050</v>
      </c>
      <c r="F288" s="96">
        <v>22000</v>
      </c>
      <c r="H288" s="94" t="s">
        <v>1321</v>
      </c>
      <c r="I288" s="222" t="s">
        <v>2132</v>
      </c>
      <c r="J288" s="77"/>
      <c r="K288" s="46">
        <f t="shared" si="17"/>
        <v>928757</v>
      </c>
      <c r="L288" s="77"/>
      <c r="M288" s="96">
        <v>928757</v>
      </c>
      <c r="O288" s="94" t="s">
        <v>1134</v>
      </c>
      <c r="P288" s="222" t="s">
        <v>1982</v>
      </c>
      <c r="Q288" s="96">
        <v>1944889</v>
      </c>
      <c r="R288" s="46">
        <f t="shared" si="18"/>
        <v>7883791</v>
      </c>
      <c r="S288" s="96">
        <v>934321</v>
      </c>
      <c r="T288" s="96">
        <v>6949470</v>
      </c>
      <c r="V288" s="94" t="s">
        <v>1160</v>
      </c>
      <c r="W288" s="222" t="s">
        <v>2080</v>
      </c>
      <c r="X288" s="77"/>
      <c r="Y288" s="46">
        <f t="shared" si="19"/>
        <v>4350348</v>
      </c>
      <c r="Z288" s="77"/>
      <c r="AA288" s="96">
        <v>4350348</v>
      </c>
    </row>
    <row r="289" spans="1:27" ht="15">
      <c r="A289" s="94" t="s">
        <v>1231</v>
      </c>
      <c r="B289" s="222" t="s">
        <v>2103</v>
      </c>
      <c r="C289" s="96">
        <v>236330</v>
      </c>
      <c r="D289" s="46">
        <f t="shared" si="16"/>
        <v>59625</v>
      </c>
      <c r="E289" s="96">
        <v>50000</v>
      </c>
      <c r="F289" s="96">
        <v>9625</v>
      </c>
      <c r="H289" s="94" t="s">
        <v>1327</v>
      </c>
      <c r="I289" s="222" t="s">
        <v>2134</v>
      </c>
      <c r="J289" s="77"/>
      <c r="K289" s="46">
        <f t="shared" si="17"/>
        <v>1214651</v>
      </c>
      <c r="L289" s="77"/>
      <c r="M289" s="96">
        <v>1214651</v>
      </c>
      <c r="O289" s="94" t="s">
        <v>1145</v>
      </c>
      <c r="P289" s="222" t="s">
        <v>2074</v>
      </c>
      <c r="Q289" s="96">
        <v>200000</v>
      </c>
      <c r="R289" s="46">
        <f t="shared" si="18"/>
        <v>17041025</v>
      </c>
      <c r="S289" s="77"/>
      <c r="T289" s="96">
        <v>17041025</v>
      </c>
      <c r="V289" s="94" t="s">
        <v>1163</v>
      </c>
      <c r="W289" s="222" t="s">
        <v>2081</v>
      </c>
      <c r="X289" s="96">
        <v>1359527</v>
      </c>
      <c r="Y289" s="46">
        <f t="shared" si="19"/>
        <v>27441579</v>
      </c>
      <c r="Z289" s="77"/>
      <c r="AA289" s="96">
        <v>27441579</v>
      </c>
    </row>
    <row r="290" spans="1:27" ht="15">
      <c r="A290" s="94" t="s">
        <v>1234</v>
      </c>
      <c r="B290" s="222" t="s">
        <v>2104</v>
      </c>
      <c r="C290" s="77"/>
      <c r="D290" s="46">
        <f t="shared" si="16"/>
        <v>787905</v>
      </c>
      <c r="E290" s="77"/>
      <c r="F290" s="96">
        <v>787905</v>
      </c>
      <c r="H290" s="94" t="s">
        <v>1330</v>
      </c>
      <c r="I290" s="222" t="s">
        <v>2135</v>
      </c>
      <c r="J290" s="77"/>
      <c r="K290" s="46">
        <f t="shared" si="17"/>
        <v>4400</v>
      </c>
      <c r="L290" s="77"/>
      <c r="M290" s="96">
        <v>4400</v>
      </c>
      <c r="O290" s="94" t="s">
        <v>1148</v>
      </c>
      <c r="P290" s="222" t="s">
        <v>2075</v>
      </c>
      <c r="Q290" s="96">
        <v>6101569</v>
      </c>
      <c r="R290" s="46">
        <f t="shared" si="18"/>
        <v>6709635</v>
      </c>
      <c r="S290" s="96">
        <v>1285252</v>
      </c>
      <c r="T290" s="96">
        <v>5424383</v>
      </c>
      <c r="V290" s="94" t="s">
        <v>1166</v>
      </c>
      <c r="W290" s="222" t="s">
        <v>2082</v>
      </c>
      <c r="X290" s="96">
        <v>2266816</v>
      </c>
      <c r="Y290" s="46">
        <f t="shared" si="19"/>
        <v>28748026</v>
      </c>
      <c r="Z290" s="77"/>
      <c r="AA290" s="96">
        <v>28748026</v>
      </c>
    </row>
    <row r="291" spans="1:27" ht="15">
      <c r="A291" s="94" t="s">
        <v>1240</v>
      </c>
      <c r="B291" s="222" t="s">
        <v>2106</v>
      </c>
      <c r="C291" s="77"/>
      <c r="D291" s="46">
        <f t="shared" si="16"/>
        <v>85900</v>
      </c>
      <c r="E291" s="77"/>
      <c r="F291" s="96">
        <v>85900</v>
      </c>
      <c r="H291" s="94" t="s">
        <v>1333</v>
      </c>
      <c r="I291" s="222" t="s">
        <v>2136</v>
      </c>
      <c r="J291" s="77"/>
      <c r="K291" s="46">
        <f t="shared" si="17"/>
        <v>314843</v>
      </c>
      <c r="L291" s="96">
        <v>39400</v>
      </c>
      <c r="M291" s="96">
        <v>275443</v>
      </c>
      <c r="O291" s="94" t="s">
        <v>1150</v>
      </c>
      <c r="P291" s="222" t="s">
        <v>2076</v>
      </c>
      <c r="Q291" s="96">
        <v>1421200</v>
      </c>
      <c r="R291" s="46">
        <f t="shared" si="18"/>
        <v>5664295</v>
      </c>
      <c r="S291" s="96">
        <v>408800</v>
      </c>
      <c r="T291" s="96">
        <v>5255495</v>
      </c>
      <c r="V291" s="94" t="s">
        <v>1169</v>
      </c>
      <c r="W291" s="222" t="s">
        <v>2083</v>
      </c>
      <c r="X291" s="96">
        <v>1</v>
      </c>
      <c r="Y291" s="46">
        <f t="shared" si="19"/>
        <v>44392</v>
      </c>
      <c r="Z291" s="77"/>
      <c r="AA291" s="96">
        <v>44392</v>
      </c>
    </row>
    <row r="292" spans="1:27" ht="15">
      <c r="A292" s="94" t="s">
        <v>1243</v>
      </c>
      <c r="B292" s="222" t="s">
        <v>2107</v>
      </c>
      <c r="C292" s="77"/>
      <c r="D292" s="46">
        <f t="shared" si="16"/>
        <v>7975</v>
      </c>
      <c r="E292" s="77"/>
      <c r="F292" s="96">
        <v>7975</v>
      </c>
      <c r="H292" s="94" t="s">
        <v>1336</v>
      </c>
      <c r="I292" s="222" t="s">
        <v>2137</v>
      </c>
      <c r="J292" s="77"/>
      <c r="K292" s="46">
        <f t="shared" si="17"/>
        <v>1269674</v>
      </c>
      <c r="L292" s="77"/>
      <c r="M292" s="96">
        <v>1269674</v>
      </c>
      <c r="O292" s="157" t="s">
        <v>1142</v>
      </c>
      <c r="P292" s="222" t="s">
        <v>2077</v>
      </c>
      <c r="Q292" s="96">
        <v>52067939</v>
      </c>
      <c r="R292" s="46">
        <f t="shared" si="18"/>
        <v>13577550</v>
      </c>
      <c r="S292" s="96">
        <v>3211157</v>
      </c>
      <c r="T292" s="96">
        <v>10366393</v>
      </c>
      <c r="V292" s="94" t="s">
        <v>1172</v>
      </c>
      <c r="W292" s="222" t="s">
        <v>2084</v>
      </c>
      <c r="X292" s="77"/>
      <c r="Y292" s="46">
        <f t="shared" si="19"/>
        <v>223200</v>
      </c>
      <c r="Z292" s="77"/>
      <c r="AA292" s="96">
        <v>223200</v>
      </c>
    </row>
    <row r="293" spans="1:27" ht="15">
      <c r="A293" s="94" t="s">
        <v>1246</v>
      </c>
      <c r="B293" s="222" t="s">
        <v>2108</v>
      </c>
      <c r="C293" s="77"/>
      <c r="D293" s="46">
        <f t="shared" si="16"/>
        <v>391907</v>
      </c>
      <c r="E293" s="77"/>
      <c r="F293" s="96">
        <v>391907</v>
      </c>
      <c r="H293" s="94" t="s">
        <v>1339</v>
      </c>
      <c r="I293" s="222" t="s">
        <v>2138</v>
      </c>
      <c r="J293" s="77"/>
      <c r="K293" s="46">
        <f t="shared" si="17"/>
        <v>6133100</v>
      </c>
      <c r="L293" s="96">
        <v>6032000</v>
      </c>
      <c r="M293" s="96">
        <v>101100</v>
      </c>
      <c r="O293" s="94" t="s">
        <v>1154</v>
      </c>
      <c r="P293" s="222" t="s">
        <v>2078</v>
      </c>
      <c r="Q293" s="96">
        <v>1054900</v>
      </c>
      <c r="R293" s="46">
        <f t="shared" si="18"/>
        <v>3565143</v>
      </c>
      <c r="S293" s="96">
        <v>851670</v>
      </c>
      <c r="T293" s="96">
        <v>2713473</v>
      </c>
      <c r="V293" s="94" t="s">
        <v>1175</v>
      </c>
      <c r="W293" s="222" t="s">
        <v>2085</v>
      </c>
      <c r="X293" s="96">
        <v>49330</v>
      </c>
      <c r="Y293" s="46">
        <f t="shared" si="19"/>
        <v>24795</v>
      </c>
      <c r="Z293" s="77"/>
      <c r="AA293" s="96">
        <v>24795</v>
      </c>
    </row>
    <row r="294" spans="1:27" ht="15">
      <c r="A294" s="94" t="s">
        <v>1249</v>
      </c>
      <c r="B294" s="222" t="s">
        <v>2109</v>
      </c>
      <c r="C294" s="96">
        <v>1102250</v>
      </c>
      <c r="D294" s="46">
        <f t="shared" si="16"/>
        <v>211873</v>
      </c>
      <c r="E294" s="77"/>
      <c r="F294" s="96">
        <v>211873</v>
      </c>
      <c r="H294" s="94" t="s">
        <v>1342</v>
      </c>
      <c r="I294" s="222" t="s">
        <v>2139</v>
      </c>
      <c r="J294" s="77"/>
      <c r="K294" s="46">
        <f t="shared" si="17"/>
        <v>928501</v>
      </c>
      <c r="L294" s="77"/>
      <c r="M294" s="96">
        <v>928501</v>
      </c>
      <c r="O294" s="94" t="s">
        <v>1157</v>
      </c>
      <c r="P294" s="222" t="s">
        <v>2079</v>
      </c>
      <c r="Q294" s="96">
        <v>500</v>
      </c>
      <c r="R294" s="46">
        <f t="shared" si="18"/>
        <v>1936398</v>
      </c>
      <c r="S294" s="96">
        <v>273500</v>
      </c>
      <c r="T294" s="96">
        <v>1662898</v>
      </c>
      <c r="V294" s="94" t="s">
        <v>1178</v>
      </c>
      <c r="W294" s="222" t="s">
        <v>2086</v>
      </c>
      <c r="X294" s="96">
        <v>5003</v>
      </c>
      <c r="Y294" s="46">
        <f t="shared" si="19"/>
        <v>3479598</v>
      </c>
      <c r="Z294" s="96">
        <v>72000</v>
      </c>
      <c r="AA294" s="96">
        <v>3407598</v>
      </c>
    </row>
    <row r="295" spans="1:27" ht="15">
      <c r="A295" s="94" t="s">
        <v>1252</v>
      </c>
      <c r="B295" s="222" t="s">
        <v>2110</v>
      </c>
      <c r="C295" s="77"/>
      <c r="D295" s="46">
        <f t="shared" si="16"/>
        <v>1979757</v>
      </c>
      <c r="E295" s="96">
        <v>476500</v>
      </c>
      <c r="F295" s="96">
        <v>1503257</v>
      </c>
      <c r="H295" s="94" t="s">
        <v>1345</v>
      </c>
      <c r="I295" s="222" t="s">
        <v>2140</v>
      </c>
      <c r="J295" s="96">
        <v>19450</v>
      </c>
      <c r="K295" s="46">
        <f t="shared" si="17"/>
        <v>1165912</v>
      </c>
      <c r="L295" s="96">
        <v>10750</v>
      </c>
      <c r="M295" s="96">
        <v>1155162</v>
      </c>
      <c r="O295" s="94" t="s">
        <v>1160</v>
      </c>
      <c r="P295" s="222" t="s">
        <v>2080</v>
      </c>
      <c r="Q295" s="96">
        <v>14963700</v>
      </c>
      <c r="R295" s="46">
        <f t="shared" si="18"/>
        <v>729533</v>
      </c>
      <c r="S295" s="77"/>
      <c r="T295" s="96">
        <v>729533</v>
      </c>
      <c r="V295" s="94" t="s">
        <v>1181</v>
      </c>
      <c r="W295" s="222" t="s">
        <v>2087</v>
      </c>
      <c r="X295" s="77"/>
      <c r="Y295" s="46">
        <f t="shared" si="19"/>
        <v>1604868</v>
      </c>
      <c r="Z295" s="77"/>
      <c r="AA295" s="96">
        <v>1604868</v>
      </c>
    </row>
    <row r="296" spans="1:27" ht="15">
      <c r="A296" s="94" t="s">
        <v>1255</v>
      </c>
      <c r="B296" s="222" t="s">
        <v>2111</v>
      </c>
      <c r="C296" s="77"/>
      <c r="D296" s="46">
        <f t="shared" si="16"/>
        <v>1183500</v>
      </c>
      <c r="E296" s="96">
        <v>1180500</v>
      </c>
      <c r="F296" s="96">
        <v>3000</v>
      </c>
      <c r="H296" s="94" t="s">
        <v>1348</v>
      </c>
      <c r="I296" s="222" t="s">
        <v>2141</v>
      </c>
      <c r="J296" s="96">
        <v>7400</v>
      </c>
      <c r="K296" s="46">
        <f t="shared" si="17"/>
        <v>0</v>
      </c>
      <c r="L296" s="77"/>
      <c r="M296" s="77"/>
      <c r="O296" s="94" t="s">
        <v>1163</v>
      </c>
      <c r="P296" s="222" t="s">
        <v>2081</v>
      </c>
      <c r="Q296" s="96">
        <v>4597520</v>
      </c>
      <c r="R296" s="46">
        <f t="shared" si="18"/>
        <v>6413119</v>
      </c>
      <c r="S296" s="96">
        <v>1811260</v>
      </c>
      <c r="T296" s="96">
        <v>4601859</v>
      </c>
      <c r="V296" s="94" t="s">
        <v>1184</v>
      </c>
      <c r="W296" s="222" t="s">
        <v>2088</v>
      </c>
      <c r="X296" s="96">
        <v>1519819</v>
      </c>
      <c r="Y296" s="46">
        <f t="shared" si="19"/>
        <v>8803594</v>
      </c>
      <c r="Z296" s="77"/>
      <c r="AA296" s="96">
        <v>8803594</v>
      </c>
    </row>
    <row r="297" spans="1:27" ht="15">
      <c r="A297" s="94" t="s">
        <v>1258</v>
      </c>
      <c r="B297" s="222" t="s">
        <v>2112</v>
      </c>
      <c r="C297" s="96">
        <v>40800</v>
      </c>
      <c r="D297" s="46">
        <f t="shared" si="16"/>
        <v>577472</v>
      </c>
      <c r="E297" s="96">
        <v>366500</v>
      </c>
      <c r="F297" s="96">
        <v>210972</v>
      </c>
      <c r="H297" s="94" t="s">
        <v>1351</v>
      </c>
      <c r="I297" s="222" t="s">
        <v>2142</v>
      </c>
      <c r="J297" s="77"/>
      <c r="K297" s="46">
        <f t="shared" si="17"/>
        <v>1321744</v>
      </c>
      <c r="L297" s="77"/>
      <c r="M297" s="96">
        <v>1321744</v>
      </c>
      <c r="O297" s="94" t="s">
        <v>1166</v>
      </c>
      <c r="P297" s="222" t="s">
        <v>2082</v>
      </c>
      <c r="Q297" s="96">
        <v>6638068</v>
      </c>
      <c r="R297" s="46">
        <f t="shared" si="18"/>
        <v>15946235</v>
      </c>
      <c r="S297" s="96">
        <v>4344353</v>
      </c>
      <c r="T297" s="96">
        <v>11601882</v>
      </c>
      <c r="V297" s="94" t="s">
        <v>1187</v>
      </c>
      <c r="W297" s="222" t="s">
        <v>2089</v>
      </c>
      <c r="X297" s="77"/>
      <c r="Y297" s="46">
        <f t="shared" si="19"/>
        <v>9251</v>
      </c>
      <c r="Z297" s="77"/>
      <c r="AA297" s="96">
        <v>9251</v>
      </c>
    </row>
    <row r="298" spans="1:27" ht="15">
      <c r="A298" s="94" t="s">
        <v>1261</v>
      </c>
      <c r="B298" s="222" t="s">
        <v>2113</v>
      </c>
      <c r="C298" s="96">
        <v>158400</v>
      </c>
      <c r="D298" s="46">
        <f t="shared" si="16"/>
        <v>72850</v>
      </c>
      <c r="E298" s="96">
        <v>19220</v>
      </c>
      <c r="F298" s="96">
        <v>53630</v>
      </c>
      <c r="H298" s="94" t="s">
        <v>1354</v>
      </c>
      <c r="I298" s="222" t="s">
        <v>2143</v>
      </c>
      <c r="J298" s="77"/>
      <c r="K298" s="46">
        <f t="shared" si="17"/>
        <v>224150</v>
      </c>
      <c r="L298" s="77"/>
      <c r="M298" s="96">
        <v>224150</v>
      </c>
      <c r="O298" s="94" t="s">
        <v>1169</v>
      </c>
      <c r="P298" s="222" t="s">
        <v>2083</v>
      </c>
      <c r="Q298" s="96">
        <v>1027374</v>
      </c>
      <c r="R298" s="46">
        <f t="shared" si="18"/>
        <v>203760</v>
      </c>
      <c r="S298" s="77"/>
      <c r="T298" s="96">
        <v>203760</v>
      </c>
      <c r="V298" s="94" t="s">
        <v>1190</v>
      </c>
      <c r="W298" s="222" t="s">
        <v>2020</v>
      </c>
      <c r="X298" s="96">
        <v>9410218</v>
      </c>
      <c r="Y298" s="46">
        <f t="shared" si="19"/>
        <v>7906095</v>
      </c>
      <c r="Z298" s="96">
        <v>5000</v>
      </c>
      <c r="AA298" s="96">
        <v>7901095</v>
      </c>
    </row>
    <row r="299" spans="1:27" ht="15">
      <c r="A299" s="94" t="s">
        <v>1264</v>
      </c>
      <c r="B299" s="222" t="s">
        <v>2114</v>
      </c>
      <c r="C299" s="77"/>
      <c r="D299" s="46">
        <f t="shared" si="16"/>
        <v>1047327</v>
      </c>
      <c r="E299" s="96">
        <v>866600</v>
      </c>
      <c r="F299" s="96">
        <v>180727</v>
      </c>
      <c r="H299" s="94" t="s">
        <v>1357</v>
      </c>
      <c r="I299" s="222" t="s">
        <v>2144</v>
      </c>
      <c r="J299" s="96">
        <v>72800</v>
      </c>
      <c r="K299" s="46">
        <f t="shared" si="17"/>
        <v>75000</v>
      </c>
      <c r="L299" s="96">
        <v>30000</v>
      </c>
      <c r="M299" s="96">
        <v>45000</v>
      </c>
      <c r="O299" s="94" t="s">
        <v>1172</v>
      </c>
      <c r="P299" s="222" t="s">
        <v>2084</v>
      </c>
      <c r="Q299" s="77"/>
      <c r="R299" s="46">
        <f t="shared" si="18"/>
        <v>3243719</v>
      </c>
      <c r="S299" s="96">
        <v>476340</v>
      </c>
      <c r="T299" s="96">
        <v>2767379</v>
      </c>
      <c r="V299" s="94" t="s">
        <v>1192</v>
      </c>
      <c r="W299" s="222" t="s">
        <v>2090</v>
      </c>
      <c r="X299" s="96">
        <v>1305000</v>
      </c>
      <c r="Y299" s="46">
        <f t="shared" si="19"/>
        <v>47798500</v>
      </c>
      <c r="Z299" s="77"/>
      <c r="AA299" s="96">
        <v>47798500</v>
      </c>
    </row>
    <row r="300" spans="1:27" ht="15">
      <c r="A300" s="94" t="s">
        <v>1267</v>
      </c>
      <c r="B300" s="222" t="s">
        <v>2115</v>
      </c>
      <c r="C300" s="96">
        <v>975</v>
      </c>
      <c r="D300" s="46">
        <f t="shared" si="16"/>
        <v>9000</v>
      </c>
      <c r="E300" s="96">
        <v>4500</v>
      </c>
      <c r="F300" s="96">
        <v>4500</v>
      </c>
      <c r="H300" s="94" t="s">
        <v>1360</v>
      </c>
      <c r="I300" s="222" t="s">
        <v>2145</v>
      </c>
      <c r="J300" s="77"/>
      <c r="K300" s="46">
        <f t="shared" si="17"/>
        <v>309184</v>
      </c>
      <c r="L300" s="77"/>
      <c r="M300" s="96">
        <v>309184</v>
      </c>
      <c r="O300" s="94" t="s">
        <v>1175</v>
      </c>
      <c r="P300" s="222" t="s">
        <v>2085</v>
      </c>
      <c r="Q300" s="96">
        <v>200</v>
      </c>
      <c r="R300" s="46">
        <f t="shared" si="18"/>
        <v>527325</v>
      </c>
      <c r="S300" s="96">
        <v>196000</v>
      </c>
      <c r="T300" s="96">
        <v>331325</v>
      </c>
      <c r="V300" s="94" t="s">
        <v>1194</v>
      </c>
      <c r="W300" s="222" t="s">
        <v>2091</v>
      </c>
      <c r="X300" s="77"/>
      <c r="Y300" s="46">
        <f t="shared" si="19"/>
        <v>5095697</v>
      </c>
      <c r="Z300" s="96">
        <v>388000</v>
      </c>
      <c r="AA300" s="96">
        <v>4707697</v>
      </c>
    </row>
    <row r="301" spans="1:27" ht="15">
      <c r="A301" s="94" t="s">
        <v>1270</v>
      </c>
      <c r="B301" s="222" t="s">
        <v>2116</v>
      </c>
      <c r="C301" s="96">
        <v>16000</v>
      </c>
      <c r="D301" s="46">
        <f t="shared" si="16"/>
        <v>448774</v>
      </c>
      <c r="E301" s="96">
        <v>18000</v>
      </c>
      <c r="F301" s="96">
        <v>430774</v>
      </c>
      <c r="H301" s="94" t="s">
        <v>1366</v>
      </c>
      <c r="I301" s="222" t="s">
        <v>2147</v>
      </c>
      <c r="J301" s="77"/>
      <c r="K301" s="46">
        <f t="shared" si="17"/>
        <v>14300</v>
      </c>
      <c r="L301" s="77"/>
      <c r="M301" s="96">
        <v>14300</v>
      </c>
      <c r="O301" s="94" t="s">
        <v>1178</v>
      </c>
      <c r="P301" s="222" t="s">
        <v>2086</v>
      </c>
      <c r="Q301" s="96">
        <v>2890148</v>
      </c>
      <c r="R301" s="46">
        <f t="shared" si="18"/>
        <v>6214252</v>
      </c>
      <c r="S301" s="96">
        <v>144454</v>
      </c>
      <c r="T301" s="96">
        <v>6069798</v>
      </c>
      <c r="V301" s="94" t="s">
        <v>1197</v>
      </c>
      <c r="W301" s="222" t="s">
        <v>2092</v>
      </c>
      <c r="X301" s="96">
        <v>67437000</v>
      </c>
      <c r="Y301" s="46">
        <f t="shared" si="19"/>
        <v>805396</v>
      </c>
      <c r="Z301" s="77"/>
      <c r="AA301" s="96">
        <v>805396</v>
      </c>
    </row>
    <row r="302" spans="1:27" ht="15">
      <c r="A302" s="94" t="s">
        <v>1273</v>
      </c>
      <c r="B302" s="222" t="s">
        <v>2117</v>
      </c>
      <c r="C302" s="96">
        <v>154500</v>
      </c>
      <c r="D302" s="46">
        <f t="shared" si="16"/>
        <v>1810939</v>
      </c>
      <c r="E302" s="96">
        <v>466250</v>
      </c>
      <c r="F302" s="96">
        <v>1344689</v>
      </c>
      <c r="H302" s="94" t="s">
        <v>1368</v>
      </c>
      <c r="I302" s="222" t="s">
        <v>2148</v>
      </c>
      <c r="J302" s="96">
        <v>128200</v>
      </c>
      <c r="K302" s="46">
        <f t="shared" si="17"/>
        <v>33520</v>
      </c>
      <c r="L302" s="77"/>
      <c r="M302" s="96">
        <v>33520</v>
      </c>
      <c r="O302" s="94" t="s">
        <v>1181</v>
      </c>
      <c r="P302" s="222" t="s">
        <v>2087</v>
      </c>
      <c r="Q302" s="96">
        <v>1674950</v>
      </c>
      <c r="R302" s="46">
        <f t="shared" si="18"/>
        <v>4123110</v>
      </c>
      <c r="S302" s="96">
        <v>1658350</v>
      </c>
      <c r="T302" s="96">
        <v>2464760</v>
      </c>
      <c r="V302" s="94" t="s">
        <v>1200</v>
      </c>
      <c r="W302" s="222" t="s">
        <v>2093</v>
      </c>
      <c r="X302" s="96">
        <v>1297434</v>
      </c>
      <c r="Y302" s="46">
        <f t="shared" si="19"/>
        <v>41312765</v>
      </c>
      <c r="Z302" s="96">
        <v>1623085</v>
      </c>
      <c r="AA302" s="96">
        <v>39689680</v>
      </c>
    </row>
    <row r="303" spans="1:27" ht="15">
      <c r="A303" s="94" t="s">
        <v>1276</v>
      </c>
      <c r="B303" s="222" t="s">
        <v>2118</v>
      </c>
      <c r="C303" s="77"/>
      <c r="D303" s="46">
        <f t="shared" si="16"/>
        <v>283921</v>
      </c>
      <c r="E303" s="96">
        <v>228000</v>
      </c>
      <c r="F303" s="96">
        <v>55921</v>
      </c>
      <c r="H303" s="94" t="s">
        <v>1371</v>
      </c>
      <c r="I303" s="222" t="s">
        <v>2149</v>
      </c>
      <c r="J303" s="96">
        <v>70700</v>
      </c>
      <c r="K303" s="46">
        <f t="shared" si="17"/>
        <v>149995</v>
      </c>
      <c r="L303" s="77"/>
      <c r="M303" s="96">
        <v>149995</v>
      </c>
      <c r="O303" s="94" t="s">
        <v>1184</v>
      </c>
      <c r="P303" s="222" t="s">
        <v>2088</v>
      </c>
      <c r="Q303" s="96">
        <v>236500</v>
      </c>
      <c r="R303" s="46">
        <f t="shared" si="18"/>
        <v>1377410</v>
      </c>
      <c r="S303" s="96">
        <v>324800</v>
      </c>
      <c r="T303" s="96">
        <v>1052610</v>
      </c>
      <c r="V303" s="94" t="s">
        <v>1203</v>
      </c>
      <c r="W303" s="222" t="s">
        <v>2094</v>
      </c>
      <c r="X303" s="96">
        <v>3621315</v>
      </c>
      <c r="Y303" s="46">
        <f t="shared" si="19"/>
        <v>25427661</v>
      </c>
      <c r="Z303" s="96">
        <v>6343763</v>
      </c>
      <c r="AA303" s="96">
        <v>19083898</v>
      </c>
    </row>
    <row r="304" spans="1:27" ht="15">
      <c r="A304" s="94" t="s">
        <v>1279</v>
      </c>
      <c r="B304" s="222" t="s">
        <v>2119</v>
      </c>
      <c r="C304" s="77"/>
      <c r="D304" s="46">
        <f t="shared" si="16"/>
        <v>1067055</v>
      </c>
      <c r="E304" s="96">
        <v>89700</v>
      </c>
      <c r="F304" s="96">
        <v>977355</v>
      </c>
      <c r="H304" s="94" t="s">
        <v>1373</v>
      </c>
      <c r="I304" s="222" t="s">
        <v>2150</v>
      </c>
      <c r="J304" s="77"/>
      <c r="K304" s="46">
        <f t="shared" si="17"/>
        <v>15000</v>
      </c>
      <c r="L304" s="77"/>
      <c r="M304" s="96">
        <v>15000</v>
      </c>
      <c r="O304" s="94" t="s">
        <v>1187</v>
      </c>
      <c r="P304" s="222" t="s">
        <v>2089</v>
      </c>
      <c r="Q304" s="96">
        <v>150000</v>
      </c>
      <c r="R304" s="46">
        <f t="shared" si="18"/>
        <v>1074284</v>
      </c>
      <c r="S304" s="96">
        <v>180000</v>
      </c>
      <c r="T304" s="96">
        <v>894284</v>
      </c>
      <c r="V304" s="94" t="s">
        <v>1206</v>
      </c>
      <c r="W304" s="222" t="s">
        <v>2095</v>
      </c>
      <c r="X304" s="96">
        <v>6000</v>
      </c>
      <c r="Y304" s="46">
        <f t="shared" si="19"/>
        <v>2094495</v>
      </c>
      <c r="Z304" s="77"/>
      <c r="AA304" s="96">
        <v>2094495</v>
      </c>
    </row>
    <row r="305" spans="1:27" ht="15">
      <c r="A305" s="94" t="s">
        <v>1282</v>
      </c>
      <c r="B305" s="222" t="s">
        <v>2120</v>
      </c>
      <c r="C305" s="96">
        <v>2131650</v>
      </c>
      <c r="D305" s="46">
        <f t="shared" si="16"/>
        <v>1496981</v>
      </c>
      <c r="E305" s="96">
        <v>102020</v>
      </c>
      <c r="F305" s="96">
        <v>1394961</v>
      </c>
      <c r="H305" s="94" t="s">
        <v>1376</v>
      </c>
      <c r="I305" s="222" t="s">
        <v>2151</v>
      </c>
      <c r="J305" s="96">
        <v>202500</v>
      </c>
      <c r="K305" s="46">
        <f t="shared" si="17"/>
        <v>290179</v>
      </c>
      <c r="L305" s="77"/>
      <c r="M305" s="96">
        <v>290179</v>
      </c>
      <c r="O305" s="94" t="s">
        <v>1190</v>
      </c>
      <c r="P305" s="222" t="s">
        <v>2020</v>
      </c>
      <c r="Q305" s="96">
        <v>33367908</v>
      </c>
      <c r="R305" s="46">
        <f t="shared" si="18"/>
        <v>12362422</v>
      </c>
      <c r="S305" s="96">
        <v>583114</v>
      </c>
      <c r="T305" s="96">
        <v>11779308</v>
      </c>
      <c r="V305" s="94" t="s">
        <v>1209</v>
      </c>
      <c r="W305" s="222" t="s">
        <v>2096</v>
      </c>
      <c r="X305" s="77"/>
      <c r="Y305" s="46">
        <f t="shared" si="19"/>
        <v>248910</v>
      </c>
      <c r="Z305" s="77"/>
      <c r="AA305" s="96">
        <v>248910</v>
      </c>
    </row>
    <row r="306" spans="1:27" ht="15">
      <c r="A306" s="94" t="s">
        <v>1288</v>
      </c>
      <c r="B306" s="222" t="s">
        <v>2121</v>
      </c>
      <c r="C306" s="96">
        <v>547000</v>
      </c>
      <c r="D306" s="46">
        <f t="shared" si="16"/>
        <v>193573</v>
      </c>
      <c r="E306" s="77"/>
      <c r="F306" s="96">
        <v>193573</v>
      </c>
      <c r="H306" s="94" t="s">
        <v>1379</v>
      </c>
      <c r="I306" s="222" t="s">
        <v>2152</v>
      </c>
      <c r="J306" s="77"/>
      <c r="K306" s="46">
        <f t="shared" si="17"/>
        <v>3481830</v>
      </c>
      <c r="L306" s="96">
        <v>91800</v>
      </c>
      <c r="M306" s="96">
        <v>3390030</v>
      </c>
      <c r="O306" s="94" t="s">
        <v>1192</v>
      </c>
      <c r="P306" s="222" t="s">
        <v>2090</v>
      </c>
      <c r="Q306" s="77"/>
      <c r="R306" s="46">
        <f t="shared" si="18"/>
        <v>3664439</v>
      </c>
      <c r="S306" s="77"/>
      <c r="T306" s="96">
        <v>3664439</v>
      </c>
      <c r="V306" s="94" t="s">
        <v>1212</v>
      </c>
      <c r="W306" s="222" t="s">
        <v>2097</v>
      </c>
      <c r="X306" s="96">
        <v>36799811</v>
      </c>
      <c r="Y306" s="46">
        <f t="shared" si="19"/>
        <v>14826787</v>
      </c>
      <c r="Z306" s="96">
        <v>11600</v>
      </c>
      <c r="AA306" s="96">
        <v>14815187</v>
      </c>
    </row>
    <row r="307" spans="1:27" ht="15">
      <c r="A307" s="94" t="s">
        <v>1291</v>
      </c>
      <c r="B307" s="222" t="s">
        <v>2122</v>
      </c>
      <c r="C307" s="77"/>
      <c r="D307" s="46">
        <f t="shared" si="16"/>
        <v>227301</v>
      </c>
      <c r="E307" s="96">
        <v>113575</v>
      </c>
      <c r="F307" s="96">
        <v>113726</v>
      </c>
      <c r="H307" s="94" t="s">
        <v>1382</v>
      </c>
      <c r="I307" s="222" t="s">
        <v>2153</v>
      </c>
      <c r="J307" s="77"/>
      <c r="K307" s="46">
        <f t="shared" si="17"/>
        <v>311650</v>
      </c>
      <c r="L307" s="77"/>
      <c r="M307" s="96">
        <v>311650</v>
      </c>
      <c r="O307" s="94" t="s">
        <v>1194</v>
      </c>
      <c r="P307" s="222" t="s">
        <v>2091</v>
      </c>
      <c r="Q307" s="96">
        <v>15000</v>
      </c>
      <c r="R307" s="46">
        <f t="shared" si="18"/>
        <v>6113010</v>
      </c>
      <c r="S307" s="96">
        <v>412250</v>
      </c>
      <c r="T307" s="96">
        <v>5700760</v>
      </c>
      <c r="V307" s="94" t="s">
        <v>1215</v>
      </c>
      <c r="W307" s="222" t="s">
        <v>2098</v>
      </c>
      <c r="X307" s="96">
        <v>1850</v>
      </c>
      <c r="Y307" s="46">
        <f t="shared" si="19"/>
        <v>3160944</v>
      </c>
      <c r="Z307" s="96">
        <v>73050</v>
      </c>
      <c r="AA307" s="96">
        <v>3087894</v>
      </c>
    </row>
    <row r="308" spans="1:27" ht="15">
      <c r="A308" s="94" t="s">
        <v>1294</v>
      </c>
      <c r="B308" s="222" t="s">
        <v>2123</v>
      </c>
      <c r="C308" s="77"/>
      <c r="D308" s="46">
        <f t="shared" si="16"/>
        <v>358602</v>
      </c>
      <c r="E308" s="96">
        <v>107400</v>
      </c>
      <c r="F308" s="96">
        <v>251202</v>
      </c>
      <c r="H308" s="94" t="s">
        <v>1386</v>
      </c>
      <c r="I308" s="222" t="s">
        <v>2154</v>
      </c>
      <c r="J308" s="96">
        <v>10000</v>
      </c>
      <c r="K308" s="46">
        <f t="shared" si="17"/>
        <v>36000</v>
      </c>
      <c r="L308" s="77"/>
      <c r="M308" s="96">
        <v>36000</v>
      </c>
      <c r="O308" s="94" t="s">
        <v>1197</v>
      </c>
      <c r="P308" s="222" t="s">
        <v>2092</v>
      </c>
      <c r="Q308" s="96">
        <v>523900</v>
      </c>
      <c r="R308" s="46">
        <f t="shared" si="18"/>
        <v>7813264</v>
      </c>
      <c r="S308" s="96">
        <v>12180</v>
      </c>
      <c r="T308" s="96">
        <v>7801084</v>
      </c>
      <c r="V308" s="94" t="s">
        <v>1218</v>
      </c>
      <c r="W308" s="222" t="s">
        <v>2099</v>
      </c>
      <c r="X308" s="77"/>
      <c r="Y308" s="46">
        <f t="shared" si="19"/>
        <v>7750</v>
      </c>
      <c r="Z308" s="77"/>
      <c r="AA308" s="96">
        <v>7750</v>
      </c>
    </row>
    <row r="309" spans="1:27" ht="15">
      <c r="A309" s="94" t="s">
        <v>1297</v>
      </c>
      <c r="B309" s="222" t="s">
        <v>2124</v>
      </c>
      <c r="C309" s="77"/>
      <c r="D309" s="46">
        <f t="shared" si="16"/>
        <v>191275</v>
      </c>
      <c r="E309" s="77"/>
      <c r="F309" s="96">
        <v>191275</v>
      </c>
      <c r="H309" s="94" t="s">
        <v>1389</v>
      </c>
      <c r="I309" s="222" t="s">
        <v>2155</v>
      </c>
      <c r="J309" s="96">
        <v>3000</v>
      </c>
      <c r="K309" s="46">
        <f t="shared" si="17"/>
        <v>10500</v>
      </c>
      <c r="L309" s="77"/>
      <c r="M309" s="96">
        <v>10500</v>
      </c>
      <c r="O309" s="94" t="s">
        <v>1200</v>
      </c>
      <c r="P309" s="222" t="s">
        <v>2093</v>
      </c>
      <c r="Q309" s="96">
        <v>11608457</v>
      </c>
      <c r="R309" s="46">
        <f t="shared" si="18"/>
        <v>10252691</v>
      </c>
      <c r="S309" s="96">
        <v>850362</v>
      </c>
      <c r="T309" s="96">
        <v>9402329</v>
      </c>
      <c r="V309" s="94" t="s">
        <v>1221</v>
      </c>
      <c r="W309" s="222" t="s">
        <v>2100</v>
      </c>
      <c r="X309" s="77"/>
      <c r="Y309" s="46">
        <f t="shared" si="19"/>
        <v>662135</v>
      </c>
      <c r="Z309" s="77"/>
      <c r="AA309" s="96">
        <v>662135</v>
      </c>
    </row>
    <row r="310" spans="1:27" ht="15">
      <c r="A310" s="94" t="s">
        <v>1300</v>
      </c>
      <c r="B310" s="222" t="s">
        <v>2125</v>
      </c>
      <c r="C310" s="96">
        <v>1360280</v>
      </c>
      <c r="D310" s="46">
        <f t="shared" si="16"/>
        <v>617419</v>
      </c>
      <c r="E310" s="96">
        <v>1200</v>
      </c>
      <c r="F310" s="96">
        <v>616219</v>
      </c>
      <c r="H310" s="94" t="s">
        <v>1392</v>
      </c>
      <c r="I310" s="222" t="s">
        <v>2156</v>
      </c>
      <c r="J310" s="77"/>
      <c r="K310" s="46">
        <f t="shared" si="17"/>
        <v>3600</v>
      </c>
      <c r="L310" s="77"/>
      <c r="M310" s="96">
        <v>3600</v>
      </c>
      <c r="O310" s="94" t="s">
        <v>1203</v>
      </c>
      <c r="P310" s="222" t="s">
        <v>2094</v>
      </c>
      <c r="Q310" s="96">
        <v>238807</v>
      </c>
      <c r="R310" s="46">
        <f t="shared" si="18"/>
        <v>4890927</v>
      </c>
      <c r="S310" s="96">
        <v>804907</v>
      </c>
      <c r="T310" s="96">
        <v>4086020</v>
      </c>
      <c r="V310" s="94" t="s">
        <v>1224</v>
      </c>
      <c r="W310" s="222" t="s">
        <v>2101</v>
      </c>
      <c r="X310" s="96">
        <v>118500</v>
      </c>
      <c r="Y310" s="46">
        <f t="shared" si="19"/>
        <v>15766746</v>
      </c>
      <c r="Z310" s="96">
        <v>11500</v>
      </c>
      <c r="AA310" s="96">
        <v>15755246</v>
      </c>
    </row>
    <row r="311" spans="1:27" ht="15">
      <c r="A311" s="94" t="s">
        <v>1303</v>
      </c>
      <c r="B311" s="222" t="s">
        <v>2126</v>
      </c>
      <c r="C311" s="96">
        <v>535100</v>
      </c>
      <c r="D311" s="46">
        <f t="shared" si="16"/>
        <v>2466158</v>
      </c>
      <c r="E311" s="96">
        <v>71400</v>
      </c>
      <c r="F311" s="96">
        <v>2394758</v>
      </c>
      <c r="H311" s="94" t="s">
        <v>1395</v>
      </c>
      <c r="I311" s="222" t="s">
        <v>2157</v>
      </c>
      <c r="J311" s="77"/>
      <c r="K311" s="46">
        <f t="shared" si="17"/>
        <v>290550</v>
      </c>
      <c r="L311" s="96">
        <v>55000</v>
      </c>
      <c r="M311" s="96">
        <v>235550</v>
      </c>
      <c r="O311" s="94" t="s">
        <v>1206</v>
      </c>
      <c r="P311" s="222" t="s">
        <v>2095</v>
      </c>
      <c r="Q311" s="96">
        <v>10269573</v>
      </c>
      <c r="R311" s="46">
        <f t="shared" si="18"/>
        <v>10529005</v>
      </c>
      <c r="S311" s="96">
        <v>694601</v>
      </c>
      <c r="T311" s="96">
        <v>9834404</v>
      </c>
      <c r="V311" s="94" t="s">
        <v>1228</v>
      </c>
      <c r="W311" s="222" t="s">
        <v>2102</v>
      </c>
      <c r="X311" s="96">
        <v>232700</v>
      </c>
      <c r="Y311" s="46">
        <f t="shared" si="19"/>
        <v>192477</v>
      </c>
      <c r="Z311" s="77"/>
      <c r="AA311" s="96">
        <v>192477</v>
      </c>
    </row>
    <row r="312" spans="1:27" ht="15">
      <c r="A312" s="94" t="s">
        <v>1306</v>
      </c>
      <c r="B312" s="222" t="s">
        <v>2127</v>
      </c>
      <c r="C312" s="96">
        <v>4856250</v>
      </c>
      <c r="D312" s="46">
        <f t="shared" si="16"/>
        <v>1154703</v>
      </c>
      <c r="E312" s="96">
        <v>218000</v>
      </c>
      <c r="F312" s="96">
        <v>936703</v>
      </c>
      <c r="H312" s="94" t="s">
        <v>1404</v>
      </c>
      <c r="I312" s="222" t="s">
        <v>2159</v>
      </c>
      <c r="J312" s="96">
        <v>347036</v>
      </c>
      <c r="K312" s="46">
        <f t="shared" si="17"/>
        <v>529225</v>
      </c>
      <c r="L312" s="77"/>
      <c r="M312" s="96">
        <v>529225</v>
      </c>
      <c r="O312" s="94" t="s">
        <v>1209</v>
      </c>
      <c r="P312" s="222" t="s">
        <v>2096</v>
      </c>
      <c r="Q312" s="96">
        <v>904296</v>
      </c>
      <c r="R312" s="46">
        <f t="shared" si="18"/>
        <v>998680</v>
      </c>
      <c r="S312" s="96">
        <v>22000</v>
      </c>
      <c r="T312" s="96">
        <v>976680</v>
      </c>
      <c r="V312" s="94" t="s">
        <v>1231</v>
      </c>
      <c r="W312" s="222" t="s">
        <v>2103</v>
      </c>
      <c r="X312" s="96">
        <v>83400</v>
      </c>
      <c r="Y312" s="46">
        <f t="shared" si="19"/>
        <v>51250</v>
      </c>
      <c r="Z312" s="77"/>
      <c r="AA312" s="96">
        <v>51250</v>
      </c>
    </row>
    <row r="313" spans="1:27" ht="15">
      <c r="A313" s="94" t="s">
        <v>1309</v>
      </c>
      <c r="B313" s="222" t="s">
        <v>2128</v>
      </c>
      <c r="C313" s="77"/>
      <c r="D313" s="46">
        <f t="shared" si="16"/>
        <v>2886254</v>
      </c>
      <c r="E313" s="96">
        <v>441436</v>
      </c>
      <c r="F313" s="96">
        <v>2444818</v>
      </c>
      <c r="H313" s="94" t="s">
        <v>1407</v>
      </c>
      <c r="I313" s="222" t="s">
        <v>2160</v>
      </c>
      <c r="J313" s="77"/>
      <c r="K313" s="46">
        <f t="shared" si="17"/>
        <v>332074</v>
      </c>
      <c r="L313" s="77"/>
      <c r="M313" s="96">
        <v>332074</v>
      </c>
      <c r="O313" s="94" t="s">
        <v>1212</v>
      </c>
      <c r="P313" s="222" t="s">
        <v>2097</v>
      </c>
      <c r="Q313" s="96">
        <v>5206926</v>
      </c>
      <c r="R313" s="46">
        <f t="shared" si="18"/>
        <v>9911778</v>
      </c>
      <c r="S313" s="96">
        <v>1100952</v>
      </c>
      <c r="T313" s="96">
        <v>8810826</v>
      </c>
      <c r="V313" s="94" t="s">
        <v>1234</v>
      </c>
      <c r="W313" s="222" t="s">
        <v>2104</v>
      </c>
      <c r="X313" s="96">
        <v>18100</v>
      </c>
      <c r="Y313" s="46">
        <f t="shared" si="19"/>
        <v>1253678</v>
      </c>
      <c r="Z313" s="77"/>
      <c r="AA313" s="96">
        <v>1253678</v>
      </c>
    </row>
    <row r="314" spans="1:27" ht="15">
      <c r="A314" s="94" t="s">
        <v>1312</v>
      </c>
      <c r="B314" s="222" t="s">
        <v>2129</v>
      </c>
      <c r="C314" s="77"/>
      <c r="D314" s="46">
        <f t="shared" si="16"/>
        <v>233008</v>
      </c>
      <c r="E314" s="77"/>
      <c r="F314" s="96">
        <v>233008</v>
      </c>
      <c r="H314" s="94" t="s">
        <v>1410</v>
      </c>
      <c r="I314" s="222" t="s">
        <v>2161</v>
      </c>
      <c r="J314" s="77"/>
      <c r="K314" s="46">
        <f t="shared" si="17"/>
        <v>425646</v>
      </c>
      <c r="L314" s="77"/>
      <c r="M314" s="96">
        <v>425646</v>
      </c>
      <c r="O314" s="94" t="s">
        <v>1215</v>
      </c>
      <c r="P314" s="222" t="s">
        <v>2098</v>
      </c>
      <c r="Q314" s="96">
        <v>33550</v>
      </c>
      <c r="R314" s="46">
        <f t="shared" si="18"/>
        <v>4855192</v>
      </c>
      <c r="S314" s="96">
        <v>656641</v>
      </c>
      <c r="T314" s="96">
        <v>4198551</v>
      </c>
      <c r="V314" s="94" t="s">
        <v>1237</v>
      </c>
      <c r="W314" s="222" t="s">
        <v>2105</v>
      </c>
      <c r="X314" s="96">
        <v>59000</v>
      </c>
      <c r="Y314" s="46">
        <f t="shared" si="19"/>
        <v>8000</v>
      </c>
      <c r="Z314" s="77"/>
      <c r="AA314" s="96">
        <v>8000</v>
      </c>
    </row>
    <row r="315" spans="1:27" ht="15">
      <c r="A315" s="94" t="s">
        <v>1315</v>
      </c>
      <c r="B315" s="222" t="s">
        <v>2130</v>
      </c>
      <c r="C315" s="96">
        <v>3000</v>
      </c>
      <c r="D315" s="46">
        <f t="shared" si="16"/>
        <v>554245</v>
      </c>
      <c r="E315" s="96">
        <v>96200</v>
      </c>
      <c r="F315" s="96">
        <v>458045</v>
      </c>
      <c r="H315" s="94" t="s">
        <v>1413</v>
      </c>
      <c r="I315" s="222" t="s">
        <v>2162</v>
      </c>
      <c r="J315" s="77"/>
      <c r="K315" s="46">
        <f t="shared" si="17"/>
        <v>30600</v>
      </c>
      <c r="L315" s="77"/>
      <c r="M315" s="96">
        <v>30600</v>
      </c>
      <c r="O315" s="94" t="s">
        <v>1218</v>
      </c>
      <c r="P315" s="222" t="s">
        <v>2099</v>
      </c>
      <c r="Q315" s="96">
        <v>186000</v>
      </c>
      <c r="R315" s="46">
        <f t="shared" si="18"/>
        <v>1747977</v>
      </c>
      <c r="S315" s="96">
        <v>742295</v>
      </c>
      <c r="T315" s="96">
        <v>1005682</v>
      </c>
      <c r="V315" s="94" t="s">
        <v>1240</v>
      </c>
      <c r="W315" s="222" t="s">
        <v>2106</v>
      </c>
      <c r="X315" s="96">
        <v>20000</v>
      </c>
      <c r="Y315" s="46">
        <f t="shared" si="19"/>
        <v>77500</v>
      </c>
      <c r="Z315" s="96">
        <v>45000</v>
      </c>
      <c r="AA315" s="96">
        <v>32500</v>
      </c>
    </row>
    <row r="316" spans="1:27" ht="15">
      <c r="A316" s="94" t="s">
        <v>1318</v>
      </c>
      <c r="B316" s="222" t="s">
        <v>2131</v>
      </c>
      <c r="C316" s="96">
        <v>4942635</v>
      </c>
      <c r="D316" s="46">
        <f t="shared" si="16"/>
        <v>4794473</v>
      </c>
      <c r="E316" s="96">
        <v>1478417</v>
      </c>
      <c r="F316" s="96">
        <v>3316056</v>
      </c>
      <c r="H316" s="94" t="s">
        <v>1416</v>
      </c>
      <c r="I316" s="222" t="s">
        <v>2163</v>
      </c>
      <c r="J316" s="77"/>
      <c r="K316" s="46">
        <f t="shared" si="17"/>
        <v>547443</v>
      </c>
      <c r="L316" s="77"/>
      <c r="M316" s="96">
        <v>547443</v>
      </c>
      <c r="O316" s="94" t="s">
        <v>1221</v>
      </c>
      <c r="P316" s="222" t="s">
        <v>2100</v>
      </c>
      <c r="Q316" s="77"/>
      <c r="R316" s="46">
        <f t="shared" si="18"/>
        <v>910392</v>
      </c>
      <c r="S316" s="96">
        <v>230000</v>
      </c>
      <c r="T316" s="96">
        <v>680392</v>
      </c>
      <c r="V316" s="94" t="s">
        <v>1243</v>
      </c>
      <c r="W316" s="222" t="s">
        <v>2107</v>
      </c>
      <c r="X316" s="96">
        <v>43500</v>
      </c>
      <c r="Y316" s="46">
        <f t="shared" si="19"/>
        <v>2885451</v>
      </c>
      <c r="Z316" s="77"/>
      <c r="AA316" s="96">
        <v>2885451</v>
      </c>
    </row>
    <row r="317" spans="1:27" ht="15">
      <c r="A317" s="94" t="s">
        <v>1321</v>
      </c>
      <c r="B317" s="222" t="s">
        <v>2132</v>
      </c>
      <c r="C317" s="96">
        <v>363000</v>
      </c>
      <c r="D317" s="46">
        <f t="shared" si="16"/>
        <v>374009</v>
      </c>
      <c r="E317" s="77"/>
      <c r="F317" s="96">
        <v>374009</v>
      </c>
      <c r="H317" s="94" t="s">
        <v>1419</v>
      </c>
      <c r="I317" s="222" t="s">
        <v>2164</v>
      </c>
      <c r="J317" s="77"/>
      <c r="K317" s="46">
        <f t="shared" si="17"/>
        <v>343995</v>
      </c>
      <c r="L317" s="77"/>
      <c r="M317" s="96">
        <v>343995</v>
      </c>
      <c r="O317" s="94" t="s">
        <v>1224</v>
      </c>
      <c r="P317" s="222" t="s">
        <v>2101</v>
      </c>
      <c r="Q317" s="96">
        <v>16384492</v>
      </c>
      <c r="R317" s="46">
        <f t="shared" si="18"/>
        <v>9800491</v>
      </c>
      <c r="S317" s="96">
        <v>3468711</v>
      </c>
      <c r="T317" s="96">
        <v>6331780</v>
      </c>
      <c r="V317" s="94" t="s">
        <v>1246</v>
      </c>
      <c r="W317" s="222" t="s">
        <v>2108</v>
      </c>
      <c r="X317" s="96">
        <v>40000</v>
      </c>
      <c r="Y317" s="46">
        <f t="shared" si="19"/>
        <v>206819</v>
      </c>
      <c r="Z317" s="77"/>
      <c r="AA317" s="96">
        <v>206819</v>
      </c>
    </row>
    <row r="318" spans="1:27" ht="15">
      <c r="A318" s="94" t="s">
        <v>1327</v>
      </c>
      <c r="B318" s="222" t="s">
        <v>2134</v>
      </c>
      <c r="C318" s="96">
        <v>360700</v>
      </c>
      <c r="D318" s="46">
        <f t="shared" si="16"/>
        <v>593852</v>
      </c>
      <c r="E318" s="77"/>
      <c r="F318" s="96">
        <v>593852</v>
      </c>
      <c r="H318" s="94" t="s">
        <v>1422</v>
      </c>
      <c r="I318" s="222" t="s">
        <v>2165</v>
      </c>
      <c r="J318" s="77"/>
      <c r="K318" s="46">
        <f t="shared" si="17"/>
        <v>70000</v>
      </c>
      <c r="L318" s="77"/>
      <c r="M318" s="96">
        <v>70000</v>
      </c>
      <c r="O318" s="94" t="s">
        <v>1228</v>
      </c>
      <c r="P318" s="222" t="s">
        <v>2102</v>
      </c>
      <c r="Q318" s="77"/>
      <c r="R318" s="46">
        <f t="shared" si="18"/>
        <v>1102745</v>
      </c>
      <c r="S318" s="96">
        <v>202750</v>
      </c>
      <c r="T318" s="96">
        <v>899995</v>
      </c>
      <c r="V318" s="94" t="s">
        <v>1249</v>
      </c>
      <c r="W318" s="222" t="s">
        <v>2109</v>
      </c>
      <c r="X318" s="96">
        <v>877020</v>
      </c>
      <c r="Y318" s="46">
        <f t="shared" si="19"/>
        <v>78840</v>
      </c>
      <c r="Z318" s="77"/>
      <c r="AA318" s="96">
        <v>78840</v>
      </c>
    </row>
    <row r="319" spans="1:27" ht="15">
      <c r="A319" s="94" t="s">
        <v>1330</v>
      </c>
      <c r="B319" s="222" t="s">
        <v>2135</v>
      </c>
      <c r="C319" s="77"/>
      <c r="D319" s="46">
        <f t="shared" si="16"/>
        <v>87600</v>
      </c>
      <c r="E319" s="77"/>
      <c r="F319" s="96">
        <v>87600</v>
      </c>
      <c r="H319" s="94" t="s">
        <v>1425</v>
      </c>
      <c r="I319" s="222" t="s">
        <v>2166</v>
      </c>
      <c r="J319" s="96">
        <v>3000</v>
      </c>
      <c r="K319" s="46">
        <f t="shared" si="17"/>
        <v>2409250</v>
      </c>
      <c r="L319" s="96">
        <v>1050300</v>
      </c>
      <c r="M319" s="96">
        <v>1358950</v>
      </c>
      <c r="O319" s="94" t="s">
        <v>1231</v>
      </c>
      <c r="P319" s="222" t="s">
        <v>2103</v>
      </c>
      <c r="Q319" s="96">
        <v>236330</v>
      </c>
      <c r="R319" s="46">
        <f t="shared" si="18"/>
        <v>611776</v>
      </c>
      <c r="S319" s="96">
        <v>433501</v>
      </c>
      <c r="T319" s="96">
        <v>178275</v>
      </c>
      <c r="V319" s="94" t="s">
        <v>1252</v>
      </c>
      <c r="W319" s="222" t="s">
        <v>2110</v>
      </c>
      <c r="X319" s="96">
        <v>218800</v>
      </c>
      <c r="Y319" s="46">
        <f t="shared" si="19"/>
        <v>5802579</v>
      </c>
      <c r="Z319" s="96">
        <v>5500000</v>
      </c>
      <c r="AA319" s="96">
        <v>302579</v>
      </c>
    </row>
    <row r="320" spans="1:27" ht="15">
      <c r="A320" s="94" t="s">
        <v>1333</v>
      </c>
      <c r="B320" s="222" t="s">
        <v>2136</v>
      </c>
      <c r="C320" s="77"/>
      <c r="D320" s="46">
        <f t="shared" si="16"/>
        <v>1521403</v>
      </c>
      <c r="E320" s="96">
        <v>33055</v>
      </c>
      <c r="F320" s="96">
        <v>1488348</v>
      </c>
      <c r="H320" s="94" t="s">
        <v>1428</v>
      </c>
      <c r="I320" s="222" t="s">
        <v>2167</v>
      </c>
      <c r="J320" s="77"/>
      <c r="K320" s="46">
        <f t="shared" si="17"/>
        <v>13828</v>
      </c>
      <c r="L320" s="77"/>
      <c r="M320" s="96">
        <v>13828</v>
      </c>
      <c r="O320" s="94" t="s">
        <v>1234</v>
      </c>
      <c r="P320" s="222" t="s">
        <v>2104</v>
      </c>
      <c r="Q320" s="96">
        <v>3150350</v>
      </c>
      <c r="R320" s="46">
        <f t="shared" si="18"/>
        <v>4503011</v>
      </c>
      <c r="S320" s="77"/>
      <c r="T320" s="96">
        <v>4503011</v>
      </c>
      <c r="V320" s="94" t="s">
        <v>1255</v>
      </c>
      <c r="W320" s="222" t="s">
        <v>2111</v>
      </c>
      <c r="X320" s="96">
        <v>292000</v>
      </c>
      <c r="Y320" s="46">
        <f t="shared" si="19"/>
        <v>1107025</v>
      </c>
      <c r="Z320" s="96">
        <v>459800</v>
      </c>
      <c r="AA320" s="96">
        <v>647225</v>
      </c>
    </row>
    <row r="321" spans="1:27" ht="15">
      <c r="A321" s="94" t="s">
        <v>1336</v>
      </c>
      <c r="B321" s="222" t="s">
        <v>2137</v>
      </c>
      <c r="C321" s="77"/>
      <c r="D321" s="46">
        <f t="shared" si="16"/>
        <v>1720346</v>
      </c>
      <c r="E321" s="96">
        <v>761800</v>
      </c>
      <c r="F321" s="96">
        <v>958546</v>
      </c>
      <c r="H321" s="94" t="s">
        <v>1434</v>
      </c>
      <c r="I321" s="222" t="s">
        <v>2169</v>
      </c>
      <c r="J321" s="96">
        <v>25500</v>
      </c>
      <c r="K321" s="46">
        <f t="shared" si="17"/>
        <v>2909000</v>
      </c>
      <c r="L321" s="77"/>
      <c r="M321" s="96">
        <v>2909000</v>
      </c>
      <c r="O321" s="94" t="s">
        <v>1237</v>
      </c>
      <c r="P321" s="222" t="s">
        <v>2105</v>
      </c>
      <c r="Q321" s="96">
        <v>737000</v>
      </c>
      <c r="R321" s="46">
        <f t="shared" si="18"/>
        <v>1486537</v>
      </c>
      <c r="S321" s="96">
        <v>673750</v>
      </c>
      <c r="T321" s="96">
        <v>812787</v>
      </c>
      <c r="V321" s="94" t="s">
        <v>1258</v>
      </c>
      <c r="W321" s="222" t="s">
        <v>2112</v>
      </c>
      <c r="X321" s="96">
        <v>5652639</v>
      </c>
      <c r="Y321" s="46">
        <f t="shared" si="19"/>
        <v>6357102</v>
      </c>
      <c r="Z321" s="77"/>
      <c r="AA321" s="96">
        <v>6357102</v>
      </c>
    </row>
    <row r="322" spans="1:27" ht="15">
      <c r="A322" s="94" t="s">
        <v>1339</v>
      </c>
      <c r="B322" s="222" t="s">
        <v>2138</v>
      </c>
      <c r="C322" s="96">
        <v>684800</v>
      </c>
      <c r="D322" s="46">
        <f t="shared" si="16"/>
        <v>677474</v>
      </c>
      <c r="E322" s="96">
        <v>367100</v>
      </c>
      <c r="F322" s="96">
        <v>310374</v>
      </c>
      <c r="H322" s="94" t="s">
        <v>1440</v>
      </c>
      <c r="I322" s="222" t="s">
        <v>2171</v>
      </c>
      <c r="J322" s="77"/>
      <c r="K322" s="46">
        <f t="shared" si="17"/>
        <v>5656</v>
      </c>
      <c r="L322" s="77"/>
      <c r="M322" s="96">
        <v>5656</v>
      </c>
      <c r="O322" s="94" t="s">
        <v>1240</v>
      </c>
      <c r="P322" s="222" t="s">
        <v>2106</v>
      </c>
      <c r="Q322" s="96">
        <v>926500</v>
      </c>
      <c r="R322" s="46">
        <f t="shared" si="18"/>
        <v>932272</v>
      </c>
      <c r="S322" s="77"/>
      <c r="T322" s="96">
        <v>932272</v>
      </c>
      <c r="V322" s="94" t="s">
        <v>1261</v>
      </c>
      <c r="W322" s="222" t="s">
        <v>2113</v>
      </c>
      <c r="X322" s="77"/>
      <c r="Y322" s="46">
        <f t="shared" si="19"/>
        <v>352650</v>
      </c>
      <c r="Z322" s="77"/>
      <c r="AA322" s="96">
        <v>352650</v>
      </c>
    </row>
    <row r="323" spans="1:27" ht="15">
      <c r="A323" s="94" t="s">
        <v>1342</v>
      </c>
      <c r="B323" s="222" t="s">
        <v>2139</v>
      </c>
      <c r="C323" s="96">
        <v>1</v>
      </c>
      <c r="D323" s="46">
        <f t="shared" si="16"/>
        <v>552788</v>
      </c>
      <c r="E323" s="96">
        <v>20875</v>
      </c>
      <c r="F323" s="96">
        <v>531913</v>
      </c>
      <c r="H323" s="94" t="s">
        <v>1446</v>
      </c>
      <c r="I323" s="222" t="s">
        <v>2173</v>
      </c>
      <c r="J323" s="96">
        <v>25250</v>
      </c>
      <c r="K323" s="46">
        <f t="shared" si="17"/>
        <v>1643470</v>
      </c>
      <c r="L323" s="77"/>
      <c r="M323" s="96">
        <v>1643470</v>
      </c>
      <c r="O323" s="94" t="s">
        <v>1243</v>
      </c>
      <c r="P323" s="222" t="s">
        <v>2107</v>
      </c>
      <c r="Q323" s="96">
        <v>1778901</v>
      </c>
      <c r="R323" s="46">
        <f t="shared" si="18"/>
        <v>1982036</v>
      </c>
      <c r="S323" s="96">
        <v>287350</v>
      </c>
      <c r="T323" s="96">
        <v>1694686</v>
      </c>
      <c r="V323" s="94" t="s">
        <v>1264</v>
      </c>
      <c r="W323" s="222" t="s">
        <v>2114</v>
      </c>
      <c r="X323" s="77"/>
      <c r="Y323" s="46">
        <f t="shared" si="19"/>
        <v>622215</v>
      </c>
      <c r="Z323" s="96">
        <v>488725</v>
      </c>
      <c r="AA323" s="96">
        <v>133490</v>
      </c>
    </row>
    <row r="324" spans="1:27" ht="15">
      <c r="A324" s="94" t="s">
        <v>1345</v>
      </c>
      <c r="B324" s="222" t="s">
        <v>2140</v>
      </c>
      <c r="C324" s="77"/>
      <c r="D324" s="46">
        <f t="shared" si="16"/>
        <v>442530</v>
      </c>
      <c r="E324" s="96">
        <v>501</v>
      </c>
      <c r="F324" s="96">
        <v>442029</v>
      </c>
      <c r="H324" s="94" t="s">
        <v>1449</v>
      </c>
      <c r="I324" s="222" t="s">
        <v>2174</v>
      </c>
      <c r="J324" s="77"/>
      <c r="K324" s="46">
        <f t="shared" si="17"/>
        <v>324186</v>
      </c>
      <c r="L324" s="77"/>
      <c r="M324" s="96">
        <v>324186</v>
      </c>
      <c r="O324" s="94" t="s">
        <v>1246</v>
      </c>
      <c r="P324" s="222" t="s">
        <v>2108</v>
      </c>
      <c r="Q324" s="96">
        <v>1742550</v>
      </c>
      <c r="R324" s="46">
        <f t="shared" si="18"/>
        <v>4674591</v>
      </c>
      <c r="S324" s="96">
        <v>344340</v>
      </c>
      <c r="T324" s="96">
        <v>4330251</v>
      </c>
      <c r="V324" s="94" t="s">
        <v>1267</v>
      </c>
      <c r="W324" s="222" t="s">
        <v>2115</v>
      </c>
      <c r="X324" s="77"/>
      <c r="Y324" s="46">
        <f t="shared" si="19"/>
        <v>45155</v>
      </c>
      <c r="Z324" s="77"/>
      <c r="AA324" s="96">
        <v>45155</v>
      </c>
    </row>
    <row r="325" spans="1:27" ht="15">
      <c r="A325" s="94" t="s">
        <v>1348</v>
      </c>
      <c r="B325" s="222" t="s">
        <v>2141</v>
      </c>
      <c r="C325" s="77"/>
      <c r="D325" s="46">
        <f t="shared" si="16"/>
        <v>127345</v>
      </c>
      <c r="E325" s="77"/>
      <c r="F325" s="96">
        <v>127345</v>
      </c>
      <c r="H325" s="94" t="s">
        <v>1452</v>
      </c>
      <c r="I325" s="222" t="s">
        <v>2175</v>
      </c>
      <c r="J325" s="77"/>
      <c r="K325" s="46">
        <f t="shared" si="17"/>
        <v>13000</v>
      </c>
      <c r="L325" s="77"/>
      <c r="M325" s="96">
        <v>13000</v>
      </c>
      <c r="O325" s="94" t="s">
        <v>1249</v>
      </c>
      <c r="P325" s="222" t="s">
        <v>2109</v>
      </c>
      <c r="Q325" s="96">
        <v>1303700</v>
      </c>
      <c r="R325" s="46">
        <f t="shared" si="18"/>
        <v>1596986</v>
      </c>
      <c r="S325" s="96">
        <v>420400</v>
      </c>
      <c r="T325" s="96">
        <v>1176586</v>
      </c>
      <c r="V325" s="94" t="s">
        <v>1270</v>
      </c>
      <c r="W325" s="222" t="s">
        <v>2116</v>
      </c>
      <c r="X325" s="96">
        <v>92000</v>
      </c>
      <c r="Y325" s="46">
        <f t="shared" si="19"/>
        <v>2076519</v>
      </c>
      <c r="Z325" s="77"/>
      <c r="AA325" s="96">
        <v>2076519</v>
      </c>
    </row>
    <row r="326" spans="1:27" ht="15">
      <c r="A326" s="94" t="s">
        <v>1351</v>
      </c>
      <c r="B326" s="222" t="s">
        <v>2142</v>
      </c>
      <c r="C326" s="96">
        <v>1441000</v>
      </c>
      <c r="D326" s="46">
        <f t="shared" si="16"/>
        <v>742463</v>
      </c>
      <c r="E326" s="77"/>
      <c r="F326" s="96">
        <v>742463</v>
      </c>
      <c r="H326" s="94" t="s">
        <v>1455</v>
      </c>
      <c r="I326" s="222" t="s">
        <v>2176</v>
      </c>
      <c r="J326" s="77"/>
      <c r="K326" s="46">
        <f t="shared" si="17"/>
        <v>7951294</v>
      </c>
      <c r="L326" s="77"/>
      <c r="M326" s="96">
        <v>7951294</v>
      </c>
      <c r="O326" s="94" t="s">
        <v>1252</v>
      </c>
      <c r="P326" s="222" t="s">
        <v>2110</v>
      </c>
      <c r="Q326" s="96">
        <v>1898901</v>
      </c>
      <c r="R326" s="46">
        <f t="shared" si="18"/>
        <v>6429492</v>
      </c>
      <c r="S326" s="96">
        <v>1255200</v>
      </c>
      <c r="T326" s="96">
        <v>5174292</v>
      </c>
      <c r="V326" s="94" t="s">
        <v>1273</v>
      </c>
      <c r="W326" s="222" t="s">
        <v>2117</v>
      </c>
      <c r="X326" s="96">
        <v>4256746</v>
      </c>
      <c r="Y326" s="46">
        <f t="shared" si="19"/>
        <v>7358865</v>
      </c>
      <c r="Z326" s="77"/>
      <c r="AA326" s="96">
        <v>7358865</v>
      </c>
    </row>
    <row r="327" spans="1:27" ht="15">
      <c r="A327" s="94" t="s">
        <v>1354</v>
      </c>
      <c r="B327" s="222" t="s">
        <v>2143</v>
      </c>
      <c r="C327" s="96">
        <v>1285600</v>
      </c>
      <c r="D327" s="46">
        <f aca="true" t="shared" si="20" ref="D327:D390">E327+F327</f>
        <v>145340</v>
      </c>
      <c r="E327" s="77"/>
      <c r="F327" s="96">
        <v>145340</v>
      </c>
      <c r="H327" s="94" t="s">
        <v>1458</v>
      </c>
      <c r="I327" s="222" t="s">
        <v>2177</v>
      </c>
      <c r="J327" s="77"/>
      <c r="K327" s="46">
        <f aca="true" t="shared" si="21" ref="K327:K390">L327+M327</f>
        <v>931347</v>
      </c>
      <c r="L327" s="77"/>
      <c r="M327" s="96">
        <v>931347</v>
      </c>
      <c r="O327" s="94" t="s">
        <v>1255</v>
      </c>
      <c r="P327" s="222" t="s">
        <v>2111</v>
      </c>
      <c r="Q327" s="96">
        <v>1677800</v>
      </c>
      <c r="R327" s="46">
        <f aca="true" t="shared" si="22" ref="R327:R390">S327+T327</f>
        <v>5668210</v>
      </c>
      <c r="S327" s="96">
        <v>3986000</v>
      </c>
      <c r="T327" s="96">
        <v>1682210</v>
      </c>
      <c r="V327" s="94" t="s">
        <v>1276</v>
      </c>
      <c r="W327" s="222" t="s">
        <v>2118</v>
      </c>
      <c r="X327" s="77"/>
      <c r="Y327" s="46">
        <f aca="true" t="shared" si="23" ref="Y327:Y390">Z327+AA327</f>
        <v>2550</v>
      </c>
      <c r="Z327" s="77"/>
      <c r="AA327" s="96">
        <v>2550</v>
      </c>
    </row>
    <row r="328" spans="1:27" ht="15">
      <c r="A328" s="94" t="s">
        <v>1357</v>
      </c>
      <c r="B328" s="222" t="s">
        <v>2144</v>
      </c>
      <c r="C328" s="77"/>
      <c r="D328" s="46">
        <f t="shared" si="20"/>
        <v>288731</v>
      </c>
      <c r="E328" s="96">
        <v>194300</v>
      </c>
      <c r="F328" s="96">
        <v>94431</v>
      </c>
      <c r="H328" s="94" t="s">
        <v>1464</v>
      </c>
      <c r="I328" s="222" t="s">
        <v>2179</v>
      </c>
      <c r="J328" s="96">
        <v>1911500</v>
      </c>
      <c r="K328" s="46">
        <f t="shared" si="21"/>
        <v>682497</v>
      </c>
      <c r="L328" s="77"/>
      <c r="M328" s="96">
        <v>682497</v>
      </c>
      <c r="O328" s="94" t="s">
        <v>1258</v>
      </c>
      <c r="P328" s="222" t="s">
        <v>2112</v>
      </c>
      <c r="Q328" s="96">
        <v>552300</v>
      </c>
      <c r="R328" s="46">
        <f t="shared" si="22"/>
        <v>3079202</v>
      </c>
      <c r="S328" s="96">
        <v>1152110</v>
      </c>
      <c r="T328" s="96">
        <v>1927092</v>
      </c>
      <c r="V328" s="94" t="s">
        <v>1279</v>
      </c>
      <c r="W328" s="222" t="s">
        <v>2119</v>
      </c>
      <c r="X328" s="96">
        <v>267000</v>
      </c>
      <c r="Y328" s="46">
        <f t="shared" si="23"/>
        <v>810303</v>
      </c>
      <c r="Z328" s="77"/>
      <c r="AA328" s="96">
        <v>810303</v>
      </c>
    </row>
    <row r="329" spans="1:27" ht="15">
      <c r="A329" s="94" t="s">
        <v>1360</v>
      </c>
      <c r="B329" s="222" t="s">
        <v>2145</v>
      </c>
      <c r="C329" s="77"/>
      <c r="D329" s="46">
        <f t="shared" si="20"/>
        <v>617996</v>
      </c>
      <c r="E329" s="96">
        <v>435900</v>
      </c>
      <c r="F329" s="96">
        <v>182096</v>
      </c>
      <c r="H329" s="94" t="s">
        <v>1473</v>
      </c>
      <c r="I329" s="222" t="s">
        <v>2182</v>
      </c>
      <c r="J329" s="77"/>
      <c r="K329" s="46">
        <f t="shared" si="21"/>
        <v>31600</v>
      </c>
      <c r="L329" s="96">
        <v>7300</v>
      </c>
      <c r="M329" s="96">
        <v>24300</v>
      </c>
      <c r="O329" s="94" t="s">
        <v>1261</v>
      </c>
      <c r="P329" s="222" t="s">
        <v>2113</v>
      </c>
      <c r="Q329" s="96">
        <v>158400</v>
      </c>
      <c r="R329" s="46">
        <f t="shared" si="22"/>
        <v>190595</v>
      </c>
      <c r="S329" s="96">
        <v>41170</v>
      </c>
      <c r="T329" s="96">
        <v>149425</v>
      </c>
      <c r="V329" s="94" t="s">
        <v>1282</v>
      </c>
      <c r="W329" s="222" t="s">
        <v>2120</v>
      </c>
      <c r="X329" s="96">
        <v>4103396</v>
      </c>
      <c r="Y329" s="46">
        <f t="shared" si="23"/>
        <v>8482987</v>
      </c>
      <c r="Z329" s="96">
        <v>1623452</v>
      </c>
      <c r="AA329" s="96">
        <v>6859535</v>
      </c>
    </row>
    <row r="330" spans="1:27" ht="15">
      <c r="A330" s="94" t="s">
        <v>1366</v>
      </c>
      <c r="B330" s="222" t="s">
        <v>2147</v>
      </c>
      <c r="C330" s="77"/>
      <c r="D330" s="46">
        <f t="shared" si="20"/>
        <v>157450</v>
      </c>
      <c r="E330" s="96">
        <v>103600</v>
      </c>
      <c r="F330" s="96">
        <v>53850</v>
      </c>
      <c r="H330" s="94" t="s">
        <v>1476</v>
      </c>
      <c r="I330" s="222" t="s">
        <v>2183</v>
      </c>
      <c r="J330" s="96">
        <v>6500</v>
      </c>
      <c r="K330" s="46">
        <f t="shared" si="21"/>
        <v>676358</v>
      </c>
      <c r="L330" s="77"/>
      <c r="M330" s="96">
        <v>676358</v>
      </c>
      <c r="O330" s="94" t="s">
        <v>1264</v>
      </c>
      <c r="P330" s="222" t="s">
        <v>2114</v>
      </c>
      <c r="Q330" s="96">
        <v>2965720</v>
      </c>
      <c r="R330" s="46">
        <f t="shared" si="22"/>
        <v>4787629</v>
      </c>
      <c r="S330" s="96">
        <v>2535243</v>
      </c>
      <c r="T330" s="96">
        <v>2252386</v>
      </c>
      <c r="V330" s="94" t="s">
        <v>1288</v>
      </c>
      <c r="W330" s="222" t="s">
        <v>2121</v>
      </c>
      <c r="X330" s="77"/>
      <c r="Y330" s="46">
        <f t="shared" si="23"/>
        <v>20458804</v>
      </c>
      <c r="Z330" s="96">
        <v>20453704</v>
      </c>
      <c r="AA330" s="96">
        <v>5100</v>
      </c>
    </row>
    <row r="331" spans="1:27" ht="15">
      <c r="A331" s="94" t="s">
        <v>1368</v>
      </c>
      <c r="B331" s="222" t="s">
        <v>2148</v>
      </c>
      <c r="C331" s="96">
        <v>1029800</v>
      </c>
      <c r="D331" s="46">
        <f t="shared" si="20"/>
        <v>278725</v>
      </c>
      <c r="E331" s="96">
        <v>20000</v>
      </c>
      <c r="F331" s="96">
        <v>258725</v>
      </c>
      <c r="H331" s="94" t="s">
        <v>1479</v>
      </c>
      <c r="I331" s="222" t="s">
        <v>2184</v>
      </c>
      <c r="J331" s="77"/>
      <c r="K331" s="46">
        <f t="shared" si="21"/>
        <v>1273946</v>
      </c>
      <c r="L331" s="77"/>
      <c r="M331" s="96">
        <v>1273946</v>
      </c>
      <c r="O331" s="94" t="s">
        <v>1267</v>
      </c>
      <c r="P331" s="222" t="s">
        <v>2115</v>
      </c>
      <c r="Q331" s="96">
        <v>975</v>
      </c>
      <c r="R331" s="46">
        <f t="shared" si="22"/>
        <v>68114</v>
      </c>
      <c r="S331" s="96">
        <v>4500</v>
      </c>
      <c r="T331" s="96">
        <v>63614</v>
      </c>
      <c r="V331" s="94" t="s">
        <v>1291</v>
      </c>
      <c r="W331" s="222" t="s">
        <v>2122</v>
      </c>
      <c r="X331" s="77"/>
      <c r="Y331" s="46">
        <f t="shared" si="23"/>
        <v>374538</v>
      </c>
      <c r="Z331" s="77"/>
      <c r="AA331" s="96">
        <v>374538</v>
      </c>
    </row>
    <row r="332" spans="1:27" ht="15">
      <c r="A332" s="94" t="s">
        <v>1371</v>
      </c>
      <c r="B332" s="222" t="s">
        <v>2149</v>
      </c>
      <c r="C332" s="96">
        <v>574600</v>
      </c>
      <c r="D332" s="46">
        <f t="shared" si="20"/>
        <v>90125</v>
      </c>
      <c r="E332" s="96">
        <v>1300</v>
      </c>
      <c r="F332" s="96">
        <v>88825</v>
      </c>
      <c r="H332" s="94" t="s">
        <v>1482</v>
      </c>
      <c r="I332" s="222" t="s">
        <v>2185</v>
      </c>
      <c r="J332" s="77"/>
      <c r="K332" s="46">
        <f t="shared" si="21"/>
        <v>31320</v>
      </c>
      <c r="L332" s="77"/>
      <c r="M332" s="96">
        <v>31320</v>
      </c>
      <c r="O332" s="94" t="s">
        <v>1270</v>
      </c>
      <c r="P332" s="222" t="s">
        <v>2116</v>
      </c>
      <c r="Q332" s="96">
        <v>329500</v>
      </c>
      <c r="R332" s="46">
        <f t="shared" si="22"/>
        <v>1501677</v>
      </c>
      <c r="S332" s="96">
        <v>192500</v>
      </c>
      <c r="T332" s="96">
        <v>1309177</v>
      </c>
      <c r="V332" s="94" t="s">
        <v>1294</v>
      </c>
      <c r="W332" s="222" t="s">
        <v>2123</v>
      </c>
      <c r="X332" s="77"/>
      <c r="Y332" s="46">
        <f t="shared" si="23"/>
        <v>920907</v>
      </c>
      <c r="Z332" s="77"/>
      <c r="AA332" s="96">
        <v>920907</v>
      </c>
    </row>
    <row r="333" spans="1:27" ht="15">
      <c r="A333" s="94" t="s">
        <v>1373</v>
      </c>
      <c r="B333" s="222" t="s">
        <v>2150</v>
      </c>
      <c r="C333" s="96">
        <v>365600</v>
      </c>
      <c r="D333" s="46">
        <f t="shared" si="20"/>
        <v>232873</v>
      </c>
      <c r="E333" s="77"/>
      <c r="F333" s="96">
        <v>232873</v>
      </c>
      <c r="H333" s="94" t="s">
        <v>1488</v>
      </c>
      <c r="I333" s="222" t="s">
        <v>2186</v>
      </c>
      <c r="J333" s="96">
        <v>16000</v>
      </c>
      <c r="K333" s="46">
        <f t="shared" si="21"/>
        <v>52560</v>
      </c>
      <c r="L333" s="77"/>
      <c r="M333" s="96">
        <v>52560</v>
      </c>
      <c r="O333" s="94" t="s">
        <v>1273</v>
      </c>
      <c r="P333" s="222" t="s">
        <v>2117</v>
      </c>
      <c r="Q333" s="96">
        <v>2826855</v>
      </c>
      <c r="R333" s="46">
        <f t="shared" si="22"/>
        <v>8214523</v>
      </c>
      <c r="S333" s="96">
        <v>1023632</v>
      </c>
      <c r="T333" s="96">
        <v>7190891</v>
      </c>
      <c r="V333" s="94" t="s">
        <v>1300</v>
      </c>
      <c r="W333" s="222" t="s">
        <v>2125</v>
      </c>
      <c r="X333" s="96">
        <v>10060102</v>
      </c>
      <c r="Y333" s="46">
        <f t="shared" si="23"/>
        <v>4346563</v>
      </c>
      <c r="Z333" s="96">
        <v>677804</v>
      </c>
      <c r="AA333" s="96">
        <v>3668759</v>
      </c>
    </row>
    <row r="334" spans="1:27" ht="15">
      <c r="A334" s="94" t="s">
        <v>1376</v>
      </c>
      <c r="B334" s="222" t="s">
        <v>2151</v>
      </c>
      <c r="C334" s="77"/>
      <c r="D334" s="46">
        <f t="shared" si="20"/>
        <v>231689</v>
      </c>
      <c r="E334" s="96">
        <v>52500</v>
      </c>
      <c r="F334" s="96">
        <v>179189</v>
      </c>
      <c r="H334" s="94" t="s">
        <v>1491</v>
      </c>
      <c r="I334" s="222" t="s">
        <v>2187</v>
      </c>
      <c r="J334" s="96">
        <v>375000</v>
      </c>
      <c r="K334" s="46">
        <f t="shared" si="21"/>
        <v>353403</v>
      </c>
      <c r="L334" s="77"/>
      <c r="M334" s="96">
        <v>353403</v>
      </c>
      <c r="O334" s="94" t="s">
        <v>1276</v>
      </c>
      <c r="P334" s="222" t="s">
        <v>2118</v>
      </c>
      <c r="Q334" s="96">
        <v>462200</v>
      </c>
      <c r="R334" s="46">
        <f t="shared" si="22"/>
        <v>1561708</v>
      </c>
      <c r="S334" s="96">
        <v>759500</v>
      </c>
      <c r="T334" s="96">
        <v>802208</v>
      </c>
      <c r="V334" s="94" t="s">
        <v>1303</v>
      </c>
      <c r="W334" s="222" t="s">
        <v>2126</v>
      </c>
      <c r="X334" s="96">
        <v>166503</v>
      </c>
      <c r="Y334" s="46">
        <f t="shared" si="23"/>
        <v>916535</v>
      </c>
      <c r="Z334" s="96">
        <v>1</v>
      </c>
      <c r="AA334" s="96">
        <v>916534</v>
      </c>
    </row>
    <row r="335" spans="1:27" ht="15">
      <c r="A335" s="94" t="s">
        <v>1379</v>
      </c>
      <c r="B335" s="222" t="s">
        <v>2152</v>
      </c>
      <c r="C335" s="96">
        <v>771550</v>
      </c>
      <c r="D335" s="46">
        <f t="shared" si="20"/>
        <v>2528602</v>
      </c>
      <c r="E335" s="96">
        <v>1124050</v>
      </c>
      <c r="F335" s="96">
        <v>1404552</v>
      </c>
      <c r="H335" s="94" t="s">
        <v>1497</v>
      </c>
      <c r="I335" s="222" t="s">
        <v>1882</v>
      </c>
      <c r="J335" s="77"/>
      <c r="K335" s="46">
        <f t="shared" si="21"/>
        <v>75800</v>
      </c>
      <c r="L335" s="77"/>
      <c r="M335" s="96">
        <v>75800</v>
      </c>
      <c r="O335" s="94" t="s">
        <v>1279</v>
      </c>
      <c r="P335" s="222" t="s">
        <v>2119</v>
      </c>
      <c r="Q335" s="96">
        <v>2002982</v>
      </c>
      <c r="R335" s="46">
        <f t="shared" si="22"/>
        <v>4912875</v>
      </c>
      <c r="S335" s="96">
        <v>796321</v>
      </c>
      <c r="T335" s="96">
        <v>4116554</v>
      </c>
      <c r="V335" s="94" t="s">
        <v>1306</v>
      </c>
      <c r="W335" s="222" t="s">
        <v>2127</v>
      </c>
      <c r="X335" s="96">
        <v>104500</v>
      </c>
      <c r="Y335" s="46">
        <f t="shared" si="23"/>
        <v>15000</v>
      </c>
      <c r="Z335" s="77"/>
      <c r="AA335" s="96">
        <v>15000</v>
      </c>
    </row>
    <row r="336" spans="1:27" ht="15">
      <c r="A336" s="94" t="s">
        <v>1382</v>
      </c>
      <c r="B336" s="222" t="s">
        <v>2153</v>
      </c>
      <c r="C336" s="96">
        <v>598000</v>
      </c>
      <c r="D336" s="46">
        <f t="shared" si="20"/>
        <v>813491</v>
      </c>
      <c r="E336" s="96">
        <v>620851</v>
      </c>
      <c r="F336" s="96">
        <v>192640</v>
      </c>
      <c r="H336" s="94" t="s">
        <v>1499</v>
      </c>
      <c r="I336" s="222" t="s">
        <v>2189</v>
      </c>
      <c r="J336" s="77"/>
      <c r="K336" s="46">
        <f t="shared" si="21"/>
        <v>16900</v>
      </c>
      <c r="L336" s="77"/>
      <c r="M336" s="96">
        <v>16900</v>
      </c>
      <c r="O336" s="94" t="s">
        <v>1282</v>
      </c>
      <c r="P336" s="222" t="s">
        <v>2120</v>
      </c>
      <c r="Q336" s="96">
        <v>8543063</v>
      </c>
      <c r="R336" s="46">
        <f t="shared" si="22"/>
        <v>13895220</v>
      </c>
      <c r="S336" s="96">
        <v>2393596</v>
      </c>
      <c r="T336" s="96">
        <v>11501624</v>
      </c>
      <c r="V336" s="94" t="s">
        <v>1309</v>
      </c>
      <c r="W336" s="222" t="s">
        <v>2128</v>
      </c>
      <c r="X336" s="96">
        <v>2095200</v>
      </c>
      <c r="Y336" s="46">
        <f t="shared" si="23"/>
        <v>12794357</v>
      </c>
      <c r="Z336" s="96">
        <v>106200</v>
      </c>
      <c r="AA336" s="96">
        <v>12688157</v>
      </c>
    </row>
    <row r="337" spans="1:27" ht="15">
      <c r="A337" s="94" t="s">
        <v>1386</v>
      </c>
      <c r="B337" s="222" t="s">
        <v>2154</v>
      </c>
      <c r="C337" s="77"/>
      <c r="D337" s="46">
        <f t="shared" si="20"/>
        <v>247456</v>
      </c>
      <c r="E337" s="77"/>
      <c r="F337" s="96">
        <v>247456</v>
      </c>
      <c r="H337" s="94" t="s">
        <v>1503</v>
      </c>
      <c r="I337" s="222" t="s">
        <v>2190</v>
      </c>
      <c r="J337" s="96">
        <v>610000</v>
      </c>
      <c r="K337" s="46">
        <f t="shared" si="21"/>
        <v>30500</v>
      </c>
      <c r="L337" s="77"/>
      <c r="M337" s="96">
        <v>30500</v>
      </c>
      <c r="O337" s="94" t="s">
        <v>1288</v>
      </c>
      <c r="P337" s="222" t="s">
        <v>2121</v>
      </c>
      <c r="Q337" s="96">
        <v>800100</v>
      </c>
      <c r="R337" s="46">
        <f t="shared" si="22"/>
        <v>1754092</v>
      </c>
      <c r="S337" s="96">
        <v>582950</v>
      </c>
      <c r="T337" s="96">
        <v>1171142</v>
      </c>
      <c r="V337" s="94" t="s">
        <v>1312</v>
      </c>
      <c r="W337" s="222" t="s">
        <v>2129</v>
      </c>
      <c r="X337" s="96">
        <v>21600</v>
      </c>
      <c r="Y337" s="46">
        <f t="shared" si="23"/>
        <v>393918</v>
      </c>
      <c r="Z337" s="77"/>
      <c r="AA337" s="96">
        <v>393918</v>
      </c>
    </row>
    <row r="338" spans="1:27" ht="15">
      <c r="A338" s="94" t="s">
        <v>1389</v>
      </c>
      <c r="B338" s="222" t="s">
        <v>2155</v>
      </c>
      <c r="C338" s="77"/>
      <c r="D338" s="46">
        <f t="shared" si="20"/>
        <v>733444</v>
      </c>
      <c r="E338" s="96">
        <v>471950</v>
      </c>
      <c r="F338" s="96">
        <v>261494</v>
      </c>
      <c r="H338" s="94" t="s">
        <v>1509</v>
      </c>
      <c r="I338" s="222" t="s">
        <v>2192</v>
      </c>
      <c r="J338" s="77"/>
      <c r="K338" s="46">
        <f t="shared" si="21"/>
        <v>248961</v>
      </c>
      <c r="L338" s="96">
        <v>300</v>
      </c>
      <c r="M338" s="96">
        <v>248661</v>
      </c>
      <c r="O338" s="94" t="s">
        <v>1291</v>
      </c>
      <c r="P338" s="222" t="s">
        <v>2122</v>
      </c>
      <c r="Q338" s="77"/>
      <c r="R338" s="46">
        <f t="shared" si="22"/>
        <v>949403</v>
      </c>
      <c r="S338" s="96">
        <v>120025</v>
      </c>
      <c r="T338" s="96">
        <v>829378</v>
      </c>
      <c r="V338" s="94" t="s">
        <v>1315</v>
      </c>
      <c r="W338" s="222" t="s">
        <v>2130</v>
      </c>
      <c r="X338" s="96">
        <v>17600</v>
      </c>
      <c r="Y338" s="46">
        <f t="shared" si="23"/>
        <v>362404</v>
      </c>
      <c r="Z338" s="77"/>
      <c r="AA338" s="96">
        <v>362404</v>
      </c>
    </row>
    <row r="339" spans="1:27" ht="15">
      <c r="A339" s="94" t="s">
        <v>1392</v>
      </c>
      <c r="B339" s="222" t="s">
        <v>2156</v>
      </c>
      <c r="C339" s="77"/>
      <c r="D339" s="46">
        <f t="shared" si="20"/>
        <v>239035</v>
      </c>
      <c r="E339" s="77"/>
      <c r="F339" s="96">
        <v>239035</v>
      </c>
      <c r="H339" s="94" t="s">
        <v>1515</v>
      </c>
      <c r="I339" s="222" t="s">
        <v>2193</v>
      </c>
      <c r="J339" s="77"/>
      <c r="K339" s="46">
        <f t="shared" si="21"/>
        <v>1813467</v>
      </c>
      <c r="L339" s="77"/>
      <c r="M339" s="96">
        <v>1813467</v>
      </c>
      <c r="O339" s="94" t="s">
        <v>1294</v>
      </c>
      <c r="P339" s="222" t="s">
        <v>2123</v>
      </c>
      <c r="Q339" s="96">
        <v>2410200</v>
      </c>
      <c r="R339" s="46">
        <f t="shared" si="22"/>
        <v>3263461</v>
      </c>
      <c r="S339" s="96">
        <v>1087875</v>
      </c>
      <c r="T339" s="96">
        <v>2175586</v>
      </c>
      <c r="V339" s="94" t="s">
        <v>1318</v>
      </c>
      <c r="W339" s="222" t="s">
        <v>2131</v>
      </c>
      <c r="X339" s="96">
        <v>488302</v>
      </c>
      <c r="Y339" s="46">
        <f t="shared" si="23"/>
        <v>10043037</v>
      </c>
      <c r="Z339" s="96">
        <v>187600</v>
      </c>
      <c r="AA339" s="96">
        <v>9855437</v>
      </c>
    </row>
    <row r="340" spans="1:27" ht="15">
      <c r="A340" s="94" t="s">
        <v>1395</v>
      </c>
      <c r="B340" s="222" t="s">
        <v>2157</v>
      </c>
      <c r="C340" s="77"/>
      <c r="D340" s="46">
        <f t="shared" si="20"/>
        <v>826065</v>
      </c>
      <c r="E340" s="96">
        <v>419800</v>
      </c>
      <c r="F340" s="96">
        <v>406265</v>
      </c>
      <c r="H340" s="94" t="s">
        <v>1518</v>
      </c>
      <c r="I340" s="222" t="s">
        <v>2194</v>
      </c>
      <c r="J340" s="96">
        <v>10000</v>
      </c>
      <c r="K340" s="46">
        <f t="shared" si="21"/>
        <v>1803038</v>
      </c>
      <c r="L340" s="77"/>
      <c r="M340" s="96">
        <v>1803038</v>
      </c>
      <c r="O340" s="94" t="s">
        <v>1297</v>
      </c>
      <c r="P340" s="222" t="s">
        <v>2124</v>
      </c>
      <c r="Q340" s="77"/>
      <c r="R340" s="46">
        <f t="shared" si="22"/>
        <v>1073975</v>
      </c>
      <c r="S340" s="96">
        <v>138000</v>
      </c>
      <c r="T340" s="96">
        <v>935975</v>
      </c>
      <c r="V340" s="94" t="s">
        <v>1321</v>
      </c>
      <c r="W340" s="222" t="s">
        <v>2132</v>
      </c>
      <c r="X340" s="96">
        <v>626795</v>
      </c>
      <c r="Y340" s="46">
        <f t="shared" si="23"/>
        <v>2883127</v>
      </c>
      <c r="Z340" s="77"/>
      <c r="AA340" s="96">
        <v>2883127</v>
      </c>
    </row>
    <row r="341" spans="1:27" ht="15">
      <c r="A341" s="94" t="s">
        <v>1398</v>
      </c>
      <c r="B341" s="222" t="s">
        <v>2158</v>
      </c>
      <c r="C341" s="96">
        <v>530000</v>
      </c>
      <c r="D341" s="46">
        <f t="shared" si="20"/>
        <v>1105824</v>
      </c>
      <c r="E341" s="96">
        <v>134501</v>
      </c>
      <c r="F341" s="96">
        <v>971323</v>
      </c>
      <c r="H341" s="94" t="s">
        <v>1521</v>
      </c>
      <c r="I341" s="222" t="s">
        <v>2195</v>
      </c>
      <c r="J341" s="96">
        <v>1240000</v>
      </c>
      <c r="K341" s="46">
        <f t="shared" si="21"/>
        <v>12653545</v>
      </c>
      <c r="L341" s="77"/>
      <c r="M341" s="96">
        <v>12653545</v>
      </c>
      <c r="O341" s="94" t="s">
        <v>1300</v>
      </c>
      <c r="P341" s="222" t="s">
        <v>2125</v>
      </c>
      <c r="Q341" s="96">
        <v>11406442</v>
      </c>
      <c r="R341" s="46">
        <f t="shared" si="22"/>
        <v>8556405</v>
      </c>
      <c r="S341" s="96">
        <v>2945701</v>
      </c>
      <c r="T341" s="96">
        <v>5610704</v>
      </c>
      <c r="V341" s="94" t="s">
        <v>1324</v>
      </c>
      <c r="W341" s="222" t="s">
        <v>2133</v>
      </c>
      <c r="X341" s="77"/>
      <c r="Y341" s="46">
        <f t="shared" si="23"/>
        <v>112940</v>
      </c>
      <c r="Z341" s="77"/>
      <c r="AA341" s="96">
        <v>112940</v>
      </c>
    </row>
    <row r="342" spans="1:27" ht="15">
      <c r="A342" s="94" t="s">
        <v>1404</v>
      </c>
      <c r="B342" s="222" t="s">
        <v>2159</v>
      </c>
      <c r="C342" s="77"/>
      <c r="D342" s="46">
        <f t="shared" si="20"/>
        <v>782491</v>
      </c>
      <c r="E342" s="96">
        <v>125200</v>
      </c>
      <c r="F342" s="96">
        <v>657291</v>
      </c>
      <c r="H342" s="94" t="s">
        <v>1523</v>
      </c>
      <c r="I342" s="222" t="s">
        <v>2196</v>
      </c>
      <c r="J342" s="77"/>
      <c r="K342" s="46">
        <f t="shared" si="21"/>
        <v>9100</v>
      </c>
      <c r="L342" s="77"/>
      <c r="M342" s="96">
        <v>9100</v>
      </c>
      <c r="O342" s="94" t="s">
        <v>1303</v>
      </c>
      <c r="P342" s="222" t="s">
        <v>2126</v>
      </c>
      <c r="Q342" s="96">
        <v>9031983</v>
      </c>
      <c r="R342" s="46">
        <f t="shared" si="22"/>
        <v>14593734</v>
      </c>
      <c r="S342" s="96">
        <v>324450</v>
      </c>
      <c r="T342" s="96">
        <v>14269284</v>
      </c>
      <c r="V342" s="94" t="s">
        <v>1327</v>
      </c>
      <c r="W342" s="222" t="s">
        <v>2134</v>
      </c>
      <c r="X342" s="96">
        <v>2486000</v>
      </c>
      <c r="Y342" s="46">
        <f t="shared" si="23"/>
        <v>3190277</v>
      </c>
      <c r="Z342" s="77"/>
      <c r="AA342" s="96">
        <v>3190277</v>
      </c>
    </row>
    <row r="343" spans="1:27" ht="15">
      <c r="A343" s="94" t="s">
        <v>1407</v>
      </c>
      <c r="B343" s="222" t="s">
        <v>2160</v>
      </c>
      <c r="C343" s="96">
        <v>464500</v>
      </c>
      <c r="D343" s="46">
        <f t="shared" si="20"/>
        <v>879875</v>
      </c>
      <c r="E343" s="96">
        <v>87000</v>
      </c>
      <c r="F343" s="96">
        <v>792875</v>
      </c>
      <c r="H343" s="94" t="s">
        <v>1532</v>
      </c>
      <c r="I343" s="222" t="s">
        <v>2198</v>
      </c>
      <c r="J343" s="96">
        <v>870150</v>
      </c>
      <c r="K343" s="46">
        <f t="shared" si="21"/>
        <v>130375</v>
      </c>
      <c r="L343" s="77"/>
      <c r="M343" s="96">
        <v>130375</v>
      </c>
      <c r="O343" s="94" t="s">
        <v>1306</v>
      </c>
      <c r="P343" s="222" t="s">
        <v>2127</v>
      </c>
      <c r="Q343" s="96">
        <v>10035752</v>
      </c>
      <c r="R343" s="46">
        <f t="shared" si="22"/>
        <v>4625362</v>
      </c>
      <c r="S343" s="96">
        <v>1042750</v>
      </c>
      <c r="T343" s="96">
        <v>3582612</v>
      </c>
      <c r="V343" s="94" t="s">
        <v>1330</v>
      </c>
      <c r="W343" s="222" t="s">
        <v>2135</v>
      </c>
      <c r="X343" s="96">
        <v>50000</v>
      </c>
      <c r="Y343" s="46">
        <f t="shared" si="23"/>
        <v>378115</v>
      </c>
      <c r="Z343" s="77"/>
      <c r="AA343" s="96">
        <v>378115</v>
      </c>
    </row>
    <row r="344" spans="1:27" ht="15">
      <c r="A344" s="94" t="s">
        <v>1410</v>
      </c>
      <c r="B344" s="222" t="s">
        <v>2161</v>
      </c>
      <c r="C344" s="77"/>
      <c r="D344" s="46">
        <f t="shared" si="20"/>
        <v>306400</v>
      </c>
      <c r="E344" s="96">
        <v>156600</v>
      </c>
      <c r="F344" s="96">
        <v>149800</v>
      </c>
      <c r="H344" s="94" t="s">
        <v>1535</v>
      </c>
      <c r="I344" s="222" t="s">
        <v>2199</v>
      </c>
      <c r="J344" s="96">
        <v>442950</v>
      </c>
      <c r="K344" s="46">
        <f t="shared" si="21"/>
        <v>738206</v>
      </c>
      <c r="L344" s="77"/>
      <c r="M344" s="96">
        <v>738206</v>
      </c>
      <c r="O344" s="94" t="s">
        <v>1309</v>
      </c>
      <c r="P344" s="222" t="s">
        <v>2128</v>
      </c>
      <c r="Q344" s="96">
        <v>4246150</v>
      </c>
      <c r="R344" s="46">
        <f t="shared" si="22"/>
        <v>13177325</v>
      </c>
      <c r="S344" s="96">
        <v>626390</v>
      </c>
      <c r="T344" s="96">
        <v>12550935</v>
      </c>
      <c r="V344" s="94" t="s">
        <v>1333</v>
      </c>
      <c r="W344" s="222" t="s">
        <v>2136</v>
      </c>
      <c r="X344" s="96">
        <v>1974500</v>
      </c>
      <c r="Y344" s="46">
        <f t="shared" si="23"/>
        <v>3808024</v>
      </c>
      <c r="Z344" s="96">
        <v>39400</v>
      </c>
      <c r="AA344" s="96">
        <v>3768624</v>
      </c>
    </row>
    <row r="345" spans="1:27" ht="15">
      <c r="A345" s="94" t="s">
        <v>1413</v>
      </c>
      <c r="B345" s="222" t="s">
        <v>2162</v>
      </c>
      <c r="C345" s="77"/>
      <c r="D345" s="46">
        <f t="shared" si="20"/>
        <v>21954</v>
      </c>
      <c r="E345" s="77"/>
      <c r="F345" s="96">
        <v>21954</v>
      </c>
      <c r="H345" s="94" t="s">
        <v>1541</v>
      </c>
      <c r="I345" s="222" t="s">
        <v>2201</v>
      </c>
      <c r="J345" s="96">
        <v>1075881</v>
      </c>
      <c r="K345" s="46">
        <f t="shared" si="21"/>
        <v>3481336</v>
      </c>
      <c r="L345" s="96">
        <v>128001</v>
      </c>
      <c r="M345" s="96">
        <v>3353335</v>
      </c>
      <c r="O345" s="94" t="s">
        <v>1312</v>
      </c>
      <c r="P345" s="222" t="s">
        <v>2129</v>
      </c>
      <c r="Q345" s="96">
        <v>118895</v>
      </c>
      <c r="R345" s="46">
        <f t="shared" si="22"/>
        <v>1190872</v>
      </c>
      <c r="S345" s="96">
        <v>252630</v>
      </c>
      <c r="T345" s="96">
        <v>938242</v>
      </c>
      <c r="V345" s="94" t="s">
        <v>1336</v>
      </c>
      <c r="W345" s="222" t="s">
        <v>2137</v>
      </c>
      <c r="X345" s="96">
        <v>145100</v>
      </c>
      <c r="Y345" s="46">
        <f t="shared" si="23"/>
        <v>8115639</v>
      </c>
      <c r="Z345" s="96">
        <v>171500</v>
      </c>
      <c r="AA345" s="96">
        <v>7944139</v>
      </c>
    </row>
    <row r="346" spans="1:27" ht="15">
      <c r="A346" s="94" t="s">
        <v>1416</v>
      </c>
      <c r="B346" s="222" t="s">
        <v>2163</v>
      </c>
      <c r="C346" s="96">
        <v>2862850</v>
      </c>
      <c r="D346" s="46">
        <f t="shared" si="20"/>
        <v>955900</v>
      </c>
      <c r="E346" s="96">
        <v>644200</v>
      </c>
      <c r="F346" s="96">
        <v>311700</v>
      </c>
      <c r="H346" s="94" t="s">
        <v>1547</v>
      </c>
      <c r="I346" s="222" t="s">
        <v>2202</v>
      </c>
      <c r="J346" s="96">
        <v>716800</v>
      </c>
      <c r="K346" s="46">
        <f t="shared" si="21"/>
        <v>15000</v>
      </c>
      <c r="L346" s="96">
        <v>15000</v>
      </c>
      <c r="M346" s="77"/>
      <c r="O346" s="94" t="s">
        <v>1315</v>
      </c>
      <c r="P346" s="222" t="s">
        <v>2130</v>
      </c>
      <c r="Q346" s="96">
        <v>3332101</v>
      </c>
      <c r="R346" s="46">
        <f t="shared" si="22"/>
        <v>2968219</v>
      </c>
      <c r="S346" s="96">
        <v>523201</v>
      </c>
      <c r="T346" s="96">
        <v>2445018</v>
      </c>
      <c r="V346" s="94" t="s">
        <v>1339</v>
      </c>
      <c r="W346" s="222" t="s">
        <v>2138</v>
      </c>
      <c r="X346" s="96">
        <v>600000</v>
      </c>
      <c r="Y346" s="46">
        <f t="shared" si="23"/>
        <v>6437550</v>
      </c>
      <c r="Z346" s="96">
        <v>6032000</v>
      </c>
      <c r="AA346" s="96">
        <v>405550</v>
      </c>
    </row>
    <row r="347" spans="1:27" ht="15">
      <c r="A347" s="94" t="s">
        <v>1419</v>
      </c>
      <c r="B347" s="222" t="s">
        <v>2164</v>
      </c>
      <c r="C347" s="96">
        <v>255500</v>
      </c>
      <c r="D347" s="46">
        <f t="shared" si="20"/>
        <v>655571</v>
      </c>
      <c r="E347" s="96">
        <v>298600</v>
      </c>
      <c r="F347" s="96">
        <v>356971</v>
      </c>
      <c r="H347" s="94" t="s">
        <v>1553</v>
      </c>
      <c r="I347" s="222" t="s">
        <v>2204</v>
      </c>
      <c r="J347" s="77"/>
      <c r="K347" s="46">
        <f t="shared" si="21"/>
        <v>87668</v>
      </c>
      <c r="L347" s="77"/>
      <c r="M347" s="96">
        <v>87668</v>
      </c>
      <c r="O347" s="94" t="s">
        <v>1318</v>
      </c>
      <c r="P347" s="222" t="s">
        <v>2131</v>
      </c>
      <c r="Q347" s="96">
        <v>29492145</v>
      </c>
      <c r="R347" s="46">
        <f t="shared" si="22"/>
        <v>28982902</v>
      </c>
      <c r="S347" s="96">
        <v>9116253</v>
      </c>
      <c r="T347" s="96">
        <v>19866649</v>
      </c>
      <c r="V347" s="94" t="s">
        <v>1342</v>
      </c>
      <c r="W347" s="222" t="s">
        <v>2139</v>
      </c>
      <c r="X347" s="96">
        <v>820001</v>
      </c>
      <c r="Y347" s="46">
        <f t="shared" si="23"/>
        <v>2815299</v>
      </c>
      <c r="Z347" s="77"/>
      <c r="AA347" s="96">
        <v>2815299</v>
      </c>
    </row>
    <row r="348" spans="1:27" ht="15">
      <c r="A348" s="94" t="s">
        <v>1422</v>
      </c>
      <c r="B348" s="222" t="s">
        <v>2165</v>
      </c>
      <c r="C348" s="77"/>
      <c r="D348" s="46">
        <f t="shared" si="20"/>
        <v>862624</v>
      </c>
      <c r="E348" s="96">
        <v>422100</v>
      </c>
      <c r="F348" s="96">
        <v>440524</v>
      </c>
      <c r="H348" s="94" t="s">
        <v>1556</v>
      </c>
      <c r="I348" s="222" t="s">
        <v>2205</v>
      </c>
      <c r="J348" s="77"/>
      <c r="K348" s="46">
        <f t="shared" si="21"/>
        <v>122750</v>
      </c>
      <c r="L348" s="77"/>
      <c r="M348" s="96">
        <v>122750</v>
      </c>
      <c r="O348" s="94" t="s">
        <v>1321</v>
      </c>
      <c r="P348" s="222" t="s">
        <v>2132</v>
      </c>
      <c r="Q348" s="96">
        <v>1820300</v>
      </c>
      <c r="R348" s="46">
        <f t="shared" si="22"/>
        <v>3114201</v>
      </c>
      <c r="S348" s="96">
        <v>473150</v>
      </c>
      <c r="T348" s="96">
        <v>2641051</v>
      </c>
      <c r="V348" s="94" t="s">
        <v>1345</v>
      </c>
      <c r="W348" s="222" t="s">
        <v>2140</v>
      </c>
      <c r="X348" s="96">
        <v>111901</v>
      </c>
      <c r="Y348" s="46">
        <f t="shared" si="23"/>
        <v>2933144</v>
      </c>
      <c r="Z348" s="96">
        <v>10750</v>
      </c>
      <c r="AA348" s="96">
        <v>2922394</v>
      </c>
    </row>
    <row r="349" spans="1:27" ht="15">
      <c r="A349" s="94" t="s">
        <v>1425</v>
      </c>
      <c r="B349" s="222" t="s">
        <v>2166</v>
      </c>
      <c r="C349" s="96">
        <v>41000</v>
      </c>
      <c r="D349" s="46">
        <f t="shared" si="20"/>
        <v>1118801</v>
      </c>
      <c r="E349" s="96">
        <v>495865</v>
      </c>
      <c r="F349" s="96">
        <v>622936</v>
      </c>
      <c r="H349" s="94" t="s">
        <v>1567</v>
      </c>
      <c r="I349" s="222" t="s">
        <v>2206</v>
      </c>
      <c r="J349" s="96">
        <v>61301</v>
      </c>
      <c r="K349" s="46">
        <f t="shared" si="21"/>
        <v>33478</v>
      </c>
      <c r="L349" s="77"/>
      <c r="M349" s="96">
        <v>33478</v>
      </c>
      <c r="O349" s="94" t="s">
        <v>1324</v>
      </c>
      <c r="P349" s="222" t="s">
        <v>2133</v>
      </c>
      <c r="Q349" s="96">
        <v>2135500</v>
      </c>
      <c r="R349" s="46">
        <f t="shared" si="22"/>
        <v>5963518</v>
      </c>
      <c r="S349" s="96">
        <v>2514550</v>
      </c>
      <c r="T349" s="96">
        <v>3448968</v>
      </c>
      <c r="V349" s="94" t="s">
        <v>1348</v>
      </c>
      <c r="W349" s="222" t="s">
        <v>2141</v>
      </c>
      <c r="X349" s="96">
        <v>15817</v>
      </c>
      <c r="Y349" s="46">
        <f t="shared" si="23"/>
        <v>18650</v>
      </c>
      <c r="Z349" s="77"/>
      <c r="AA349" s="96">
        <v>18650</v>
      </c>
    </row>
    <row r="350" spans="1:27" ht="15">
      <c r="A350" s="94" t="s">
        <v>1428</v>
      </c>
      <c r="B350" s="222" t="s">
        <v>2167</v>
      </c>
      <c r="C350" s="96">
        <v>665800</v>
      </c>
      <c r="D350" s="46">
        <f t="shared" si="20"/>
        <v>398219</v>
      </c>
      <c r="E350" s="96">
        <v>47000</v>
      </c>
      <c r="F350" s="96">
        <v>351219</v>
      </c>
      <c r="H350" s="94" t="s">
        <v>1573</v>
      </c>
      <c r="I350" s="222" t="s">
        <v>2208</v>
      </c>
      <c r="J350" s="77"/>
      <c r="K350" s="46">
        <f t="shared" si="21"/>
        <v>48100</v>
      </c>
      <c r="L350" s="77"/>
      <c r="M350" s="96">
        <v>48100</v>
      </c>
      <c r="O350" s="94" t="s">
        <v>1327</v>
      </c>
      <c r="P350" s="222" t="s">
        <v>2134</v>
      </c>
      <c r="Q350" s="96">
        <v>2139600</v>
      </c>
      <c r="R350" s="46">
        <f t="shared" si="22"/>
        <v>9935257</v>
      </c>
      <c r="S350" s="96">
        <v>1132610</v>
      </c>
      <c r="T350" s="96">
        <v>8802647</v>
      </c>
      <c r="V350" s="94" t="s">
        <v>1351</v>
      </c>
      <c r="W350" s="222" t="s">
        <v>2142</v>
      </c>
      <c r="X350" s="77"/>
      <c r="Y350" s="46">
        <f t="shared" si="23"/>
        <v>1454930</v>
      </c>
      <c r="Z350" s="77"/>
      <c r="AA350" s="96">
        <v>1454930</v>
      </c>
    </row>
    <row r="351" spans="1:27" ht="15">
      <c r="A351" s="94" t="s">
        <v>1431</v>
      </c>
      <c r="B351" s="222" t="s">
        <v>2168</v>
      </c>
      <c r="C351" s="77"/>
      <c r="D351" s="46">
        <f t="shared" si="20"/>
        <v>350633</v>
      </c>
      <c r="E351" s="77"/>
      <c r="F351" s="96">
        <v>350633</v>
      </c>
      <c r="H351" s="94" t="s">
        <v>1576</v>
      </c>
      <c r="I351" s="222" t="s">
        <v>2209</v>
      </c>
      <c r="J351" s="77"/>
      <c r="K351" s="46">
        <f t="shared" si="21"/>
        <v>618764</v>
      </c>
      <c r="L351" s="77"/>
      <c r="M351" s="96">
        <v>618764</v>
      </c>
      <c r="O351" s="94" t="s">
        <v>1330</v>
      </c>
      <c r="P351" s="222" t="s">
        <v>2135</v>
      </c>
      <c r="Q351" s="77"/>
      <c r="R351" s="46">
        <f t="shared" si="22"/>
        <v>621790</v>
      </c>
      <c r="S351" s="77"/>
      <c r="T351" s="96">
        <v>621790</v>
      </c>
      <c r="V351" s="94" t="s">
        <v>1354</v>
      </c>
      <c r="W351" s="222" t="s">
        <v>2143</v>
      </c>
      <c r="X351" s="77"/>
      <c r="Y351" s="46">
        <f t="shared" si="23"/>
        <v>598200</v>
      </c>
      <c r="Z351" s="77"/>
      <c r="AA351" s="96">
        <v>598200</v>
      </c>
    </row>
    <row r="352" spans="1:27" ht="15">
      <c r="A352" s="94" t="s">
        <v>1434</v>
      </c>
      <c r="B352" s="222" t="s">
        <v>2169</v>
      </c>
      <c r="C352" s="77"/>
      <c r="D352" s="46">
        <f t="shared" si="20"/>
        <v>787505</v>
      </c>
      <c r="E352" s="96">
        <v>118000</v>
      </c>
      <c r="F352" s="96">
        <v>669505</v>
      </c>
      <c r="H352" s="94" t="s">
        <v>1582</v>
      </c>
      <c r="I352" s="222" t="s">
        <v>2210</v>
      </c>
      <c r="J352" s="77"/>
      <c r="K352" s="46">
        <f t="shared" si="21"/>
        <v>68400</v>
      </c>
      <c r="L352" s="77"/>
      <c r="M352" s="96">
        <v>68400</v>
      </c>
      <c r="O352" s="94" t="s">
        <v>1333</v>
      </c>
      <c r="P352" s="222" t="s">
        <v>2136</v>
      </c>
      <c r="Q352" s="96">
        <v>6449700</v>
      </c>
      <c r="R352" s="46">
        <f t="shared" si="22"/>
        <v>5007213</v>
      </c>
      <c r="S352" s="96">
        <v>302505</v>
      </c>
      <c r="T352" s="96">
        <v>4704708</v>
      </c>
      <c r="V352" s="94" t="s">
        <v>1357</v>
      </c>
      <c r="W352" s="222" t="s">
        <v>2144</v>
      </c>
      <c r="X352" s="96">
        <v>972660</v>
      </c>
      <c r="Y352" s="46">
        <f t="shared" si="23"/>
        <v>1529803</v>
      </c>
      <c r="Z352" s="96">
        <v>43500</v>
      </c>
      <c r="AA352" s="96">
        <v>1486303</v>
      </c>
    </row>
    <row r="353" spans="1:27" ht="15">
      <c r="A353" s="94" t="s">
        <v>1437</v>
      </c>
      <c r="B353" s="222" t="s">
        <v>2170</v>
      </c>
      <c r="C353" s="77"/>
      <c r="D353" s="46">
        <f t="shared" si="20"/>
        <v>615399</v>
      </c>
      <c r="E353" s="77"/>
      <c r="F353" s="96">
        <v>615399</v>
      </c>
      <c r="H353" s="94" t="s">
        <v>1585</v>
      </c>
      <c r="I353" s="222" t="s">
        <v>2211</v>
      </c>
      <c r="J353" s="77"/>
      <c r="K353" s="46">
        <f t="shared" si="21"/>
        <v>8500</v>
      </c>
      <c r="L353" s="77"/>
      <c r="M353" s="96">
        <v>8500</v>
      </c>
      <c r="O353" s="94" t="s">
        <v>1336</v>
      </c>
      <c r="P353" s="222" t="s">
        <v>2137</v>
      </c>
      <c r="Q353" s="96">
        <v>3987100</v>
      </c>
      <c r="R353" s="46">
        <f t="shared" si="22"/>
        <v>8107299</v>
      </c>
      <c r="S353" s="96">
        <v>3680900</v>
      </c>
      <c r="T353" s="96">
        <v>4426399</v>
      </c>
      <c r="V353" s="94" t="s">
        <v>1360</v>
      </c>
      <c r="W353" s="222" t="s">
        <v>2145</v>
      </c>
      <c r="X353" s="77"/>
      <c r="Y353" s="46">
        <f t="shared" si="23"/>
        <v>1532785</v>
      </c>
      <c r="Z353" s="77"/>
      <c r="AA353" s="96">
        <v>1532785</v>
      </c>
    </row>
    <row r="354" spans="1:27" ht="15">
      <c r="A354" s="94" t="s">
        <v>1440</v>
      </c>
      <c r="B354" s="222" t="s">
        <v>2171</v>
      </c>
      <c r="C354" s="96">
        <v>350000</v>
      </c>
      <c r="D354" s="46">
        <f t="shared" si="20"/>
        <v>504915</v>
      </c>
      <c r="E354" s="96">
        <v>9500</v>
      </c>
      <c r="F354" s="96">
        <v>495415</v>
      </c>
      <c r="H354" s="94" t="s">
        <v>1588</v>
      </c>
      <c r="I354" s="222" t="s">
        <v>2212</v>
      </c>
      <c r="J354" s="96">
        <v>99973</v>
      </c>
      <c r="K354" s="46">
        <f t="shared" si="21"/>
        <v>823480</v>
      </c>
      <c r="L354" s="77"/>
      <c r="M354" s="96">
        <v>823480</v>
      </c>
      <c r="O354" s="94" t="s">
        <v>1339</v>
      </c>
      <c r="P354" s="222" t="s">
        <v>2138</v>
      </c>
      <c r="Q354" s="96">
        <v>2168300</v>
      </c>
      <c r="R354" s="46">
        <f t="shared" si="22"/>
        <v>2807231</v>
      </c>
      <c r="S354" s="96">
        <v>1084650</v>
      </c>
      <c r="T354" s="96">
        <v>1722581</v>
      </c>
      <c r="V354" s="94" t="s">
        <v>1366</v>
      </c>
      <c r="W354" s="222" t="s">
        <v>2147</v>
      </c>
      <c r="X354" s="96">
        <v>11000</v>
      </c>
      <c r="Y354" s="46">
        <f t="shared" si="23"/>
        <v>40800</v>
      </c>
      <c r="Z354" s="77"/>
      <c r="AA354" s="96">
        <v>40800</v>
      </c>
    </row>
    <row r="355" spans="1:27" ht="15">
      <c r="A355" s="94" t="s">
        <v>1443</v>
      </c>
      <c r="B355" s="222" t="s">
        <v>2172</v>
      </c>
      <c r="C355" s="96">
        <v>290000</v>
      </c>
      <c r="D355" s="46">
        <f t="shared" si="20"/>
        <v>138398</v>
      </c>
      <c r="E355" s="77"/>
      <c r="F355" s="96">
        <v>138398</v>
      </c>
      <c r="H355" s="94" t="s">
        <v>1597</v>
      </c>
      <c r="I355" s="222" t="s">
        <v>2214</v>
      </c>
      <c r="J355" s="77"/>
      <c r="K355" s="46">
        <f t="shared" si="21"/>
        <v>3173790</v>
      </c>
      <c r="L355" s="77"/>
      <c r="M355" s="96">
        <v>3173790</v>
      </c>
      <c r="O355" s="94" t="s">
        <v>1342</v>
      </c>
      <c r="P355" s="222" t="s">
        <v>2139</v>
      </c>
      <c r="Q355" s="96">
        <v>1</v>
      </c>
      <c r="R355" s="46">
        <f t="shared" si="22"/>
        <v>2514697</v>
      </c>
      <c r="S355" s="96">
        <v>30475</v>
      </c>
      <c r="T355" s="96">
        <v>2484222</v>
      </c>
      <c r="V355" s="94" t="s">
        <v>1368</v>
      </c>
      <c r="W355" s="222" t="s">
        <v>2148</v>
      </c>
      <c r="X355" s="96">
        <v>1636818</v>
      </c>
      <c r="Y355" s="46">
        <f t="shared" si="23"/>
        <v>453740</v>
      </c>
      <c r="Z355" s="77"/>
      <c r="AA355" s="96">
        <v>453740</v>
      </c>
    </row>
    <row r="356" spans="1:27" ht="15">
      <c r="A356" s="94" t="s">
        <v>1446</v>
      </c>
      <c r="B356" s="222" t="s">
        <v>2173</v>
      </c>
      <c r="C356" s="96">
        <v>2026275</v>
      </c>
      <c r="D356" s="46">
        <f t="shared" si="20"/>
        <v>1593641</v>
      </c>
      <c r="E356" s="96">
        <v>150350</v>
      </c>
      <c r="F356" s="96">
        <v>1443291</v>
      </c>
      <c r="H356" s="94" t="s">
        <v>1601</v>
      </c>
      <c r="I356" s="222" t="s">
        <v>2215</v>
      </c>
      <c r="J356" s="77"/>
      <c r="K356" s="46">
        <f t="shared" si="21"/>
        <v>4950</v>
      </c>
      <c r="L356" s="77"/>
      <c r="M356" s="96">
        <v>4950</v>
      </c>
      <c r="O356" s="94" t="s">
        <v>1345</v>
      </c>
      <c r="P356" s="222" t="s">
        <v>2140</v>
      </c>
      <c r="Q356" s="96">
        <v>347402</v>
      </c>
      <c r="R356" s="46">
        <f t="shared" si="22"/>
        <v>2763289</v>
      </c>
      <c r="S356" s="96">
        <v>237301</v>
      </c>
      <c r="T356" s="96">
        <v>2525988</v>
      </c>
      <c r="V356" s="94" t="s">
        <v>1371</v>
      </c>
      <c r="W356" s="222" t="s">
        <v>2149</v>
      </c>
      <c r="X356" s="96">
        <v>411695</v>
      </c>
      <c r="Y356" s="46">
        <f t="shared" si="23"/>
        <v>234505</v>
      </c>
      <c r="Z356" s="77"/>
      <c r="AA356" s="96">
        <v>234505</v>
      </c>
    </row>
    <row r="357" spans="1:27" ht="15">
      <c r="A357" s="94" t="s">
        <v>1449</v>
      </c>
      <c r="B357" s="222" t="s">
        <v>2174</v>
      </c>
      <c r="C357" s="77"/>
      <c r="D357" s="46">
        <f t="shared" si="20"/>
        <v>2303759</v>
      </c>
      <c r="E357" s="96">
        <v>779560</v>
      </c>
      <c r="F357" s="96">
        <v>1524199</v>
      </c>
      <c r="H357" s="94" t="s">
        <v>1604</v>
      </c>
      <c r="I357" s="222" t="s">
        <v>2216</v>
      </c>
      <c r="J357" s="96">
        <v>7600</v>
      </c>
      <c r="K357" s="46">
        <f t="shared" si="21"/>
        <v>1048689</v>
      </c>
      <c r="L357" s="77"/>
      <c r="M357" s="96">
        <v>1048689</v>
      </c>
      <c r="O357" s="94" t="s">
        <v>1348</v>
      </c>
      <c r="P357" s="222" t="s">
        <v>2141</v>
      </c>
      <c r="Q357" s="77"/>
      <c r="R357" s="46">
        <f t="shared" si="22"/>
        <v>313533</v>
      </c>
      <c r="S357" s="96">
        <v>79200</v>
      </c>
      <c r="T357" s="96">
        <v>234333</v>
      </c>
      <c r="V357" s="94" t="s">
        <v>1373</v>
      </c>
      <c r="W357" s="222" t="s">
        <v>2150</v>
      </c>
      <c r="X357" s="77"/>
      <c r="Y357" s="46">
        <f t="shared" si="23"/>
        <v>98140</v>
      </c>
      <c r="Z357" s="77"/>
      <c r="AA357" s="96">
        <v>98140</v>
      </c>
    </row>
    <row r="358" spans="1:27" ht="15">
      <c r="A358" s="94" t="s">
        <v>1452</v>
      </c>
      <c r="B358" s="222" t="s">
        <v>2175</v>
      </c>
      <c r="C358" s="77"/>
      <c r="D358" s="46">
        <f t="shared" si="20"/>
        <v>67264</v>
      </c>
      <c r="E358" s="77"/>
      <c r="F358" s="96">
        <v>67264</v>
      </c>
      <c r="H358" s="94" t="s">
        <v>1607</v>
      </c>
      <c r="I358" s="222" t="s">
        <v>2217</v>
      </c>
      <c r="J358" s="77"/>
      <c r="K358" s="46">
        <f t="shared" si="21"/>
        <v>1000</v>
      </c>
      <c r="L358" s="77"/>
      <c r="M358" s="96">
        <v>1000</v>
      </c>
      <c r="O358" s="94" t="s">
        <v>1351</v>
      </c>
      <c r="P358" s="222" t="s">
        <v>2142</v>
      </c>
      <c r="Q358" s="96">
        <v>9269100</v>
      </c>
      <c r="R358" s="46">
        <f t="shared" si="22"/>
        <v>8205014</v>
      </c>
      <c r="S358" s="96">
        <v>2683200</v>
      </c>
      <c r="T358" s="96">
        <v>5521814</v>
      </c>
      <c r="V358" s="94" t="s">
        <v>1376</v>
      </c>
      <c r="W358" s="222" t="s">
        <v>2151</v>
      </c>
      <c r="X358" s="96">
        <v>423100</v>
      </c>
      <c r="Y358" s="46">
        <f t="shared" si="23"/>
        <v>2087795</v>
      </c>
      <c r="Z358" s="96">
        <v>143500</v>
      </c>
      <c r="AA358" s="96">
        <v>1944295</v>
      </c>
    </row>
    <row r="359" spans="1:27" ht="15">
      <c r="A359" s="94" t="s">
        <v>1455</v>
      </c>
      <c r="B359" s="222" t="s">
        <v>2176</v>
      </c>
      <c r="C359" s="77"/>
      <c r="D359" s="46">
        <f t="shared" si="20"/>
        <v>436789</v>
      </c>
      <c r="E359" s="96">
        <v>32900</v>
      </c>
      <c r="F359" s="96">
        <v>403889</v>
      </c>
      <c r="H359" s="94" t="s">
        <v>1613</v>
      </c>
      <c r="I359" s="222" t="s">
        <v>2219</v>
      </c>
      <c r="J359" s="77"/>
      <c r="K359" s="46">
        <f t="shared" si="21"/>
        <v>18627</v>
      </c>
      <c r="L359" s="77"/>
      <c r="M359" s="96">
        <v>18627</v>
      </c>
      <c r="O359" s="94" t="s">
        <v>1354</v>
      </c>
      <c r="P359" s="222" t="s">
        <v>2143</v>
      </c>
      <c r="Q359" s="96">
        <v>2110125</v>
      </c>
      <c r="R359" s="46">
        <f t="shared" si="22"/>
        <v>604903</v>
      </c>
      <c r="S359" s="77"/>
      <c r="T359" s="96">
        <v>604903</v>
      </c>
      <c r="V359" s="94" t="s">
        <v>1379</v>
      </c>
      <c r="W359" s="222" t="s">
        <v>2152</v>
      </c>
      <c r="X359" s="96">
        <v>12882823</v>
      </c>
      <c r="Y359" s="46">
        <f t="shared" si="23"/>
        <v>18662255</v>
      </c>
      <c r="Z359" s="96">
        <v>3532667</v>
      </c>
      <c r="AA359" s="96">
        <v>15129588</v>
      </c>
    </row>
    <row r="360" spans="1:27" ht="15">
      <c r="A360" s="94" t="s">
        <v>1458</v>
      </c>
      <c r="B360" s="222" t="s">
        <v>2177</v>
      </c>
      <c r="C360" s="96">
        <v>946500</v>
      </c>
      <c r="D360" s="46">
        <f t="shared" si="20"/>
        <v>620577</v>
      </c>
      <c r="E360" s="96">
        <v>200800</v>
      </c>
      <c r="F360" s="96">
        <v>419777</v>
      </c>
      <c r="H360" s="94" t="s">
        <v>1616</v>
      </c>
      <c r="I360" s="222" t="s">
        <v>2220</v>
      </c>
      <c r="J360" s="77"/>
      <c r="K360" s="46">
        <f t="shared" si="21"/>
        <v>1000</v>
      </c>
      <c r="L360" s="77"/>
      <c r="M360" s="96">
        <v>1000</v>
      </c>
      <c r="O360" s="94" t="s">
        <v>1357</v>
      </c>
      <c r="P360" s="222" t="s">
        <v>2144</v>
      </c>
      <c r="Q360" s="96">
        <v>6417820</v>
      </c>
      <c r="R360" s="46">
        <f t="shared" si="22"/>
        <v>2302931</v>
      </c>
      <c r="S360" s="96">
        <v>675123</v>
      </c>
      <c r="T360" s="96">
        <v>1627808</v>
      </c>
      <c r="V360" s="94" t="s">
        <v>1382</v>
      </c>
      <c r="W360" s="222" t="s">
        <v>2153</v>
      </c>
      <c r="X360" s="96">
        <v>406601</v>
      </c>
      <c r="Y360" s="46">
        <f t="shared" si="23"/>
        <v>3597734</v>
      </c>
      <c r="Z360" s="77"/>
      <c r="AA360" s="96">
        <v>3597734</v>
      </c>
    </row>
    <row r="361" spans="1:27" ht="15">
      <c r="A361" s="94" t="s">
        <v>1464</v>
      </c>
      <c r="B361" s="222" t="s">
        <v>2179</v>
      </c>
      <c r="C361" s="96">
        <v>2361800</v>
      </c>
      <c r="D361" s="46">
        <f t="shared" si="20"/>
        <v>619191</v>
      </c>
      <c r="E361" s="96">
        <v>29550</v>
      </c>
      <c r="F361" s="96">
        <v>589641</v>
      </c>
      <c r="H361" s="94" t="s">
        <v>1619</v>
      </c>
      <c r="I361" s="222" t="s">
        <v>2221</v>
      </c>
      <c r="J361" s="96">
        <v>1232800</v>
      </c>
      <c r="K361" s="46">
        <f t="shared" si="21"/>
        <v>2011927</v>
      </c>
      <c r="L361" s="77"/>
      <c r="M361" s="96">
        <v>2011927</v>
      </c>
      <c r="O361" s="94" t="s">
        <v>1360</v>
      </c>
      <c r="P361" s="222" t="s">
        <v>2145</v>
      </c>
      <c r="Q361" s="96">
        <v>811550</v>
      </c>
      <c r="R361" s="46">
        <f t="shared" si="22"/>
        <v>2540868</v>
      </c>
      <c r="S361" s="96">
        <v>1198510</v>
      </c>
      <c r="T361" s="96">
        <v>1342358</v>
      </c>
      <c r="V361" s="94" t="s">
        <v>1386</v>
      </c>
      <c r="W361" s="222" t="s">
        <v>2154</v>
      </c>
      <c r="X361" s="96">
        <v>10000</v>
      </c>
      <c r="Y361" s="46">
        <f t="shared" si="23"/>
        <v>118448</v>
      </c>
      <c r="Z361" s="77"/>
      <c r="AA361" s="96">
        <v>118448</v>
      </c>
    </row>
    <row r="362" spans="1:27" ht="15">
      <c r="A362" s="94" t="s">
        <v>1467</v>
      </c>
      <c r="B362" s="222" t="s">
        <v>2180</v>
      </c>
      <c r="C362" s="77"/>
      <c r="D362" s="46">
        <f t="shared" si="20"/>
        <v>49595</v>
      </c>
      <c r="E362" s="77"/>
      <c r="F362" s="96">
        <v>49595</v>
      </c>
      <c r="H362" s="94" t="s">
        <v>1622</v>
      </c>
      <c r="I362" s="222" t="s">
        <v>2320</v>
      </c>
      <c r="J362" s="96">
        <v>440920</v>
      </c>
      <c r="K362" s="46">
        <f t="shared" si="21"/>
        <v>5000</v>
      </c>
      <c r="L362" s="77"/>
      <c r="M362" s="96">
        <v>5000</v>
      </c>
      <c r="O362" s="94" t="s">
        <v>1363</v>
      </c>
      <c r="P362" s="222" t="s">
        <v>2146</v>
      </c>
      <c r="Q362" s="77"/>
      <c r="R362" s="46">
        <f t="shared" si="22"/>
        <v>774811</v>
      </c>
      <c r="S362" s="77"/>
      <c r="T362" s="96">
        <v>774811</v>
      </c>
      <c r="V362" s="94" t="s">
        <v>1389</v>
      </c>
      <c r="W362" s="222" t="s">
        <v>2155</v>
      </c>
      <c r="X362" s="96">
        <v>3000</v>
      </c>
      <c r="Y362" s="46">
        <f t="shared" si="23"/>
        <v>365890</v>
      </c>
      <c r="Z362" s="77"/>
      <c r="AA362" s="96">
        <v>365890</v>
      </c>
    </row>
    <row r="363" spans="1:27" ht="15">
      <c r="A363" s="94" t="s">
        <v>1473</v>
      </c>
      <c r="B363" s="222" t="s">
        <v>2182</v>
      </c>
      <c r="C363" s="77"/>
      <c r="D363" s="46">
        <f t="shared" si="20"/>
        <v>378903</v>
      </c>
      <c r="E363" s="96">
        <v>18000</v>
      </c>
      <c r="F363" s="96">
        <v>360903</v>
      </c>
      <c r="H363" s="94" t="s">
        <v>1625</v>
      </c>
      <c r="I363" s="222" t="s">
        <v>2222</v>
      </c>
      <c r="J363" s="96">
        <v>941200</v>
      </c>
      <c r="K363" s="46">
        <f t="shared" si="21"/>
        <v>80350</v>
      </c>
      <c r="L363" s="77"/>
      <c r="M363" s="96">
        <v>80350</v>
      </c>
      <c r="O363" s="94" t="s">
        <v>1366</v>
      </c>
      <c r="P363" s="222" t="s">
        <v>2147</v>
      </c>
      <c r="Q363" s="96">
        <v>600150</v>
      </c>
      <c r="R363" s="46">
        <f t="shared" si="22"/>
        <v>999004</v>
      </c>
      <c r="S363" s="96">
        <v>710600</v>
      </c>
      <c r="T363" s="96">
        <v>288404</v>
      </c>
      <c r="V363" s="94" t="s">
        <v>1392</v>
      </c>
      <c r="W363" s="222" t="s">
        <v>2156</v>
      </c>
      <c r="X363" s="77"/>
      <c r="Y363" s="46">
        <f t="shared" si="23"/>
        <v>25200</v>
      </c>
      <c r="Z363" s="77"/>
      <c r="AA363" s="96">
        <v>25200</v>
      </c>
    </row>
    <row r="364" spans="1:27" ht="15">
      <c r="A364" s="94" t="s">
        <v>1476</v>
      </c>
      <c r="B364" s="222" t="s">
        <v>2183</v>
      </c>
      <c r="C364" s="96">
        <v>618640</v>
      </c>
      <c r="D364" s="46">
        <f t="shared" si="20"/>
        <v>984666</v>
      </c>
      <c r="E364" s="96">
        <v>553880</v>
      </c>
      <c r="F364" s="96">
        <v>430786</v>
      </c>
      <c r="H364" s="94" t="s">
        <v>1631</v>
      </c>
      <c r="I364" s="222" t="s">
        <v>2223</v>
      </c>
      <c r="J364" s="77"/>
      <c r="K364" s="46">
        <f t="shared" si="21"/>
        <v>12800</v>
      </c>
      <c r="L364" s="96">
        <v>12800</v>
      </c>
      <c r="M364" s="77"/>
      <c r="O364" s="94" t="s">
        <v>1368</v>
      </c>
      <c r="P364" s="222" t="s">
        <v>2148</v>
      </c>
      <c r="Q364" s="96">
        <v>4206674</v>
      </c>
      <c r="R364" s="46">
        <f t="shared" si="22"/>
        <v>3809095</v>
      </c>
      <c r="S364" s="96">
        <v>1468458</v>
      </c>
      <c r="T364" s="96">
        <v>2340637</v>
      </c>
      <c r="V364" s="94" t="s">
        <v>1395</v>
      </c>
      <c r="W364" s="222" t="s">
        <v>2157</v>
      </c>
      <c r="X364" s="96">
        <v>107600</v>
      </c>
      <c r="Y364" s="46">
        <f t="shared" si="23"/>
        <v>802575</v>
      </c>
      <c r="Z364" s="96">
        <v>55000</v>
      </c>
      <c r="AA364" s="96">
        <v>747575</v>
      </c>
    </row>
    <row r="365" spans="1:27" ht="15">
      <c r="A365" s="94" t="s">
        <v>1479</v>
      </c>
      <c r="B365" s="222" t="s">
        <v>2184</v>
      </c>
      <c r="C365" s="96">
        <v>271150</v>
      </c>
      <c r="D365" s="46">
        <f t="shared" si="20"/>
        <v>1199982</v>
      </c>
      <c r="E365" s="96">
        <v>15450</v>
      </c>
      <c r="F365" s="96">
        <v>1184532</v>
      </c>
      <c r="H365" s="94" t="s">
        <v>1634</v>
      </c>
      <c r="I365" s="222" t="s">
        <v>2224</v>
      </c>
      <c r="J365" s="77"/>
      <c r="K365" s="46">
        <f t="shared" si="21"/>
        <v>3070135</v>
      </c>
      <c r="L365" s="96">
        <v>39690</v>
      </c>
      <c r="M365" s="96">
        <v>3030445</v>
      </c>
      <c r="O365" s="94" t="s">
        <v>1371</v>
      </c>
      <c r="P365" s="222" t="s">
        <v>2149</v>
      </c>
      <c r="Q365" s="96">
        <v>620650</v>
      </c>
      <c r="R365" s="46">
        <f t="shared" si="22"/>
        <v>1860856</v>
      </c>
      <c r="S365" s="96">
        <v>1026100</v>
      </c>
      <c r="T365" s="96">
        <v>834756</v>
      </c>
      <c r="V365" s="94" t="s">
        <v>1404</v>
      </c>
      <c r="W365" s="222" t="s">
        <v>2159</v>
      </c>
      <c r="X365" s="96">
        <v>582662</v>
      </c>
      <c r="Y365" s="46">
        <f t="shared" si="23"/>
        <v>1567887</v>
      </c>
      <c r="Z365" s="77"/>
      <c r="AA365" s="96">
        <v>1567887</v>
      </c>
    </row>
    <row r="366" spans="1:27" ht="15">
      <c r="A366" s="94" t="s">
        <v>1482</v>
      </c>
      <c r="B366" s="222" t="s">
        <v>2185</v>
      </c>
      <c r="C366" s="77"/>
      <c r="D366" s="46">
        <f t="shared" si="20"/>
        <v>646001</v>
      </c>
      <c r="E366" s="96">
        <v>82350</v>
      </c>
      <c r="F366" s="96">
        <v>563651</v>
      </c>
      <c r="H366" s="94" t="s">
        <v>1637</v>
      </c>
      <c r="I366" s="222" t="s">
        <v>2225</v>
      </c>
      <c r="J366" s="77"/>
      <c r="K366" s="46">
        <f t="shared" si="21"/>
        <v>1231295</v>
      </c>
      <c r="L366" s="77"/>
      <c r="M366" s="96">
        <v>1231295</v>
      </c>
      <c r="O366" s="94" t="s">
        <v>1373</v>
      </c>
      <c r="P366" s="222" t="s">
        <v>2150</v>
      </c>
      <c r="Q366" s="96">
        <v>1330350</v>
      </c>
      <c r="R366" s="46">
        <f t="shared" si="22"/>
        <v>1190460</v>
      </c>
      <c r="S366" s="96">
        <v>166050</v>
      </c>
      <c r="T366" s="96">
        <v>1024410</v>
      </c>
      <c r="V366" s="94" t="s">
        <v>1407</v>
      </c>
      <c r="W366" s="222" t="s">
        <v>2160</v>
      </c>
      <c r="X366" s="77"/>
      <c r="Y366" s="46">
        <f t="shared" si="23"/>
        <v>2737773</v>
      </c>
      <c r="Z366" s="77"/>
      <c r="AA366" s="96">
        <v>2737773</v>
      </c>
    </row>
    <row r="367" spans="1:27" ht="15">
      <c r="A367" s="94" t="s">
        <v>1488</v>
      </c>
      <c r="B367" s="222" t="s">
        <v>2186</v>
      </c>
      <c r="C367" s="96">
        <v>1668770</v>
      </c>
      <c r="D367" s="46">
        <f t="shared" si="20"/>
        <v>1420790</v>
      </c>
      <c r="E367" s="96">
        <v>135600</v>
      </c>
      <c r="F367" s="96">
        <v>1285190</v>
      </c>
      <c r="H367" s="94" t="s">
        <v>1643</v>
      </c>
      <c r="I367" s="222" t="s">
        <v>2227</v>
      </c>
      <c r="J367" s="96">
        <v>157100</v>
      </c>
      <c r="K367" s="46">
        <f t="shared" si="21"/>
        <v>162580</v>
      </c>
      <c r="L367" s="77"/>
      <c r="M367" s="96">
        <v>162580</v>
      </c>
      <c r="O367" s="94" t="s">
        <v>1376</v>
      </c>
      <c r="P367" s="222" t="s">
        <v>2151</v>
      </c>
      <c r="Q367" s="77"/>
      <c r="R367" s="46">
        <f t="shared" si="22"/>
        <v>2320796</v>
      </c>
      <c r="S367" s="96">
        <v>367500</v>
      </c>
      <c r="T367" s="96">
        <v>1953296</v>
      </c>
      <c r="V367" s="94" t="s">
        <v>1410</v>
      </c>
      <c r="W367" s="222" t="s">
        <v>2161</v>
      </c>
      <c r="X367" s="77"/>
      <c r="Y367" s="46">
        <f t="shared" si="23"/>
        <v>2367052</v>
      </c>
      <c r="Z367" s="77"/>
      <c r="AA367" s="96">
        <v>2367052</v>
      </c>
    </row>
    <row r="368" spans="1:27" ht="15">
      <c r="A368" s="94" t="s">
        <v>1491</v>
      </c>
      <c r="B368" s="222" t="s">
        <v>2187</v>
      </c>
      <c r="C368" s="77"/>
      <c r="D368" s="46">
        <f t="shared" si="20"/>
        <v>647660</v>
      </c>
      <c r="E368" s="96">
        <v>42500</v>
      </c>
      <c r="F368" s="96">
        <v>605160</v>
      </c>
      <c r="H368" s="94" t="s">
        <v>1646</v>
      </c>
      <c r="I368" s="222" t="s">
        <v>2228</v>
      </c>
      <c r="J368" s="77"/>
      <c r="K368" s="46">
        <f t="shared" si="21"/>
        <v>1032978</v>
      </c>
      <c r="L368" s="77"/>
      <c r="M368" s="96">
        <v>1032978</v>
      </c>
      <c r="O368" s="94" t="s">
        <v>1379</v>
      </c>
      <c r="P368" s="222" t="s">
        <v>2152</v>
      </c>
      <c r="Q368" s="96">
        <v>20878170</v>
      </c>
      <c r="R368" s="46">
        <f t="shared" si="22"/>
        <v>10552268</v>
      </c>
      <c r="S368" s="96">
        <v>3793834</v>
      </c>
      <c r="T368" s="96">
        <v>6758434</v>
      </c>
      <c r="V368" s="94" t="s">
        <v>1413</v>
      </c>
      <c r="W368" s="222" t="s">
        <v>2162</v>
      </c>
      <c r="X368" s="96">
        <v>4840070</v>
      </c>
      <c r="Y368" s="46">
        <f t="shared" si="23"/>
        <v>6476150</v>
      </c>
      <c r="Z368" s="77"/>
      <c r="AA368" s="96">
        <v>6476150</v>
      </c>
    </row>
    <row r="369" spans="1:27" ht="15">
      <c r="A369" s="94" t="s">
        <v>1494</v>
      </c>
      <c r="B369" s="222" t="s">
        <v>2188</v>
      </c>
      <c r="C369" s="77"/>
      <c r="D369" s="46">
        <f t="shared" si="20"/>
        <v>6500</v>
      </c>
      <c r="E369" s="77"/>
      <c r="F369" s="96">
        <v>6500</v>
      </c>
      <c r="H369" s="94" t="s">
        <v>1649</v>
      </c>
      <c r="I369" s="222" t="s">
        <v>2229</v>
      </c>
      <c r="J369" s="96">
        <v>45550</v>
      </c>
      <c r="K369" s="46">
        <f t="shared" si="21"/>
        <v>9300</v>
      </c>
      <c r="L369" s="77"/>
      <c r="M369" s="96">
        <v>9300</v>
      </c>
      <c r="O369" s="94" t="s">
        <v>1382</v>
      </c>
      <c r="P369" s="222" t="s">
        <v>2153</v>
      </c>
      <c r="Q369" s="96">
        <v>600200</v>
      </c>
      <c r="R369" s="46">
        <f t="shared" si="22"/>
        <v>2343790</v>
      </c>
      <c r="S369" s="96">
        <v>872251</v>
      </c>
      <c r="T369" s="96">
        <v>1471539</v>
      </c>
      <c r="V369" s="94" t="s">
        <v>1416</v>
      </c>
      <c r="W369" s="222" t="s">
        <v>2163</v>
      </c>
      <c r="X369" s="96">
        <v>988000</v>
      </c>
      <c r="Y369" s="46">
        <f t="shared" si="23"/>
        <v>17678408</v>
      </c>
      <c r="Z369" s="77"/>
      <c r="AA369" s="96">
        <v>17678408</v>
      </c>
    </row>
    <row r="370" spans="1:27" ht="15">
      <c r="A370" s="94" t="s">
        <v>1497</v>
      </c>
      <c r="B370" s="222" t="s">
        <v>1882</v>
      </c>
      <c r="C370" s="96">
        <v>159891</v>
      </c>
      <c r="D370" s="46">
        <f t="shared" si="20"/>
        <v>1254443</v>
      </c>
      <c r="E370" s="96">
        <v>169090</v>
      </c>
      <c r="F370" s="96">
        <v>1085353</v>
      </c>
      <c r="H370" s="94" t="s">
        <v>1652</v>
      </c>
      <c r="I370" s="222" t="s">
        <v>2321</v>
      </c>
      <c r="J370" s="77"/>
      <c r="K370" s="46">
        <f t="shared" si="21"/>
        <v>36100</v>
      </c>
      <c r="L370" s="77"/>
      <c r="M370" s="96">
        <v>36100</v>
      </c>
      <c r="O370" s="94" t="s">
        <v>1386</v>
      </c>
      <c r="P370" s="222" t="s">
        <v>2154</v>
      </c>
      <c r="Q370" s="77"/>
      <c r="R370" s="46">
        <f t="shared" si="22"/>
        <v>1240412</v>
      </c>
      <c r="S370" s="96">
        <v>172000</v>
      </c>
      <c r="T370" s="96">
        <v>1068412</v>
      </c>
      <c r="V370" s="94" t="s">
        <v>1419</v>
      </c>
      <c r="W370" s="222" t="s">
        <v>2164</v>
      </c>
      <c r="X370" s="96">
        <v>233401</v>
      </c>
      <c r="Y370" s="46">
        <f t="shared" si="23"/>
        <v>3347951</v>
      </c>
      <c r="Z370" s="77"/>
      <c r="AA370" s="96">
        <v>3347951</v>
      </c>
    </row>
    <row r="371" spans="1:27" ht="15">
      <c r="A371" s="94" t="s">
        <v>1499</v>
      </c>
      <c r="B371" s="222" t="s">
        <v>2189</v>
      </c>
      <c r="C371" s="77"/>
      <c r="D371" s="46">
        <f t="shared" si="20"/>
        <v>891581</v>
      </c>
      <c r="E371" s="77"/>
      <c r="F371" s="96">
        <v>891581</v>
      </c>
      <c r="H371" s="94" t="s">
        <v>1655</v>
      </c>
      <c r="I371" s="222" t="s">
        <v>2230</v>
      </c>
      <c r="J371" s="96">
        <v>22800</v>
      </c>
      <c r="K371" s="46">
        <f t="shared" si="21"/>
        <v>9430</v>
      </c>
      <c r="L371" s="96">
        <v>7700</v>
      </c>
      <c r="M371" s="96">
        <v>1730</v>
      </c>
      <c r="O371" s="94" t="s">
        <v>1389</v>
      </c>
      <c r="P371" s="222" t="s">
        <v>2155</v>
      </c>
      <c r="Q371" s="77"/>
      <c r="R371" s="46">
        <f t="shared" si="22"/>
        <v>2063741</v>
      </c>
      <c r="S371" s="96">
        <v>682550</v>
      </c>
      <c r="T371" s="96">
        <v>1381191</v>
      </c>
      <c r="V371" s="94" t="s">
        <v>1422</v>
      </c>
      <c r="W371" s="222" t="s">
        <v>2165</v>
      </c>
      <c r="X371" s="96">
        <v>765500</v>
      </c>
      <c r="Y371" s="46">
        <f t="shared" si="23"/>
        <v>204200</v>
      </c>
      <c r="Z371" s="77"/>
      <c r="AA371" s="96">
        <v>204200</v>
      </c>
    </row>
    <row r="372" spans="1:27" ht="15">
      <c r="A372" s="94" t="s">
        <v>1503</v>
      </c>
      <c r="B372" s="222" t="s">
        <v>2190</v>
      </c>
      <c r="C372" s="96">
        <v>1738224</v>
      </c>
      <c r="D372" s="46">
        <f t="shared" si="20"/>
        <v>238745</v>
      </c>
      <c r="E372" s="96">
        <v>21847</v>
      </c>
      <c r="F372" s="96">
        <v>216898</v>
      </c>
      <c r="H372" s="94" t="s">
        <v>1658</v>
      </c>
      <c r="I372" s="222" t="s">
        <v>2231</v>
      </c>
      <c r="J372" s="96">
        <v>46927</v>
      </c>
      <c r="K372" s="46">
        <f t="shared" si="21"/>
        <v>500</v>
      </c>
      <c r="L372" s="77"/>
      <c r="M372" s="96">
        <v>500</v>
      </c>
      <c r="O372" s="94" t="s">
        <v>1392</v>
      </c>
      <c r="P372" s="222" t="s">
        <v>2156</v>
      </c>
      <c r="Q372" s="96">
        <v>4801000</v>
      </c>
      <c r="R372" s="46">
        <f t="shared" si="22"/>
        <v>2599403</v>
      </c>
      <c r="S372" s="96">
        <v>18500</v>
      </c>
      <c r="T372" s="96">
        <v>2580903</v>
      </c>
      <c r="V372" s="94" t="s">
        <v>1425</v>
      </c>
      <c r="W372" s="222" t="s">
        <v>2166</v>
      </c>
      <c r="X372" s="96">
        <v>1187188</v>
      </c>
      <c r="Y372" s="46">
        <f t="shared" si="23"/>
        <v>3971319</v>
      </c>
      <c r="Z372" s="96">
        <v>1780700</v>
      </c>
      <c r="AA372" s="96">
        <v>2190619</v>
      </c>
    </row>
    <row r="373" spans="1:27" ht="15">
      <c r="A373" s="94" t="s">
        <v>1509</v>
      </c>
      <c r="B373" s="222" t="s">
        <v>2192</v>
      </c>
      <c r="C373" s="96">
        <v>1299478</v>
      </c>
      <c r="D373" s="46">
        <f t="shared" si="20"/>
        <v>578527</v>
      </c>
      <c r="E373" s="96">
        <v>334474</v>
      </c>
      <c r="F373" s="96">
        <v>244053</v>
      </c>
      <c r="H373" s="94" t="s">
        <v>1661</v>
      </c>
      <c r="I373" s="222" t="s">
        <v>2232</v>
      </c>
      <c r="J373" s="96">
        <v>38000</v>
      </c>
      <c r="K373" s="46">
        <f t="shared" si="21"/>
        <v>29200</v>
      </c>
      <c r="L373" s="96">
        <v>28000</v>
      </c>
      <c r="M373" s="96">
        <v>1200</v>
      </c>
      <c r="O373" s="94" t="s">
        <v>1395</v>
      </c>
      <c r="P373" s="222" t="s">
        <v>2157</v>
      </c>
      <c r="Q373" s="96">
        <v>1344000</v>
      </c>
      <c r="R373" s="46">
        <f t="shared" si="22"/>
        <v>5953177</v>
      </c>
      <c r="S373" s="96">
        <v>3338190</v>
      </c>
      <c r="T373" s="96">
        <v>2614987</v>
      </c>
      <c r="V373" s="94" t="s">
        <v>1428</v>
      </c>
      <c r="W373" s="222" t="s">
        <v>2167</v>
      </c>
      <c r="X373" s="77"/>
      <c r="Y373" s="46">
        <f t="shared" si="23"/>
        <v>57450</v>
      </c>
      <c r="Z373" s="77"/>
      <c r="AA373" s="96">
        <v>57450</v>
      </c>
    </row>
    <row r="374" spans="1:27" ht="15">
      <c r="A374" s="94" t="s">
        <v>1515</v>
      </c>
      <c r="B374" s="222" t="s">
        <v>2193</v>
      </c>
      <c r="C374" s="96">
        <v>534200</v>
      </c>
      <c r="D374" s="46">
        <f t="shared" si="20"/>
        <v>2351532</v>
      </c>
      <c r="E374" s="96">
        <v>315210</v>
      </c>
      <c r="F374" s="96">
        <v>2036322</v>
      </c>
      <c r="H374" s="94" t="s">
        <v>1664</v>
      </c>
      <c r="I374" s="222" t="s">
        <v>2233</v>
      </c>
      <c r="J374" s="96">
        <v>882500</v>
      </c>
      <c r="K374" s="46">
        <f t="shared" si="21"/>
        <v>137650</v>
      </c>
      <c r="L374" s="77"/>
      <c r="M374" s="96">
        <v>137650</v>
      </c>
      <c r="O374" s="94" t="s">
        <v>1398</v>
      </c>
      <c r="P374" s="222" t="s">
        <v>2158</v>
      </c>
      <c r="Q374" s="96">
        <v>13920080</v>
      </c>
      <c r="R374" s="46">
        <f t="shared" si="22"/>
        <v>13001025</v>
      </c>
      <c r="S374" s="96">
        <v>3224501</v>
      </c>
      <c r="T374" s="96">
        <v>9776524</v>
      </c>
      <c r="V374" s="94" t="s">
        <v>1434</v>
      </c>
      <c r="W374" s="222" t="s">
        <v>2169</v>
      </c>
      <c r="X374" s="96">
        <v>81700</v>
      </c>
      <c r="Y374" s="46">
        <f t="shared" si="23"/>
        <v>6039163</v>
      </c>
      <c r="Z374" s="96">
        <v>1425000</v>
      </c>
      <c r="AA374" s="96">
        <v>4614163</v>
      </c>
    </row>
    <row r="375" spans="1:27" ht="15">
      <c r="A375" s="94" t="s">
        <v>1518</v>
      </c>
      <c r="B375" s="222" t="s">
        <v>2194</v>
      </c>
      <c r="C375" s="96">
        <v>1341506</v>
      </c>
      <c r="D375" s="46">
        <f t="shared" si="20"/>
        <v>2429250</v>
      </c>
      <c r="E375" s="96">
        <v>636850</v>
      </c>
      <c r="F375" s="96">
        <v>1792400</v>
      </c>
      <c r="H375" s="94" t="s">
        <v>1670</v>
      </c>
      <c r="I375" s="222" t="s">
        <v>2235</v>
      </c>
      <c r="J375" s="96">
        <v>24609</v>
      </c>
      <c r="K375" s="46">
        <f t="shared" si="21"/>
        <v>19200</v>
      </c>
      <c r="L375" s="77"/>
      <c r="M375" s="96">
        <v>19200</v>
      </c>
      <c r="O375" s="94" t="s">
        <v>1404</v>
      </c>
      <c r="P375" s="222" t="s">
        <v>2159</v>
      </c>
      <c r="Q375" s="96">
        <v>1847500</v>
      </c>
      <c r="R375" s="46">
        <f t="shared" si="22"/>
        <v>3765785</v>
      </c>
      <c r="S375" s="96">
        <v>893000</v>
      </c>
      <c r="T375" s="96">
        <v>2872785</v>
      </c>
      <c r="V375" s="94" t="s">
        <v>1437</v>
      </c>
      <c r="W375" s="222" t="s">
        <v>2170</v>
      </c>
      <c r="X375" s="96">
        <v>955800</v>
      </c>
      <c r="Y375" s="46">
        <f t="shared" si="23"/>
        <v>57357</v>
      </c>
      <c r="Z375" s="77"/>
      <c r="AA375" s="96">
        <v>57357</v>
      </c>
    </row>
    <row r="376" spans="1:27" ht="15">
      <c r="A376" s="94" t="s">
        <v>1521</v>
      </c>
      <c r="B376" s="222" t="s">
        <v>2195</v>
      </c>
      <c r="C376" s="96">
        <v>3586660</v>
      </c>
      <c r="D376" s="46">
        <f t="shared" si="20"/>
        <v>2573304</v>
      </c>
      <c r="E376" s="96">
        <v>407450</v>
      </c>
      <c r="F376" s="96">
        <v>2165854</v>
      </c>
      <c r="H376" s="94" t="s">
        <v>1673</v>
      </c>
      <c r="I376" s="222" t="s">
        <v>2236</v>
      </c>
      <c r="J376" s="96">
        <v>0</v>
      </c>
      <c r="K376" s="46">
        <f t="shared" si="21"/>
        <v>50928</v>
      </c>
      <c r="L376" s="77"/>
      <c r="M376" s="96">
        <v>50928</v>
      </c>
      <c r="O376" s="94" t="s">
        <v>1407</v>
      </c>
      <c r="P376" s="222" t="s">
        <v>2160</v>
      </c>
      <c r="Q376" s="96">
        <v>1375850</v>
      </c>
      <c r="R376" s="46">
        <f t="shared" si="22"/>
        <v>4229386</v>
      </c>
      <c r="S376" s="96">
        <v>1157200</v>
      </c>
      <c r="T376" s="96">
        <v>3072186</v>
      </c>
      <c r="V376" s="94" t="s">
        <v>1440</v>
      </c>
      <c r="W376" s="222" t="s">
        <v>2171</v>
      </c>
      <c r="X376" s="77"/>
      <c r="Y376" s="46">
        <f t="shared" si="23"/>
        <v>11456</v>
      </c>
      <c r="Z376" s="77"/>
      <c r="AA376" s="96">
        <v>11456</v>
      </c>
    </row>
    <row r="377" spans="1:27" ht="15">
      <c r="A377" s="94" t="s">
        <v>1523</v>
      </c>
      <c r="B377" s="222" t="s">
        <v>2196</v>
      </c>
      <c r="C377" s="77"/>
      <c r="D377" s="46">
        <f t="shared" si="20"/>
        <v>46274</v>
      </c>
      <c r="E377" s="77"/>
      <c r="F377" s="96">
        <v>46274</v>
      </c>
      <c r="H377" s="94" t="s">
        <v>1676</v>
      </c>
      <c r="I377" s="222" t="s">
        <v>2237</v>
      </c>
      <c r="J377" s="96">
        <v>28700</v>
      </c>
      <c r="K377" s="46">
        <f t="shared" si="21"/>
        <v>765075</v>
      </c>
      <c r="L377" s="96">
        <v>62450</v>
      </c>
      <c r="M377" s="96">
        <v>702625</v>
      </c>
      <c r="O377" s="94" t="s">
        <v>1410</v>
      </c>
      <c r="P377" s="222" t="s">
        <v>2161</v>
      </c>
      <c r="Q377" s="96">
        <v>1642643</v>
      </c>
      <c r="R377" s="46">
        <f t="shared" si="22"/>
        <v>1166221</v>
      </c>
      <c r="S377" s="96">
        <v>182441</v>
      </c>
      <c r="T377" s="96">
        <v>983780</v>
      </c>
      <c r="V377" s="94" t="s">
        <v>1443</v>
      </c>
      <c r="W377" s="222" t="s">
        <v>2172</v>
      </c>
      <c r="X377" s="77"/>
      <c r="Y377" s="46">
        <f t="shared" si="23"/>
        <v>63040</v>
      </c>
      <c r="Z377" s="77"/>
      <c r="AA377" s="96">
        <v>63040</v>
      </c>
    </row>
    <row r="378" spans="1:27" ht="15">
      <c r="A378" s="94" t="s">
        <v>1529</v>
      </c>
      <c r="B378" s="222" t="s">
        <v>2197</v>
      </c>
      <c r="C378" s="96">
        <v>200000</v>
      </c>
      <c r="D378" s="46">
        <f t="shared" si="20"/>
        <v>126133</v>
      </c>
      <c r="E378" s="77"/>
      <c r="F378" s="96">
        <v>126133</v>
      </c>
      <c r="H378" s="94" t="s">
        <v>1679</v>
      </c>
      <c r="I378" s="222" t="s">
        <v>2238</v>
      </c>
      <c r="J378" s="96">
        <v>25000</v>
      </c>
      <c r="K378" s="46">
        <f t="shared" si="21"/>
        <v>0</v>
      </c>
      <c r="L378" s="77"/>
      <c r="M378" s="77"/>
      <c r="O378" s="94" t="s">
        <v>1413</v>
      </c>
      <c r="P378" s="222" t="s">
        <v>2162</v>
      </c>
      <c r="Q378" s="77"/>
      <c r="R378" s="46">
        <f t="shared" si="22"/>
        <v>1706654</v>
      </c>
      <c r="S378" s="96">
        <v>193000</v>
      </c>
      <c r="T378" s="96">
        <v>1513654</v>
      </c>
      <c r="V378" s="94" t="s">
        <v>1446</v>
      </c>
      <c r="W378" s="222" t="s">
        <v>2173</v>
      </c>
      <c r="X378" s="96">
        <v>98825</v>
      </c>
      <c r="Y378" s="46">
        <f t="shared" si="23"/>
        <v>3698616</v>
      </c>
      <c r="Z378" s="96">
        <v>30000</v>
      </c>
      <c r="AA378" s="96">
        <v>3668616</v>
      </c>
    </row>
    <row r="379" spans="1:27" ht="15">
      <c r="A379" s="94" t="s">
        <v>1532</v>
      </c>
      <c r="B379" s="222" t="s">
        <v>2198</v>
      </c>
      <c r="C379" s="96">
        <v>579400</v>
      </c>
      <c r="D379" s="46">
        <f t="shared" si="20"/>
        <v>3922424</v>
      </c>
      <c r="E379" s="96">
        <v>53400</v>
      </c>
      <c r="F379" s="96">
        <v>3869024</v>
      </c>
      <c r="H379" s="94" t="s">
        <v>1687</v>
      </c>
      <c r="I379" s="222" t="s">
        <v>2239</v>
      </c>
      <c r="J379" s="96">
        <v>0</v>
      </c>
      <c r="K379" s="46">
        <f t="shared" si="21"/>
        <v>33500</v>
      </c>
      <c r="L379" s="77"/>
      <c r="M379" s="96">
        <v>33500</v>
      </c>
      <c r="O379" s="94" t="s">
        <v>1416</v>
      </c>
      <c r="P379" s="222" t="s">
        <v>2163</v>
      </c>
      <c r="Q379" s="96">
        <v>10423625</v>
      </c>
      <c r="R379" s="46">
        <f t="shared" si="22"/>
        <v>4522445</v>
      </c>
      <c r="S379" s="96">
        <v>2214884</v>
      </c>
      <c r="T379" s="96">
        <v>2307561</v>
      </c>
      <c r="V379" s="94" t="s">
        <v>1449</v>
      </c>
      <c r="W379" s="222" t="s">
        <v>2174</v>
      </c>
      <c r="X379" s="96">
        <v>152001</v>
      </c>
      <c r="Y379" s="46">
        <f t="shared" si="23"/>
        <v>5663838</v>
      </c>
      <c r="Z379" s="77"/>
      <c r="AA379" s="96">
        <v>5663838</v>
      </c>
    </row>
    <row r="380" spans="1:27" ht="15">
      <c r="A380" s="94" t="s">
        <v>1535</v>
      </c>
      <c r="B380" s="222" t="s">
        <v>2199</v>
      </c>
      <c r="C380" s="96">
        <v>860500</v>
      </c>
      <c r="D380" s="46">
        <f t="shared" si="20"/>
        <v>1652767</v>
      </c>
      <c r="E380" s="96">
        <v>197600</v>
      </c>
      <c r="F380" s="96">
        <v>1455167</v>
      </c>
      <c r="H380" s="94" t="s">
        <v>1690</v>
      </c>
      <c r="I380" s="222" t="s">
        <v>2240</v>
      </c>
      <c r="J380" s="96">
        <v>65049</v>
      </c>
      <c r="K380" s="46">
        <f t="shared" si="21"/>
        <v>82000</v>
      </c>
      <c r="L380" s="77"/>
      <c r="M380" s="96">
        <v>82000</v>
      </c>
      <c r="O380" s="94" t="s">
        <v>1419</v>
      </c>
      <c r="P380" s="222" t="s">
        <v>2164</v>
      </c>
      <c r="Q380" s="96">
        <v>2169502</v>
      </c>
      <c r="R380" s="46">
        <f t="shared" si="22"/>
        <v>4209288</v>
      </c>
      <c r="S380" s="96">
        <v>1822120</v>
      </c>
      <c r="T380" s="96">
        <v>2387168</v>
      </c>
      <c r="V380" s="94" t="s">
        <v>1452</v>
      </c>
      <c r="W380" s="222" t="s">
        <v>2175</v>
      </c>
      <c r="X380" s="77"/>
      <c r="Y380" s="46">
        <f t="shared" si="23"/>
        <v>18506499</v>
      </c>
      <c r="Z380" s="77"/>
      <c r="AA380" s="96">
        <v>18506499</v>
      </c>
    </row>
    <row r="381" spans="1:27" ht="15">
      <c r="A381" s="94" t="s">
        <v>1541</v>
      </c>
      <c r="B381" s="222" t="s">
        <v>2201</v>
      </c>
      <c r="C381" s="96">
        <v>13425620</v>
      </c>
      <c r="D381" s="46">
        <f t="shared" si="20"/>
        <v>1063456</v>
      </c>
      <c r="E381" s="96">
        <v>571343</v>
      </c>
      <c r="F381" s="96">
        <v>492113</v>
      </c>
      <c r="H381" s="94" t="s">
        <v>1693</v>
      </c>
      <c r="I381" s="222" t="s">
        <v>2241</v>
      </c>
      <c r="J381" s="96">
        <v>115000</v>
      </c>
      <c r="K381" s="46">
        <f t="shared" si="21"/>
        <v>102023</v>
      </c>
      <c r="L381" s="77"/>
      <c r="M381" s="96">
        <v>102023</v>
      </c>
      <c r="O381" s="94" t="s">
        <v>1422</v>
      </c>
      <c r="P381" s="222" t="s">
        <v>2165</v>
      </c>
      <c r="Q381" s="96">
        <v>4022000</v>
      </c>
      <c r="R381" s="46">
        <f t="shared" si="22"/>
        <v>3479971</v>
      </c>
      <c r="S381" s="96">
        <v>859400</v>
      </c>
      <c r="T381" s="96">
        <v>2620571</v>
      </c>
      <c r="V381" s="94" t="s">
        <v>1455</v>
      </c>
      <c r="W381" s="222" t="s">
        <v>2176</v>
      </c>
      <c r="X381" s="96">
        <v>20544314</v>
      </c>
      <c r="Y381" s="46">
        <f t="shared" si="23"/>
        <v>19402366</v>
      </c>
      <c r="Z381" s="77"/>
      <c r="AA381" s="96">
        <v>19402366</v>
      </c>
    </row>
    <row r="382" spans="1:27" ht="15">
      <c r="A382" s="94" t="s">
        <v>1547</v>
      </c>
      <c r="B382" s="222" t="s">
        <v>2202</v>
      </c>
      <c r="C382" s="96">
        <v>1313825</v>
      </c>
      <c r="D382" s="46">
        <f t="shared" si="20"/>
        <v>1578077</v>
      </c>
      <c r="E382" s="96">
        <v>326950</v>
      </c>
      <c r="F382" s="96">
        <v>1251127</v>
      </c>
      <c r="H382" s="94" t="s">
        <v>1703</v>
      </c>
      <c r="I382" s="222" t="s">
        <v>2243</v>
      </c>
      <c r="J382" s="77"/>
      <c r="K382" s="46">
        <f t="shared" si="21"/>
        <v>316418</v>
      </c>
      <c r="L382" s="77"/>
      <c r="M382" s="96">
        <v>316418</v>
      </c>
      <c r="O382" s="94" t="s">
        <v>1425</v>
      </c>
      <c r="P382" s="222" t="s">
        <v>2166</v>
      </c>
      <c r="Q382" s="96">
        <v>814300</v>
      </c>
      <c r="R382" s="46">
        <f t="shared" si="22"/>
        <v>3674125</v>
      </c>
      <c r="S382" s="96">
        <v>686865</v>
      </c>
      <c r="T382" s="96">
        <v>2987260</v>
      </c>
      <c r="V382" s="94" t="s">
        <v>1458</v>
      </c>
      <c r="W382" s="222" t="s">
        <v>2177</v>
      </c>
      <c r="X382" s="77"/>
      <c r="Y382" s="46">
        <f t="shared" si="23"/>
        <v>1892582</v>
      </c>
      <c r="Z382" s="77"/>
      <c r="AA382" s="96">
        <v>1892582</v>
      </c>
    </row>
    <row r="383" spans="1:27" ht="15">
      <c r="A383" s="94" t="s">
        <v>1550</v>
      </c>
      <c r="B383" s="222" t="s">
        <v>2203</v>
      </c>
      <c r="C383" s="77"/>
      <c r="D383" s="46">
        <f t="shared" si="20"/>
        <v>142251</v>
      </c>
      <c r="E383" s="77"/>
      <c r="F383" s="96">
        <v>142251</v>
      </c>
      <c r="H383" s="94" t="s">
        <v>1706</v>
      </c>
      <c r="I383" s="222" t="s">
        <v>2244</v>
      </c>
      <c r="J383" s="77"/>
      <c r="K383" s="46">
        <f t="shared" si="21"/>
        <v>126800</v>
      </c>
      <c r="L383" s="77"/>
      <c r="M383" s="96">
        <v>126800</v>
      </c>
      <c r="O383" s="94" t="s">
        <v>1428</v>
      </c>
      <c r="P383" s="222" t="s">
        <v>2167</v>
      </c>
      <c r="Q383" s="96">
        <v>3299600</v>
      </c>
      <c r="R383" s="46">
        <f t="shared" si="22"/>
        <v>3288389</v>
      </c>
      <c r="S383" s="96">
        <v>57000</v>
      </c>
      <c r="T383" s="96">
        <v>3231389</v>
      </c>
      <c r="V383" s="94" t="s">
        <v>1461</v>
      </c>
      <c r="W383" s="222" t="s">
        <v>2178</v>
      </c>
      <c r="X383" s="77"/>
      <c r="Y383" s="46">
        <f t="shared" si="23"/>
        <v>139904</v>
      </c>
      <c r="Z383" s="77"/>
      <c r="AA383" s="96">
        <v>139904</v>
      </c>
    </row>
    <row r="384" spans="1:27" ht="15">
      <c r="A384" s="94" t="s">
        <v>1553</v>
      </c>
      <c r="B384" s="222" t="s">
        <v>2204</v>
      </c>
      <c r="C384" s="96">
        <v>735900</v>
      </c>
      <c r="D384" s="46">
        <f t="shared" si="20"/>
        <v>1277483</v>
      </c>
      <c r="E384" s="96">
        <v>21900</v>
      </c>
      <c r="F384" s="96">
        <v>1255583</v>
      </c>
      <c r="H384" s="94" t="s">
        <v>1712</v>
      </c>
      <c r="I384" s="222" t="s">
        <v>2246</v>
      </c>
      <c r="J384" s="96">
        <v>12821</v>
      </c>
      <c r="K384" s="46">
        <f t="shared" si="21"/>
        <v>2795706</v>
      </c>
      <c r="L384" s="77"/>
      <c r="M384" s="96">
        <v>2795706</v>
      </c>
      <c r="O384" s="94" t="s">
        <v>1431</v>
      </c>
      <c r="P384" s="222" t="s">
        <v>2168</v>
      </c>
      <c r="Q384" s="77"/>
      <c r="R384" s="46">
        <f t="shared" si="22"/>
        <v>2369385</v>
      </c>
      <c r="S384" s="77"/>
      <c r="T384" s="96">
        <v>2369385</v>
      </c>
      <c r="V384" s="94" t="s">
        <v>1464</v>
      </c>
      <c r="W384" s="222" t="s">
        <v>2179</v>
      </c>
      <c r="X384" s="96">
        <v>2097500</v>
      </c>
      <c r="Y384" s="46">
        <f t="shared" si="23"/>
        <v>10264059</v>
      </c>
      <c r="Z384" s="77"/>
      <c r="AA384" s="96">
        <v>10264059</v>
      </c>
    </row>
    <row r="385" spans="1:27" ht="15">
      <c r="A385" s="94" t="s">
        <v>1556</v>
      </c>
      <c r="B385" s="222" t="s">
        <v>2205</v>
      </c>
      <c r="C385" s="96">
        <v>55320</v>
      </c>
      <c r="D385" s="46">
        <f t="shared" si="20"/>
        <v>89368</v>
      </c>
      <c r="E385" s="96">
        <v>71100</v>
      </c>
      <c r="F385" s="96">
        <v>18268</v>
      </c>
      <c r="H385" s="94" t="s">
        <v>1715</v>
      </c>
      <c r="I385" s="222" t="s">
        <v>2247</v>
      </c>
      <c r="J385" s="77"/>
      <c r="K385" s="46">
        <f t="shared" si="21"/>
        <v>1002180</v>
      </c>
      <c r="L385" s="77"/>
      <c r="M385" s="96">
        <v>1002180</v>
      </c>
      <c r="O385" s="94" t="s">
        <v>1434</v>
      </c>
      <c r="P385" s="222" t="s">
        <v>2169</v>
      </c>
      <c r="Q385" s="96">
        <v>3096900</v>
      </c>
      <c r="R385" s="46">
        <f t="shared" si="22"/>
        <v>7775992</v>
      </c>
      <c r="S385" s="96">
        <v>3366296</v>
      </c>
      <c r="T385" s="96">
        <v>4409696</v>
      </c>
      <c r="V385" s="94" t="s">
        <v>1467</v>
      </c>
      <c r="W385" s="222" t="s">
        <v>2180</v>
      </c>
      <c r="X385" s="77"/>
      <c r="Y385" s="46">
        <f t="shared" si="23"/>
        <v>260768</v>
      </c>
      <c r="Z385" s="77"/>
      <c r="AA385" s="96">
        <v>260768</v>
      </c>
    </row>
    <row r="386" spans="1:27" ht="15">
      <c r="A386" s="94" t="s">
        <v>1567</v>
      </c>
      <c r="B386" s="222" t="s">
        <v>2206</v>
      </c>
      <c r="C386" s="96">
        <v>672652</v>
      </c>
      <c r="D386" s="46">
        <f t="shared" si="20"/>
        <v>168983</v>
      </c>
      <c r="E386" s="96">
        <v>7000</v>
      </c>
      <c r="F386" s="96">
        <v>161983</v>
      </c>
      <c r="H386" s="94" t="s">
        <v>1721</v>
      </c>
      <c r="I386" s="222" t="s">
        <v>2015</v>
      </c>
      <c r="J386" s="96">
        <v>188500</v>
      </c>
      <c r="K386" s="46">
        <f t="shared" si="21"/>
        <v>977986</v>
      </c>
      <c r="L386" s="77"/>
      <c r="M386" s="96">
        <v>977986</v>
      </c>
      <c r="O386" s="94" t="s">
        <v>1437</v>
      </c>
      <c r="P386" s="222" t="s">
        <v>2170</v>
      </c>
      <c r="Q386" s="96">
        <v>27000</v>
      </c>
      <c r="R386" s="46">
        <f t="shared" si="22"/>
        <v>2765188</v>
      </c>
      <c r="S386" s="96">
        <v>286900</v>
      </c>
      <c r="T386" s="96">
        <v>2478288</v>
      </c>
      <c r="V386" s="94" t="s">
        <v>1470</v>
      </c>
      <c r="W386" s="222" t="s">
        <v>2181</v>
      </c>
      <c r="X386" s="96">
        <v>7634867</v>
      </c>
      <c r="Y386" s="46">
        <f t="shared" si="23"/>
        <v>5642339</v>
      </c>
      <c r="Z386" s="96">
        <v>108500</v>
      </c>
      <c r="AA386" s="96">
        <v>5533839</v>
      </c>
    </row>
    <row r="387" spans="1:27" ht="15">
      <c r="A387" s="94" t="s">
        <v>1573</v>
      </c>
      <c r="B387" s="222" t="s">
        <v>2208</v>
      </c>
      <c r="C387" s="96">
        <v>1225945</v>
      </c>
      <c r="D387" s="46">
        <f t="shared" si="20"/>
        <v>515474</v>
      </c>
      <c r="E387" s="77"/>
      <c r="F387" s="96">
        <v>515474</v>
      </c>
      <c r="H387" s="94" t="s">
        <v>1723</v>
      </c>
      <c r="I387" s="222" t="s">
        <v>2248</v>
      </c>
      <c r="J387" s="77"/>
      <c r="K387" s="46">
        <f t="shared" si="21"/>
        <v>9300</v>
      </c>
      <c r="L387" s="77"/>
      <c r="M387" s="96">
        <v>9300</v>
      </c>
      <c r="O387" s="94" t="s">
        <v>1440</v>
      </c>
      <c r="P387" s="222" t="s">
        <v>2171</v>
      </c>
      <c r="Q387" s="96">
        <v>1760000</v>
      </c>
      <c r="R387" s="46">
        <f t="shared" si="22"/>
        <v>2636016</v>
      </c>
      <c r="S387" s="96">
        <v>95300</v>
      </c>
      <c r="T387" s="96">
        <v>2540716</v>
      </c>
      <c r="V387" s="94" t="s">
        <v>1473</v>
      </c>
      <c r="W387" s="222" t="s">
        <v>2182</v>
      </c>
      <c r="X387" s="96">
        <v>61400</v>
      </c>
      <c r="Y387" s="46">
        <f t="shared" si="23"/>
        <v>594651</v>
      </c>
      <c r="Z387" s="96">
        <v>425400</v>
      </c>
      <c r="AA387" s="96">
        <v>169251</v>
      </c>
    </row>
    <row r="388" spans="1:27" ht="15">
      <c r="A388" s="94" t="s">
        <v>1576</v>
      </c>
      <c r="B388" s="222" t="s">
        <v>2209</v>
      </c>
      <c r="C388" s="77"/>
      <c r="D388" s="46">
        <f t="shared" si="20"/>
        <v>372400</v>
      </c>
      <c r="E388" s="77"/>
      <c r="F388" s="96">
        <v>372400</v>
      </c>
      <c r="H388" s="94" t="s">
        <v>15</v>
      </c>
      <c r="I388" s="222" t="s">
        <v>2249</v>
      </c>
      <c r="J388" s="96">
        <v>23000</v>
      </c>
      <c r="K388" s="46">
        <f t="shared" si="21"/>
        <v>10550</v>
      </c>
      <c r="L388" s="77"/>
      <c r="M388" s="96">
        <v>10550</v>
      </c>
      <c r="O388" s="94" t="s">
        <v>1443</v>
      </c>
      <c r="P388" s="222" t="s">
        <v>2172</v>
      </c>
      <c r="Q388" s="96">
        <v>474630</v>
      </c>
      <c r="R388" s="46">
        <f t="shared" si="22"/>
        <v>437672</v>
      </c>
      <c r="S388" s="96">
        <v>46600</v>
      </c>
      <c r="T388" s="96">
        <v>391072</v>
      </c>
      <c r="V388" s="94" t="s">
        <v>1476</v>
      </c>
      <c r="W388" s="222" t="s">
        <v>2183</v>
      </c>
      <c r="X388" s="96">
        <v>958400</v>
      </c>
      <c r="Y388" s="46">
        <f t="shared" si="23"/>
        <v>1897066</v>
      </c>
      <c r="Z388" s="96">
        <v>120500</v>
      </c>
      <c r="AA388" s="96">
        <v>1776566</v>
      </c>
    </row>
    <row r="389" spans="1:27" ht="15">
      <c r="A389" s="94" t="s">
        <v>1582</v>
      </c>
      <c r="B389" s="222" t="s">
        <v>2210</v>
      </c>
      <c r="C389" s="96">
        <v>440002</v>
      </c>
      <c r="D389" s="46">
        <f t="shared" si="20"/>
        <v>354601</v>
      </c>
      <c r="E389" s="96">
        <v>283000</v>
      </c>
      <c r="F389" s="96">
        <v>71601</v>
      </c>
      <c r="H389" s="94" t="s">
        <v>18</v>
      </c>
      <c r="I389" s="222" t="s">
        <v>2250</v>
      </c>
      <c r="J389" s="77"/>
      <c r="K389" s="46">
        <f t="shared" si="21"/>
        <v>4275</v>
      </c>
      <c r="L389" s="77"/>
      <c r="M389" s="96">
        <v>4275</v>
      </c>
      <c r="O389" s="94" t="s">
        <v>1446</v>
      </c>
      <c r="P389" s="222" t="s">
        <v>2173</v>
      </c>
      <c r="Q389" s="96">
        <v>87146623</v>
      </c>
      <c r="R389" s="46">
        <f t="shared" si="22"/>
        <v>9215448</v>
      </c>
      <c r="S389" s="96">
        <v>1588750</v>
      </c>
      <c r="T389" s="96">
        <v>7626698</v>
      </c>
      <c r="V389" s="94" t="s">
        <v>1479</v>
      </c>
      <c r="W389" s="222" t="s">
        <v>2184</v>
      </c>
      <c r="X389" s="77"/>
      <c r="Y389" s="46">
        <f t="shared" si="23"/>
        <v>6333800</v>
      </c>
      <c r="Z389" s="77"/>
      <c r="AA389" s="96">
        <v>6333800</v>
      </c>
    </row>
    <row r="390" spans="1:27" ht="15">
      <c r="A390" s="94" t="s">
        <v>1585</v>
      </c>
      <c r="B390" s="222" t="s">
        <v>2211</v>
      </c>
      <c r="C390" s="77"/>
      <c r="D390" s="46">
        <f t="shared" si="20"/>
        <v>16635</v>
      </c>
      <c r="E390" s="77"/>
      <c r="F390" s="96">
        <v>16635</v>
      </c>
      <c r="H390" s="94" t="s">
        <v>21</v>
      </c>
      <c r="I390" s="222" t="s">
        <v>2251</v>
      </c>
      <c r="J390" s="96">
        <v>67000</v>
      </c>
      <c r="K390" s="46">
        <f t="shared" si="21"/>
        <v>1500</v>
      </c>
      <c r="L390" s="77"/>
      <c r="M390" s="96">
        <v>1500</v>
      </c>
      <c r="O390" s="94" t="s">
        <v>1449</v>
      </c>
      <c r="P390" s="222" t="s">
        <v>2174</v>
      </c>
      <c r="Q390" s="96">
        <v>16441320</v>
      </c>
      <c r="R390" s="46">
        <f t="shared" si="22"/>
        <v>9872458</v>
      </c>
      <c r="S390" s="96">
        <v>2044480</v>
      </c>
      <c r="T390" s="96">
        <v>7827978</v>
      </c>
      <c r="V390" s="94" t="s">
        <v>1482</v>
      </c>
      <c r="W390" s="222" t="s">
        <v>2185</v>
      </c>
      <c r="X390" s="96">
        <v>13500</v>
      </c>
      <c r="Y390" s="46">
        <f t="shared" si="23"/>
        <v>1163556</v>
      </c>
      <c r="Z390" s="77"/>
      <c r="AA390" s="96">
        <v>1163556</v>
      </c>
    </row>
    <row r="391" spans="1:27" ht="15">
      <c r="A391" s="94" t="s">
        <v>1588</v>
      </c>
      <c r="B391" s="222" t="s">
        <v>2212</v>
      </c>
      <c r="C391" s="96">
        <v>3261330</v>
      </c>
      <c r="D391" s="46">
        <f aca="true" t="shared" si="24" ref="D391:D454">E391+F391</f>
        <v>1407306</v>
      </c>
      <c r="E391" s="96">
        <v>187385</v>
      </c>
      <c r="F391" s="96">
        <v>1219921</v>
      </c>
      <c r="H391" s="94" t="s">
        <v>24</v>
      </c>
      <c r="I391" s="222" t="s">
        <v>2252</v>
      </c>
      <c r="J391" s="96">
        <v>30000</v>
      </c>
      <c r="K391" s="46">
        <f aca="true" t="shared" si="25" ref="K391:K449">L391+M391</f>
        <v>393453</v>
      </c>
      <c r="L391" s="77"/>
      <c r="M391" s="96">
        <v>393453</v>
      </c>
      <c r="O391" s="94" t="s">
        <v>1452</v>
      </c>
      <c r="P391" s="222" t="s">
        <v>2175</v>
      </c>
      <c r="Q391" s="96">
        <v>1442500</v>
      </c>
      <c r="R391" s="46">
        <f aca="true" t="shared" si="26" ref="R391:R454">S391+T391</f>
        <v>1309968</v>
      </c>
      <c r="S391" s="96">
        <v>255000</v>
      </c>
      <c r="T391" s="96">
        <v>1054968</v>
      </c>
      <c r="V391" s="94" t="s">
        <v>1488</v>
      </c>
      <c r="W391" s="222" t="s">
        <v>2186</v>
      </c>
      <c r="X391" s="96">
        <v>137700</v>
      </c>
      <c r="Y391" s="46">
        <f aca="true" t="shared" si="27" ref="Y391:Y454">Z391+AA391</f>
        <v>2113094</v>
      </c>
      <c r="Z391" s="77"/>
      <c r="AA391" s="96">
        <v>2113094</v>
      </c>
    </row>
    <row r="392" spans="1:27" ht="15">
      <c r="A392" s="94" t="s">
        <v>1597</v>
      </c>
      <c r="B392" s="222" t="s">
        <v>2214</v>
      </c>
      <c r="C392" s="96">
        <v>2499204</v>
      </c>
      <c r="D392" s="46">
        <f t="shared" si="24"/>
        <v>937134</v>
      </c>
      <c r="E392" s="96">
        <v>100350</v>
      </c>
      <c r="F392" s="96">
        <v>836784</v>
      </c>
      <c r="H392" s="94" t="s">
        <v>30</v>
      </c>
      <c r="I392" s="222" t="s">
        <v>2254</v>
      </c>
      <c r="J392" s="77"/>
      <c r="K392" s="46">
        <f t="shared" si="25"/>
        <v>25001</v>
      </c>
      <c r="L392" s="77"/>
      <c r="M392" s="96">
        <v>25001</v>
      </c>
      <c r="O392" s="94" t="s">
        <v>1455</v>
      </c>
      <c r="P392" s="222" t="s">
        <v>2176</v>
      </c>
      <c r="Q392" s="77"/>
      <c r="R392" s="46">
        <f t="shared" si="26"/>
        <v>4177963</v>
      </c>
      <c r="S392" s="96">
        <v>431400</v>
      </c>
      <c r="T392" s="96">
        <v>3746563</v>
      </c>
      <c r="V392" s="94" t="s">
        <v>1491</v>
      </c>
      <c r="W392" s="222" t="s">
        <v>2187</v>
      </c>
      <c r="X392" s="96">
        <v>923000</v>
      </c>
      <c r="Y392" s="46">
        <f t="shared" si="27"/>
        <v>2750871</v>
      </c>
      <c r="Z392" s="77"/>
      <c r="AA392" s="96">
        <v>2750871</v>
      </c>
    </row>
    <row r="393" spans="1:27" ht="15">
      <c r="A393" s="94" t="s">
        <v>1601</v>
      </c>
      <c r="B393" s="222" t="s">
        <v>2215</v>
      </c>
      <c r="C393" s="77"/>
      <c r="D393" s="46">
        <f t="shared" si="24"/>
        <v>571324</v>
      </c>
      <c r="E393" s="96">
        <v>368217</v>
      </c>
      <c r="F393" s="96">
        <v>203107</v>
      </c>
      <c r="H393" s="94" t="s">
        <v>32</v>
      </c>
      <c r="I393" s="222" t="s">
        <v>2255</v>
      </c>
      <c r="J393" s="77"/>
      <c r="K393" s="46">
        <f t="shared" si="25"/>
        <v>2995057</v>
      </c>
      <c r="L393" s="77"/>
      <c r="M393" s="96">
        <v>2995057</v>
      </c>
      <c r="O393" s="94" t="s">
        <v>1458</v>
      </c>
      <c r="P393" s="222" t="s">
        <v>2177</v>
      </c>
      <c r="Q393" s="96">
        <v>1893000</v>
      </c>
      <c r="R393" s="46">
        <f t="shared" si="26"/>
        <v>1980984</v>
      </c>
      <c r="S393" s="96">
        <v>340100</v>
      </c>
      <c r="T393" s="96">
        <v>1640884</v>
      </c>
      <c r="V393" s="94" t="s">
        <v>1497</v>
      </c>
      <c r="W393" s="222" t="s">
        <v>1882</v>
      </c>
      <c r="X393" s="77"/>
      <c r="Y393" s="46">
        <f t="shared" si="27"/>
        <v>232738</v>
      </c>
      <c r="Z393" s="96">
        <v>66000</v>
      </c>
      <c r="AA393" s="96">
        <v>166738</v>
      </c>
    </row>
    <row r="394" spans="1:27" ht="15">
      <c r="A394" s="94" t="s">
        <v>1604</v>
      </c>
      <c r="B394" s="222" t="s">
        <v>2216</v>
      </c>
      <c r="C394" s="77"/>
      <c r="D394" s="46">
        <f t="shared" si="24"/>
        <v>2383743</v>
      </c>
      <c r="E394" s="96">
        <v>1203350</v>
      </c>
      <c r="F394" s="96">
        <v>1180393</v>
      </c>
      <c r="H394" s="94" t="s">
        <v>35</v>
      </c>
      <c r="I394" s="222" t="s">
        <v>2256</v>
      </c>
      <c r="J394" s="77"/>
      <c r="K394" s="46">
        <f t="shared" si="25"/>
        <v>5768</v>
      </c>
      <c r="L394" s="77"/>
      <c r="M394" s="96">
        <v>5768</v>
      </c>
      <c r="O394" s="94" t="s">
        <v>1461</v>
      </c>
      <c r="P394" s="222" t="s">
        <v>2178</v>
      </c>
      <c r="Q394" s="77"/>
      <c r="R394" s="46">
        <f t="shared" si="26"/>
        <v>1245321</v>
      </c>
      <c r="S394" s="96">
        <v>9200</v>
      </c>
      <c r="T394" s="96">
        <v>1236121</v>
      </c>
      <c r="V394" s="94" t="s">
        <v>1499</v>
      </c>
      <c r="W394" s="222" t="s">
        <v>2189</v>
      </c>
      <c r="X394" s="96">
        <v>360800</v>
      </c>
      <c r="Y394" s="46">
        <f t="shared" si="27"/>
        <v>876250</v>
      </c>
      <c r="Z394" s="77"/>
      <c r="AA394" s="96">
        <v>876250</v>
      </c>
    </row>
    <row r="395" spans="1:27" ht="15">
      <c r="A395" s="94" t="s">
        <v>1607</v>
      </c>
      <c r="B395" s="222" t="s">
        <v>2217</v>
      </c>
      <c r="C395" s="77"/>
      <c r="D395" s="46">
        <f t="shared" si="24"/>
        <v>189542</v>
      </c>
      <c r="E395" s="77"/>
      <c r="F395" s="96">
        <v>189542</v>
      </c>
      <c r="H395" s="94" t="s">
        <v>38</v>
      </c>
      <c r="I395" s="222" t="s">
        <v>2257</v>
      </c>
      <c r="J395" s="77"/>
      <c r="K395" s="46">
        <f t="shared" si="25"/>
        <v>1582207</v>
      </c>
      <c r="L395" s="77"/>
      <c r="M395" s="96">
        <v>1582207</v>
      </c>
      <c r="O395" s="94" t="s">
        <v>1464</v>
      </c>
      <c r="P395" s="222" t="s">
        <v>2179</v>
      </c>
      <c r="Q395" s="96">
        <v>12334300</v>
      </c>
      <c r="R395" s="46">
        <f t="shared" si="26"/>
        <v>4479775</v>
      </c>
      <c r="S395" s="96">
        <v>656847</v>
      </c>
      <c r="T395" s="96">
        <v>3822928</v>
      </c>
      <c r="V395" s="94" t="s">
        <v>1503</v>
      </c>
      <c r="W395" s="222" t="s">
        <v>2190</v>
      </c>
      <c r="X395" s="96">
        <v>610000</v>
      </c>
      <c r="Y395" s="46">
        <f t="shared" si="27"/>
        <v>585006</v>
      </c>
      <c r="Z395" s="77"/>
      <c r="AA395" s="96">
        <v>585006</v>
      </c>
    </row>
    <row r="396" spans="1:27" ht="15">
      <c r="A396" s="94" t="s">
        <v>1613</v>
      </c>
      <c r="B396" s="222" t="s">
        <v>2219</v>
      </c>
      <c r="C396" s="96">
        <v>2825400</v>
      </c>
      <c r="D396" s="46">
        <f t="shared" si="24"/>
        <v>615541</v>
      </c>
      <c r="E396" s="96">
        <v>55100</v>
      </c>
      <c r="F396" s="96">
        <v>560441</v>
      </c>
      <c r="H396" s="94" t="s">
        <v>41</v>
      </c>
      <c r="I396" s="222" t="s">
        <v>2258</v>
      </c>
      <c r="J396" s="77"/>
      <c r="K396" s="46">
        <f t="shared" si="25"/>
        <v>1650</v>
      </c>
      <c r="L396" s="77"/>
      <c r="M396" s="96">
        <v>1650</v>
      </c>
      <c r="O396" s="94" t="s">
        <v>1467</v>
      </c>
      <c r="P396" s="222" t="s">
        <v>2180</v>
      </c>
      <c r="Q396" s="96">
        <v>0</v>
      </c>
      <c r="R396" s="46">
        <f t="shared" si="26"/>
        <v>497784</v>
      </c>
      <c r="S396" s="96">
        <v>29200</v>
      </c>
      <c r="T396" s="96">
        <v>468584</v>
      </c>
      <c r="V396" s="94" t="s">
        <v>1506</v>
      </c>
      <c r="W396" s="222" t="s">
        <v>2191</v>
      </c>
      <c r="X396" s="96">
        <v>15247200</v>
      </c>
      <c r="Y396" s="46">
        <f t="shared" si="27"/>
        <v>194500</v>
      </c>
      <c r="Z396" s="77"/>
      <c r="AA396" s="96">
        <v>194500</v>
      </c>
    </row>
    <row r="397" spans="1:27" ht="15">
      <c r="A397" s="94" t="s">
        <v>1616</v>
      </c>
      <c r="B397" s="222" t="s">
        <v>2220</v>
      </c>
      <c r="C397" s="77"/>
      <c r="D397" s="46">
        <f t="shared" si="24"/>
        <v>616941</v>
      </c>
      <c r="E397" s="96">
        <v>253100</v>
      </c>
      <c r="F397" s="96">
        <v>363841</v>
      </c>
      <c r="H397" s="94" t="s">
        <v>46</v>
      </c>
      <c r="I397" s="222" t="s">
        <v>2260</v>
      </c>
      <c r="J397" s="77"/>
      <c r="K397" s="46">
        <f t="shared" si="25"/>
        <v>306450</v>
      </c>
      <c r="L397" s="77"/>
      <c r="M397" s="96">
        <v>306450</v>
      </c>
      <c r="O397" s="94" t="s">
        <v>1470</v>
      </c>
      <c r="P397" s="222" t="s">
        <v>2181</v>
      </c>
      <c r="Q397" s="96">
        <v>4401106</v>
      </c>
      <c r="R397" s="46">
        <f t="shared" si="26"/>
        <v>9178751</v>
      </c>
      <c r="S397" s="96">
        <v>1239130</v>
      </c>
      <c r="T397" s="96">
        <v>7939621</v>
      </c>
      <c r="V397" s="94" t="s">
        <v>1509</v>
      </c>
      <c r="W397" s="222" t="s">
        <v>2192</v>
      </c>
      <c r="X397" s="96">
        <v>1744342</v>
      </c>
      <c r="Y397" s="46">
        <f t="shared" si="27"/>
        <v>2710017</v>
      </c>
      <c r="Z397" s="96">
        <v>27601</v>
      </c>
      <c r="AA397" s="96">
        <v>2682416</v>
      </c>
    </row>
    <row r="398" spans="1:27" ht="15">
      <c r="A398" s="94" t="s">
        <v>1619</v>
      </c>
      <c r="B398" s="222" t="s">
        <v>2221</v>
      </c>
      <c r="C398" s="96">
        <v>460000</v>
      </c>
      <c r="D398" s="46">
        <f t="shared" si="24"/>
        <v>1503973</v>
      </c>
      <c r="E398" s="96">
        <v>338000</v>
      </c>
      <c r="F398" s="96">
        <v>1165973</v>
      </c>
      <c r="H398" s="94" t="s">
        <v>53</v>
      </c>
      <c r="I398" s="222" t="s">
        <v>2262</v>
      </c>
      <c r="J398" s="96">
        <v>23600</v>
      </c>
      <c r="K398" s="46">
        <f t="shared" si="25"/>
        <v>0</v>
      </c>
      <c r="L398" s="77"/>
      <c r="M398" s="77"/>
      <c r="O398" s="94" t="s">
        <v>1473</v>
      </c>
      <c r="P398" s="222" t="s">
        <v>2182</v>
      </c>
      <c r="Q398" s="96">
        <v>230000</v>
      </c>
      <c r="R398" s="46">
        <f t="shared" si="26"/>
        <v>2148346</v>
      </c>
      <c r="S398" s="96">
        <v>284500</v>
      </c>
      <c r="T398" s="96">
        <v>1863846</v>
      </c>
      <c r="V398" s="94" t="s">
        <v>1515</v>
      </c>
      <c r="W398" s="222" t="s">
        <v>2193</v>
      </c>
      <c r="X398" s="96">
        <v>418900</v>
      </c>
      <c r="Y398" s="46">
        <f t="shared" si="27"/>
        <v>2183865</v>
      </c>
      <c r="Z398" s="77"/>
      <c r="AA398" s="96">
        <v>2183865</v>
      </c>
    </row>
    <row r="399" spans="1:27" ht="15">
      <c r="A399" s="94" t="s">
        <v>1625</v>
      </c>
      <c r="B399" s="222" t="s">
        <v>2222</v>
      </c>
      <c r="C399" s="96">
        <v>720000</v>
      </c>
      <c r="D399" s="46">
        <f t="shared" si="24"/>
        <v>201099</v>
      </c>
      <c r="E399" s="96">
        <v>46170</v>
      </c>
      <c r="F399" s="96">
        <v>154929</v>
      </c>
      <c r="H399" s="94" t="s">
        <v>56</v>
      </c>
      <c r="I399" s="222" t="s">
        <v>2263</v>
      </c>
      <c r="J399" s="96">
        <v>82500</v>
      </c>
      <c r="K399" s="46">
        <f t="shared" si="25"/>
        <v>1426360</v>
      </c>
      <c r="L399" s="77"/>
      <c r="M399" s="96">
        <v>1426360</v>
      </c>
      <c r="O399" s="94" t="s">
        <v>1476</v>
      </c>
      <c r="P399" s="222" t="s">
        <v>2183</v>
      </c>
      <c r="Q399" s="96">
        <v>1765140</v>
      </c>
      <c r="R399" s="46">
        <f t="shared" si="26"/>
        <v>4070870</v>
      </c>
      <c r="S399" s="96">
        <v>2001056</v>
      </c>
      <c r="T399" s="96">
        <v>2069814</v>
      </c>
      <c r="V399" s="94" t="s">
        <v>1518</v>
      </c>
      <c r="W399" s="222" t="s">
        <v>2194</v>
      </c>
      <c r="X399" s="96">
        <v>3422000</v>
      </c>
      <c r="Y399" s="46">
        <f t="shared" si="27"/>
        <v>11400051</v>
      </c>
      <c r="Z399" s="96">
        <v>190450</v>
      </c>
      <c r="AA399" s="96">
        <v>11209601</v>
      </c>
    </row>
    <row r="400" spans="1:27" ht="15">
      <c r="A400" s="94" t="s">
        <v>1631</v>
      </c>
      <c r="B400" s="222" t="s">
        <v>2223</v>
      </c>
      <c r="C400" s="77"/>
      <c r="D400" s="46">
        <f t="shared" si="24"/>
        <v>448677</v>
      </c>
      <c r="E400" s="96">
        <v>40700</v>
      </c>
      <c r="F400" s="96">
        <v>407977</v>
      </c>
      <c r="H400" s="94" t="s">
        <v>62</v>
      </c>
      <c r="I400" s="222" t="s">
        <v>2265</v>
      </c>
      <c r="J400" s="96">
        <v>12500</v>
      </c>
      <c r="K400" s="46">
        <f t="shared" si="25"/>
        <v>109443</v>
      </c>
      <c r="L400" s="77"/>
      <c r="M400" s="96">
        <v>109443</v>
      </c>
      <c r="O400" s="94" t="s">
        <v>1479</v>
      </c>
      <c r="P400" s="222" t="s">
        <v>2184</v>
      </c>
      <c r="Q400" s="96">
        <v>346150</v>
      </c>
      <c r="R400" s="46">
        <f t="shared" si="26"/>
        <v>6396164</v>
      </c>
      <c r="S400" s="96">
        <v>838500</v>
      </c>
      <c r="T400" s="96">
        <v>5557664</v>
      </c>
      <c r="V400" s="94" t="s">
        <v>1521</v>
      </c>
      <c r="W400" s="222" t="s">
        <v>2195</v>
      </c>
      <c r="X400" s="96">
        <v>10985342</v>
      </c>
      <c r="Y400" s="46">
        <f t="shared" si="27"/>
        <v>33018772</v>
      </c>
      <c r="Z400" s="77"/>
      <c r="AA400" s="96">
        <v>33018772</v>
      </c>
    </row>
    <row r="401" spans="1:27" ht="15">
      <c r="A401" s="94" t="s">
        <v>1634</v>
      </c>
      <c r="B401" s="222" t="s">
        <v>2224</v>
      </c>
      <c r="C401" s="96">
        <v>220750</v>
      </c>
      <c r="D401" s="46">
        <f t="shared" si="24"/>
        <v>239189</v>
      </c>
      <c r="E401" s="96">
        <v>89650</v>
      </c>
      <c r="F401" s="96">
        <v>149539</v>
      </c>
      <c r="H401" s="94" t="s">
        <v>65</v>
      </c>
      <c r="I401" s="222" t="s">
        <v>2266</v>
      </c>
      <c r="J401" s="77"/>
      <c r="K401" s="46">
        <f t="shared" si="25"/>
        <v>2201</v>
      </c>
      <c r="L401" s="77"/>
      <c r="M401" s="96">
        <v>2201</v>
      </c>
      <c r="O401" s="94" t="s">
        <v>1482</v>
      </c>
      <c r="P401" s="222" t="s">
        <v>2185</v>
      </c>
      <c r="Q401" s="96">
        <v>352900</v>
      </c>
      <c r="R401" s="46">
        <f t="shared" si="26"/>
        <v>1076219</v>
      </c>
      <c r="S401" s="96">
        <v>94850</v>
      </c>
      <c r="T401" s="96">
        <v>981369</v>
      </c>
      <c r="V401" s="94" t="s">
        <v>1523</v>
      </c>
      <c r="W401" s="222" t="s">
        <v>2196</v>
      </c>
      <c r="X401" s="96">
        <v>58100</v>
      </c>
      <c r="Y401" s="46">
        <f t="shared" si="27"/>
        <v>311988</v>
      </c>
      <c r="Z401" s="77"/>
      <c r="AA401" s="96">
        <v>311988</v>
      </c>
    </row>
    <row r="402" spans="1:27" ht="15">
      <c r="A402" s="94" t="s">
        <v>1637</v>
      </c>
      <c r="B402" s="222" t="s">
        <v>2225</v>
      </c>
      <c r="C402" s="77"/>
      <c r="D402" s="46">
        <f t="shared" si="24"/>
        <v>216724</v>
      </c>
      <c r="E402" s="77"/>
      <c r="F402" s="96">
        <v>216724</v>
      </c>
      <c r="H402" s="94" t="s">
        <v>68</v>
      </c>
      <c r="I402" s="222" t="s">
        <v>2267</v>
      </c>
      <c r="J402" s="96">
        <v>27100</v>
      </c>
      <c r="K402" s="46">
        <f t="shared" si="25"/>
        <v>15200</v>
      </c>
      <c r="L402" s="96">
        <v>4000</v>
      </c>
      <c r="M402" s="96">
        <v>11200</v>
      </c>
      <c r="O402" s="94" t="s">
        <v>1488</v>
      </c>
      <c r="P402" s="222" t="s">
        <v>2186</v>
      </c>
      <c r="Q402" s="96">
        <v>7743122</v>
      </c>
      <c r="R402" s="46">
        <f t="shared" si="26"/>
        <v>8260884</v>
      </c>
      <c r="S402" s="96">
        <v>2058200</v>
      </c>
      <c r="T402" s="96">
        <v>6202684</v>
      </c>
      <c r="V402" s="94" t="s">
        <v>1532</v>
      </c>
      <c r="W402" s="222" t="s">
        <v>2198</v>
      </c>
      <c r="X402" s="96">
        <v>2759150</v>
      </c>
      <c r="Y402" s="46">
        <f t="shared" si="27"/>
        <v>4786517</v>
      </c>
      <c r="Z402" s="77"/>
      <c r="AA402" s="96">
        <v>4786517</v>
      </c>
    </row>
    <row r="403" spans="1:27" ht="15">
      <c r="A403" s="94" t="s">
        <v>1643</v>
      </c>
      <c r="B403" s="222" t="s">
        <v>2227</v>
      </c>
      <c r="C403" s="96">
        <v>165800</v>
      </c>
      <c r="D403" s="46">
        <f t="shared" si="24"/>
        <v>1715424</v>
      </c>
      <c r="E403" s="96">
        <v>292200</v>
      </c>
      <c r="F403" s="96">
        <v>1423224</v>
      </c>
      <c r="H403" s="94" t="s">
        <v>71</v>
      </c>
      <c r="I403" s="222" t="s">
        <v>2268</v>
      </c>
      <c r="J403" s="96">
        <v>3500</v>
      </c>
      <c r="K403" s="46">
        <f t="shared" si="25"/>
        <v>235576</v>
      </c>
      <c r="L403" s="77"/>
      <c r="M403" s="96">
        <v>235576</v>
      </c>
      <c r="O403" s="94" t="s">
        <v>1491</v>
      </c>
      <c r="P403" s="222" t="s">
        <v>2187</v>
      </c>
      <c r="Q403" s="96">
        <v>95500</v>
      </c>
      <c r="R403" s="46">
        <f t="shared" si="26"/>
        <v>4582545</v>
      </c>
      <c r="S403" s="96">
        <v>356300</v>
      </c>
      <c r="T403" s="96">
        <v>4226245</v>
      </c>
      <c r="V403" s="94" t="s">
        <v>1535</v>
      </c>
      <c r="W403" s="222" t="s">
        <v>2199</v>
      </c>
      <c r="X403" s="96">
        <v>748552</v>
      </c>
      <c r="Y403" s="46">
        <f t="shared" si="27"/>
        <v>1546828</v>
      </c>
      <c r="Z403" s="77"/>
      <c r="AA403" s="96">
        <v>1546828</v>
      </c>
    </row>
    <row r="404" spans="1:27" ht="15">
      <c r="A404" s="94" t="s">
        <v>1646</v>
      </c>
      <c r="B404" s="222" t="s">
        <v>2228</v>
      </c>
      <c r="C404" s="77"/>
      <c r="D404" s="46">
        <f t="shared" si="24"/>
        <v>193928</v>
      </c>
      <c r="E404" s="96">
        <v>30400</v>
      </c>
      <c r="F404" s="96">
        <v>163528</v>
      </c>
      <c r="H404" s="94" t="s">
        <v>74</v>
      </c>
      <c r="I404" s="222" t="s">
        <v>2269</v>
      </c>
      <c r="J404" s="96">
        <v>1500</v>
      </c>
      <c r="K404" s="46">
        <f t="shared" si="25"/>
        <v>62007</v>
      </c>
      <c r="L404" s="77"/>
      <c r="M404" s="96">
        <v>62007</v>
      </c>
      <c r="O404" s="94" t="s">
        <v>1494</v>
      </c>
      <c r="P404" s="222" t="s">
        <v>2188</v>
      </c>
      <c r="Q404" s="77"/>
      <c r="R404" s="46">
        <f t="shared" si="26"/>
        <v>49144</v>
      </c>
      <c r="S404" s="77"/>
      <c r="T404" s="96">
        <v>49144</v>
      </c>
      <c r="V404" s="94" t="s">
        <v>1538</v>
      </c>
      <c r="W404" s="222" t="s">
        <v>2200</v>
      </c>
      <c r="X404" s="77"/>
      <c r="Y404" s="46">
        <f t="shared" si="27"/>
        <v>188857</v>
      </c>
      <c r="Z404" s="77"/>
      <c r="AA404" s="96">
        <v>188857</v>
      </c>
    </row>
    <row r="405" spans="1:27" ht="15">
      <c r="A405" s="94" t="s">
        <v>1649</v>
      </c>
      <c r="B405" s="222" t="s">
        <v>2229</v>
      </c>
      <c r="C405" s="96">
        <v>160300</v>
      </c>
      <c r="D405" s="46">
        <f t="shared" si="24"/>
        <v>97100</v>
      </c>
      <c r="E405" s="96">
        <v>59000</v>
      </c>
      <c r="F405" s="96">
        <v>38100</v>
      </c>
      <c r="H405" s="94" t="s">
        <v>80</v>
      </c>
      <c r="I405" s="222" t="s">
        <v>2271</v>
      </c>
      <c r="J405" s="96">
        <v>3560</v>
      </c>
      <c r="K405" s="46">
        <f t="shared" si="25"/>
        <v>33061</v>
      </c>
      <c r="L405" s="77"/>
      <c r="M405" s="96">
        <v>33061</v>
      </c>
      <c r="O405" s="94" t="s">
        <v>1497</v>
      </c>
      <c r="P405" s="222" t="s">
        <v>1882</v>
      </c>
      <c r="Q405" s="96">
        <v>159891</v>
      </c>
      <c r="R405" s="46">
        <f t="shared" si="26"/>
        <v>4480994</v>
      </c>
      <c r="S405" s="96">
        <v>562154</v>
      </c>
      <c r="T405" s="96">
        <v>3918840</v>
      </c>
      <c r="V405" s="94" t="s">
        <v>1541</v>
      </c>
      <c r="W405" s="222" t="s">
        <v>2201</v>
      </c>
      <c r="X405" s="96">
        <v>8465813</v>
      </c>
      <c r="Y405" s="46">
        <f t="shared" si="27"/>
        <v>13006866</v>
      </c>
      <c r="Z405" s="96">
        <v>4391117</v>
      </c>
      <c r="AA405" s="96">
        <v>8615749</v>
      </c>
    </row>
    <row r="406" spans="1:27" ht="15">
      <c r="A406" s="94" t="s">
        <v>1655</v>
      </c>
      <c r="B406" s="222" t="s">
        <v>2230</v>
      </c>
      <c r="C406" s="77"/>
      <c r="D406" s="46">
        <f t="shared" si="24"/>
        <v>33670</v>
      </c>
      <c r="E406" s="96">
        <v>8000</v>
      </c>
      <c r="F406" s="96">
        <v>25670</v>
      </c>
      <c r="H406" s="94" t="s">
        <v>83</v>
      </c>
      <c r="I406" s="222" t="s">
        <v>2272</v>
      </c>
      <c r="J406" s="96">
        <v>9400</v>
      </c>
      <c r="K406" s="46">
        <f t="shared" si="25"/>
        <v>90649</v>
      </c>
      <c r="L406" s="77"/>
      <c r="M406" s="96">
        <v>90649</v>
      </c>
      <c r="O406" s="94" t="s">
        <v>1499</v>
      </c>
      <c r="P406" s="222" t="s">
        <v>2189</v>
      </c>
      <c r="Q406" s="96">
        <v>12555276</v>
      </c>
      <c r="R406" s="46">
        <f t="shared" si="26"/>
        <v>2020263</v>
      </c>
      <c r="S406" s="96">
        <v>198700</v>
      </c>
      <c r="T406" s="96">
        <v>1821563</v>
      </c>
      <c r="V406" s="94" t="s">
        <v>1547</v>
      </c>
      <c r="W406" s="222" t="s">
        <v>2202</v>
      </c>
      <c r="X406" s="96">
        <v>834832</v>
      </c>
      <c r="Y406" s="46">
        <f t="shared" si="27"/>
        <v>197600</v>
      </c>
      <c r="Z406" s="96">
        <v>15000</v>
      </c>
      <c r="AA406" s="96">
        <v>182600</v>
      </c>
    </row>
    <row r="407" spans="1:27" ht="15">
      <c r="A407" s="94" t="s">
        <v>1658</v>
      </c>
      <c r="B407" s="222" t="s">
        <v>2231</v>
      </c>
      <c r="C407" s="77"/>
      <c r="D407" s="46">
        <f t="shared" si="24"/>
        <v>31430</v>
      </c>
      <c r="E407" s="77"/>
      <c r="F407" s="96">
        <v>31430</v>
      </c>
      <c r="H407" s="94" t="s">
        <v>86</v>
      </c>
      <c r="I407" s="222" t="s">
        <v>2273</v>
      </c>
      <c r="J407" s="96">
        <v>108100</v>
      </c>
      <c r="K407" s="46">
        <f t="shared" si="25"/>
        <v>60800</v>
      </c>
      <c r="L407" s="96">
        <v>300</v>
      </c>
      <c r="M407" s="96">
        <v>60500</v>
      </c>
      <c r="O407" s="94" t="s">
        <v>1503</v>
      </c>
      <c r="P407" s="222" t="s">
        <v>2190</v>
      </c>
      <c r="Q407" s="96">
        <v>4975518</v>
      </c>
      <c r="R407" s="46">
        <f t="shared" si="26"/>
        <v>2637783</v>
      </c>
      <c r="S407" s="96">
        <v>1434613</v>
      </c>
      <c r="T407" s="96">
        <v>1203170</v>
      </c>
      <c r="V407" s="94" t="s">
        <v>1550</v>
      </c>
      <c r="W407" s="222" t="s">
        <v>2203</v>
      </c>
      <c r="X407" s="96">
        <v>45000</v>
      </c>
      <c r="Y407" s="46">
        <f t="shared" si="27"/>
        <v>6002</v>
      </c>
      <c r="Z407" s="77"/>
      <c r="AA407" s="96">
        <v>6002</v>
      </c>
    </row>
    <row r="408" spans="1:27" ht="15">
      <c r="A408" s="94" t="s">
        <v>1661</v>
      </c>
      <c r="B408" s="222" t="s">
        <v>2232</v>
      </c>
      <c r="C408" s="77"/>
      <c r="D408" s="46">
        <f t="shared" si="24"/>
        <v>13675</v>
      </c>
      <c r="E408" s="77"/>
      <c r="F408" s="96">
        <v>13675</v>
      </c>
      <c r="H408" s="94" t="s">
        <v>89</v>
      </c>
      <c r="I408" s="222" t="s">
        <v>2274</v>
      </c>
      <c r="J408" s="77"/>
      <c r="K408" s="46">
        <f t="shared" si="25"/>
        <v>31002</v>
      </c>
      <c r="L408" s="77"/>
      <c r="M408" s="96">
        <v>31002</v>
      </c>
      <c r="O408" s="94" t="s">
        <v>1506</v>
      </c>
      <c r="P408" s="222" t="s">
        <v>2191</v>
      </c>
      <c r="Q408" s="96">
        <v>903756</v>
      </c>
      <c r="R408" s="46">
        <f t="shared" si="26"/>
        <v>1541586</v>
      </c>
      <c r="S408" s="96">
        <v>784735</v>
      </c>
      <c r="T408" s="96">
        <v>756851</v>
      </c>
      <c r="V408" s="94" t="s">
        <v>1553</v>
      </c>
      <c r="W408" s="222" t="s">
        <v>2204</v>
      </c>
      <c r="X408" s="96">
        <v>21000</v>
      </c>
      <c r="Y408" s="46">
        <f t="shared" si="27"/>
        <v>1432201</v>
      </c>
      <c r="Z408" s="77"/>
      <c r="AA408" s="96">
        <v>1432201</v>
      </c>
    </row>
    <row r="409" spans="1:27" ht="15">
      <c r="A409" s="94" t="s">
        <v>1664</v>
      </c>
      <c r="B409" s="222" t="s">
        <v>2233</v>
      </c>
      <c r="C409" s="96">
        <v>779400</v>
      </c>
      <c r="D409" s="46">
        <f t="shared" si="24"/>
        <v>22050</v>
      </c>
      <c r="E409" s="77"/>
      <c r="F409" s="96">
        <v>22050</v>
      </c>
      <c r="H409" s="94" t="s">
        <v>92</v>
      </c>
      <c r="I409" s="222" t="s">
        <v>2275</v>
      </c>
      <c r="J409" s="77"/>
      <c r="K409" s="46">
        <f t="shared" si="25"/>
        <v>227347</v>
      </c>
      <c r="L409" s="77"/>
      <c r="M409" s="96">
        <v>227347</v>
      </c>
      <c r="O409" s="94" t="s">
        <v>1509</v>
      </c>
      <c r="P409" s="222" t="s">
        <v>2192</v>
      </c>
      <c r="Q409" s="96">
        <v>11037804</v>
      </c>
      <c r="R409" s="46">
        <f t="shared" si="26"/>
        <v>7028506</v>
      </c>
      <c r="S409" s="96">
        <v>3355264</v>
      </c>
      <c r="T409" s="96">
        <v>3673242</v>
      </c>
      <c r="V409" s="94" t="s">
        <v>1556</v>
      </c>
      <c r="W409" s="222" t="s">
        <v>2205</v>
      </c>
      <c r="X409" s="77"/>
      <c r="Y409" s="46">
        <f t="shared" si="27"/>
        <v>317203</v>
      </c>
      <c r="Z409" s="77"/>
      <c r="AA409" s="96">
        <v>317203</v>
      </c>
    </row>
    <row r="410" spans="1:27" ht="15">
      <c r="A410" s="94" t="s">
        <v>1667</v>
      </c>
      <c r="B410" s="222" t="s">
        <v>2234</v>
      </c>
      <c r="C410" s="77"/>
      <c r="D410" s="46">
        <f t="shared" si="24"/>
        <v>90850</v>
      </c>
      <c r="E410" s="77"/>
      <c r="F410" s="96">
        <v>90850</v>
      </c>
      <c r="H410" s="94" t="s">
        <v>95</v>
      </c>
      <c r="I410" s="222" t="s">
        <v>2276</v>
      </c>
      <c r="J410" s="96">
        <v>5500</v>
      </c>
      <c r="K410" s="46">
        <f t="shared" si="25"/>
        <v>0</v>
      </c>
      <c r="L410" s="77"/>
      <c r="M410" s="77"/>
      <c r="O410" s="94" t="s">
        <v>1515</v>
      </c>
      <c r="P410" s="222" t="s">
        <v>2193</v>
      </c>
      <c r="Q410" s="96">
        <v>8933548</v>
      </c>
      <c r="R410" s="46">
        <f t="shared" si="26"/>
        <v>11060766</v>
      </c>
      <c r="S410" s="96">
        <v>1606813</v>
      </c>
      <c r="T410" s="96">
        <v>9453953</v>
      </c>
      <c r="V410" s="94" t="s">
        <v>1559</v>
      </c>
      <c r="W410" s="222" t="s">
        <v>2137</v>
      </c>
      <c r="X410" s="96">
        <v>41850</v>
      </c>
      <c r="Y410" s="46">
        <f t="shared" si="27"/>
        <v>122444</v>
      </c>
      <c r="Z410" s="77"/>
      <c r="AA410" s="96">
        <v>122444</v>
      </c>
    </row>
    <row r="411" spans="1:27" ht="15">
      <c r="A411" s="94" t="s">
        <v>1670</v>
      </c>
      <c r="B411" s="222" t="s">
        <v>2235</v>
      </c>
      <c r="C411" s="96">
        <v>559200</v>
      </c>
      <c r="D411" s="46">
        <f t="shared" si="24"/>
        <v>373845</v>
      </c>
      <c r="E411" s="77"/>
      <c r="F411" s="96">
        <v>373845</v>
      </c>
      <c r="H411" s="94" t="s">
        <v>98</v>
      </c>
      <c r="I411" s="222" t="s">
        <v>2277</v>
      </c>
      <c r="J411" s="96">
        <v>50500</v>
      </c>
      <c r="K411" s="46">
        <f t="shared" si="25"/>
        <v>750</v>
      </c>
      <c r="L411" s="77"/>
      <c r="M411" s="96">
        <v>750</v>
      </c>
      <c r="O411" s="94" t="s">
        <v>1518</v>
      </c>
      <c r="P411" s="222" t="s">
        <v>2194</v>
      </c>
      <c r="Q411" s="96">
        <v>22421367</v>
      </c>
      <c r="R411" s="46">
        <f t="shared" si="26"/>
        <v>16942090</v>
      </c>
      <c r="S411" s="96">
        <v>4856129</v>
      </c>
      <c r="T411" s="96">
        <v>12085961</v>
      </c>
      <c r="V411" s="94" t="s">
        <v>1567</v>
      </c>
      <c r="W411" s="222" t="s">
        <v>2206</v>
      </c>
      <c r="X411" s="96">
        <v>131902</v>
      </c>
      <c r="Y411" s="46">
        <f t="shared" si="27"/>
        <v>262055</v>
      </c>
      <c r="Z411" s="77"/>
      <c r="AA411" s="96">
        <v>262055</v>
      </c>
    </row>
    <row r="412" spans="1:27" ht="15">
      <c r="A412" s="94" t="s">
        <v>1673</v>
      </c>
      <c r="B412" s="222" t="s">
        <v>2236</v>
      </c>
      <c r="C412" s="96">
        <v>21500</v>
      </c>
      <c r="D412" s="46">
        <f t="shared" si="24"/>
        <v>45180</v>
      </c>
      <c r="E412" s="77"/>
      <c r="F412" s="96">
        <v>45180</v>
      </c>
      <c r="H412" s="94" t="s">
        <v>101</v>
      </c>
      <c r="I412" s="222" t="s">
        <v>2278</v>
      </c>
      <c r="J412" s="96">
        <v>20700</v>
      </c>
      <c r="K412" s="46">
        <f t="shared" si="25"/>
        <v>214780</v>
      </c>
      <c r="L412" s="77"/>
      <c r="M412" s="96">
        <v>214780</v>
      </c>
      <c r="O412" s="94" t="s">
        <v>1521</v>
      </c>
      <c r="P412" s="222" t="s">
        <v>2195</v>
      </c>
      <c r="Q412" s="96">
        <v>53824047</v>
      </c>
      <c r="R412" s="46">
        <f t="shared" si="26"/>
        <v>16287147</v>
      </c>
      <c r="S412" s="96">
        <v>2000110</v>
      </c>
      <c r="T412" s="96">
        <v>14287037</v>
      </c>
      <c r="V412" s="94" t="s">
        <v>1570</v>
      </c>
      <c r="W412" s="222" t="s">
        <v>2207</v>
      </c>
      <c r="X412" s="77"/>
      <c r="Y412" s="46">
        <f t="shared" si="27"/>
        <v>848159</v>
      </c>
      <c r="Z412" s="77"/>
      <c r="AA412" s="96">
        <v>848159</v>
      </c>
    </row>
    <row r="413" spans="1:27" ht="15">
      <c r="A413" s="94" t="s">
        <v>1676</v>
      </c>
      <c r="B413" s="222" t="s">
        <v>2237</v>
      </c>
      <c r="C413" s="96">
        <v>256500</v>
      </c>
      <c r="D413" s="46">
        <f t="shared" si="24"/>
        <v>180600</v>
      </c>
      <c r="E413" s="96">
        <v>155000</v>
      </c>
      <c r="F413" s="96">
        <v>25600</v>
      </c>
      <c r="H413" s="94" t="s">
        <v>104</v>
      </c>
      <c r="I413" s="222" t="s">
        <v>2279</v>
      </c>
      <c r="J413" s="96">
        <v>2000</v>
      </c>
      <c r="K413" s="46">
        <f t="shared" si="25"/>
        <v>0</v>
      </c>
      <c r="L413" s="77"/>
      <c r="M413" s="77"/>
      <c r="O413" s="94" t="s">
        <v>1523</v>
      </c>
      <c r="P413" s="222" t="s">
        <v>2196</v>
      </c>
      <c r="Q413" s="96">
        <v>269000</v>
      </c>
      <c r="R413" s="46">
        <f t="shared" si="26"/>
        <v>367428</v>
      </c>
      <c r="S413" s="96">
        <v>34000</v>
      </c>
      <c r="T413" s="96">
        <v>333428</v>
      </c>
      <c r="V413" s="94" t="s">
        <v>1573</v>
      </c>
      <c r="W413" s="222" t="s">
        <v>2208</v>
      </c>
      <c r="X413" s="77"/>
      <c r="Y413" s="46">
        <f t="shared" si="27"/>
        <v>204600</v>
      </c>
      <c r="Z413" s="77"/>
      <c r="AA413" s="96">
        <v>204600</v>
      </c>
    </row>
    <row r="414" spans="1:27" ht="15">
      <c r="A414" s="94" t="s">
        <v>1679</v>
      </c>
      <c r="B414" s="222" t="s">
        <v>2238</v>
      </c>
      <c r="C414" s="77"/>
      <c r="D414" s="46">
        <f t="shared" si="24"/>
        <v>71504</v>
      </c>
      <c r="E414" s="77"/>
      <c r="F414" s="96">
        <v>71504</v>
      </c>
      <c r="H414" s="94" t="s">
        <v>107</v>
      </c>
      <c r="I414" s="222" t="s">
        <v>2280</v>
      </c>
      <c r="J414" s="77"/>
      <c r="K414" s="46">
        <f t="shared" si="25"/>
        <v>11550</v>
      </c>
      <c r="L414" s="77"/>
      <c r="M414" s="96">
        <v>11550</v>
      </c>
      <c r="O414" s="94" t="s">
        <v>1529</v>
      </c>
      <c r="P414" s="222" t="s">
        <v>2197</v>
      </c>
      <c r="Q414" s="96">
        <v>200000</v>
      </c>
      <c r="R414" s="46">
        <f t="shared" si="26"/>
        <v>1324591</v>
      </c>
      <c r="S414" s="96">
        <v>344350</v>
      </c>
      <c r="T414" s="96">
        <v>980241</v>
      </c>
      <c r="V414" s="94" t="s">
        <v>1576</v>
      </c>
      <c r="W414" s="222" t="s">
        <v>2209</v>
      </c>
      <c r="X414" s="77"/>
      <c r="Y414" s="46">
        <f t="shared" si="27"/>
        <v>1474140</v>
      </c>
      <c r="Z414" s="77"/>
      <c r="AA414" s="96">
        <v>1474140</v>
      </c>
    </row>
    <row r="415" spans="1:27" ht="15">
      <c r="A415" s="94" t="s">
        <v>1687</v>
      </c>
      <c r="B415" s="222" t="s">
        <v>2239</v>
      </c>
      <c r="C415" s="77"/>
      <c r="D415" s="46">
        <f t="shared" si="24"/>
        <v>5794</v>
      </c>
      <c r="E415" s="77"/>
      <c r="F415" s="96">
        <v>5794</v>
      </c>
      <c r="H415" s="94" t="s">
        <v>110</v>
      </c>
      <c r="I415" s="222" t="s">
        <v>2281</v>
      </c>
      <c r="J415" s="77"/>
      <c r="K415" s="46">
        <f t="shared" si="25"/>
        <v>14301</v>
      </c>
      <c r="L415" s="77"/>
      <c r="M415" s="96">
        <v>14301</v>
      </c>
      <c r="O415" s="94" t="s">
        <v>1532</v>
      </c>
      <c r="P415" s="222" t="s">
        <v>2198</v>
      </c>
      <c r="Q415" s="96">
        <v>13519035</v>
      </c>
      <c r="R415" s="46">
        <f t="shared" si="26"/>
        <v>40472263</v>
      </c>
      <c r="S415" s="96">
        <v>421240</v>
      </c>
      <c r="T415" s="96">
        <v>40051023</v>
      </c>
      <c r="V415" s="94" t="s">
        <v>1582</v>
      </c>
      <c r="W415" s="222" t="s">
        <v>2210</v>
      </c>
      <c r="X415" s="96">
        <v>763150</v>
      </c>
      <c r="Y415" s="46">
        <f t="shared" si="27"/>
        <v>881480</v>
      </c>
      <c r="Z415" s="77"/>
      <c r="AA415" s="96">
        <v>881480</v>
      </c>
    </row>
    <row r="416" spans="1:27" ht="15">
      <c r="A416" s="94" t="s">
        <v>1690</v>
      </c>
      <c r="B416" s="222" t="s">
        <v>2240</v>
      </c>
      <c r="C416" s="77"/>
      <c r="D416" s="46">
        <f t="shared" si="24"/>
        <v>260818</v>
      </c>
      <c r="E416" s="77"/>
      <c r="F416" s="96">
        <v>260818</v>
      </c>
      <c r="H416" s="94" t="s">
        <v>113</v>
      </c>
      <c r="I416" s="222" t="s">
        <v>2282</v>
      </c>
      <c r="J416" s="96">
        <v>169540</v>
      </c>
      <c r="K416" s="46">
        <f t="shared" si="25"/>
        <v>14300</v>
      </c>
      <c r="L416" s="77"/>
      <c r="M416" s="96">
        <v>14300</v>
      </c>
      <c r="O416" s="94" t="s">
        <v>1535</v>
      </c>
      <c r="P416" s="222" t="s">
        <v>2199</v>
      </c>
      <c r="Q416" s="96">
        <v>6244360</v>
      </c>
      <c r="R416" s="46">
        <f t="shared" si="26"/>
        <v>7285709</v>
      </c>
      <c r="S416" s="96">
        <v>1207499</v>
      </c>
      <c r="T416" s="96">
        <v>6078210</v>
      </c>
      <c r="V416" s="94" t="s">
        <v>1585</v>
      </c>
      <c r="W416" s="222" t="s">
        <v>2211</v>
      </c>
      <c r="X416" s="77"/>
      <c r="Y416" s="46">
        <f t="shared" si="27"/>
        <v>1001563</v>
      </c>
      <c r="Z416" s="77"/>
      <c r="AA416" s="96">
        <v>1001563</v>
      </c>
    </row>
    <row r="417" spans="1:27" ht="15">
      <c r="A417" s="94" t="s">
        <v>1693</v>
      </c>
      <c r="B417" s="222" t="s">
        <v>2241</v>
      </c>
      <c r="C417" s="96">
        <v>50000</v>
      </c>
      <c r="D417" s="46">
        <f t="shared" si="24"/>
        <v>0</v>
      </c>
      <c r="E417" s="77"/>
      <c r="F417" s="77"/>
      <c r="H417" s="94" t="s">
        <v>127</v>
      </c>
      <c r="I417" s="222" t="s">
        <v>2283</v>
      </c>
      <c r="J417" s="96">
        <v>96266</v>
      </c>
      <c r="K417" s="46">
        <f t="shared" si="25"/>
        <v>157740</v>
      </c>
      <c r="L417" s="96">
        <v>17700</v>
      </c>
      <c r="M417" s="96">
        <v>140040</v>
      </c>
      <c r="O417" s="94" t="s">
        <v>1538</v>
      </c>
      <c r="P417" s="222" t="s">
        <v>2200</v>
      </c>
      <c r="Q417" s="77"/>
      <c r="R417" s="46">
        <f t="shared" si="26"/>
        <v>194922</v>
      </c>
      <c r="S417" s="77"/>
      <c r="T417" s="96">
        <v>194922</v>
      </c>
      <c r="V417" s="94" t="s">
        <v>1588</v>
      </c>
      <c r="W417" s="222" t="s">
        <v>2212</v>
      </c>
      <c r="X417" s="96">
        <v>11015388</v>
      </c>
      <c r="Y417" s="46">
        <f t="shared" si="27"/>
        <v>5991610</v>
      </c>
      <c r="Z417" s="77"/>
      <c r="AA417" s="96">
        <v>5991610</v>
      </c>
    </row>
    <row r="418" spans="1:27" ht="15">
      <c r="A418" s="94" t="s">
        <v>1703</v>
      </c>
      <c r="B418" s="222" t="s">
        <v>2243</v>
      </c>
      <c r="C418" s="96">
        <v>46500</v>
      </c>
      <c r="D418" s="46">
        <f t="shared" si="24"/>
        <v>2608082</v>
      </c>
      <c r="E418" s="96">
        <v>1085650</v>
      </c>
      <c r="F418" s="96">
        <v>1522432</v>
      </c>
      <c r="H418" s="94" t="s">
        <v>133</v>
      </c>
      <c r="I418" s="222" t="s">
        <v>2285</v>
      </c>
      <c r="J418" s="77"/>
      <c r="K418" s="46">
        <f t="shared" si="25"/>
        <v>1249322</v>
      </c>
      <c r="L418" s="77"/>
      <c r="M418" s="96">
        <v>1249322</v>
      </c>
      <c r="O418" s="94" t="s">
        <v>1541</v>
      </c>
      <c r="P418" s="222" t="s">
        <v>2201</v>
      </c>
      <c r="Q418" s="96">
        <v>29123101</v>
      </c>
      <c r="R418" s="46">
        <f t="shared" si="26"/>
        <v>5081739</v>
      </c>
      <c r="S418" s="96">
        <v>2197072</v>
      </c>
      <c r="T418" s="96">
        <v>2884667</v>
      </c>
      <c r="V418" s="94" t="s">
        <v>1597</v>
      </c>
      <c r="W418" s="222" t="s">
        <v>2214</v>
      </c>
      <c r="X418" s="96">
        <v>2232227</v>
      </c>
      <c r="Y418" s="46">
        <f t="shared" si="27"/>
        <v>6294599</v>
      </c>
      <c r="Z418" s="96">
        <v>119000</v>
      </c>
      <c r="AA418" s="96">
        <v>6175599</v>
      </c>
    </row>
    <row r="419" spans="1:27" ht="15">
      <c r="A419" s="94" t="s">
        <v>1706</v>
      </c>
      <c r="B419" s="222" t="s">
        <v>2244</v>
      </c>
      <c r="C419" s="77"/>
      <c r="D419" s="46">
        <f t="shared" si="24"/>
        <v>740607</v>
      </c>
      <c r="E419" s="77"/>
      <c r="F419" s="96">
        <v>740607</v>
      </c>
      <c r="H419" s="94" t="s">
        <v>136</v>
      </c>
      <c r="I419" s="222" t="s">
        <v>2286</v>
      </c>
      <c r="J419" s="77"/>
      <c r="K419" s="46">
        <f t="shared" si="25"/>
        <v>98400</v>
      </c>
      <c r="L419" s="77"/>
      <c r="M419" s="96">
        <v>98400</v>
      </c>
      <c r="O419" s="94" t="s">
        <v>1547</v>
      </c>
      <c r="P419" s="222" t="s">
        <v>2202</v>
      </c>
      <c r="Q419" s="96">
        <v>5659934</v>
      </c>
      <c r="R419" s="46">
        <f t="shared" si="26"/>
        <v>5403721</v>
      </c>
      <c r="S419" s="96">
        <v>921849</v>
      </c>
      <c r="T419" s="96">
        <v>4481872</v>
      </c>
      <c r="V419" s="94" t="s">
        <v>1601</v>
      </c>
      <c r="W419" s="222" t="s">
        <v>2215</v>
      </c>
      <c r="X419" s="77"/>
      <c r="Y419" s="46">
        <f t="shared" si="27"/>
        <v>17150</v>
      </c>
      <c r="Z419" s="77"/>
      <c r="AA419" s="96">
        <v>17150</v>
      </c>
    </row>
    <row r="420" spans="1:27" ht="15">
      <c r="A420" s="94" t="s">
        <v>1712</v>
      </c>
      <c r="B420" s="222" t="s">
        <v>2246</v>
      </c>
      <c r="C420" s="77"/>
      <c r="D420" s="46">
        <f t="shared" si="24"/>
        <v>489220</v>
      </c>
      <c r="E420" s="77"/>
      <c r="F420" s="96">
        <v>489220</v>
      </c>
      <c r="H420" s="94" t="s">
        <v>139</v>
      </c>
      <c r="I420" s="222" t="s">
        <v>2287</v>
      </c>
      <c r="J420" s="96">
        <v>482500</v>
      </c>
      <c r="K420" s="46">
        <f t="shared" si="25"/>
        <v>1110996</v>
      </c>
      <c r="L420" s="77"/>
      <c r="M420" s="96">
        <v>1110996</v>
      </c>
      <c r="O420" s="94" t="s">
        <v>1550</v>
      </c>
      <c r="P420" s="222" t="s">
        <v>2203</v>
      </c>
      <c r="Q420" s="96">
        <v>37007717</v>
      </c>
      <c r="R420" s="46">
        <f t="shared" si="26"/>
        <v>12648457</v>
      </c>
      <c r="S420" s="96">
        <v>4108755</v>
      </c>
      <c r="T420" s="96">
        <v>8539702</v>
      </c>
      <c r="V420" s="94" t="s">
        <v>1604</v>
      </c>
      <c r="W420" s="222" t="s">
        <v>2216</v>
      </c>
      <c r="X420" s="96">
        <v>4511258</v>
      </c>
      <c r="Y420" s="46">
        <f t="shared" si="27"/>
        <v>18687174</v>
      </c>
      <c r="Z420" s="77"/>
      <c r="AA420" s="96">
        <v>18687174</v>
      </c>
    </row>
    <row r="421" spans="1:27" ht="15">
      <c r="A421" s="94" t="s">
        <v>1715</v>
      </c>
      <c r="B421" s="222" t="s">
        <v>2247</v>
      </c>
      <c r="C421" s="96">
        <v>2282550</v>
      </c>
      <c r="D421" s="46">
        <f t="shared" si="24"/>
        <v>1852995</v>
      </c>
      <c r="E421" s="96">
        <v>172100</v>
      </c>
      <c r="F421" s="96">
        <v>1680895</v>
      </c>
      <c r="H421" s="94" t="s">
        <v>142</v>
      </c>
      <c r="I421" s="222" t="s">
        <v>2288</v>
      </c>
      <c r="J421" s="77"/>
      <c r="K421" s="46">
        <f t="shared" si="25"/>
        <v>33677</v>
      </c>
      <c r="L421" s="77"/>
      <c r="M421" s="96">
        <v>33677</v>
      </c>
      <c r="O421" s="94" t="s">
        <v>1553</v>
      </c>
      <c r="P421" s="222" t="s">
        <v>2204</v>
      </c>
      <c r="Q421" s="96">
        <v>10006545</v>
      </c>
      <c r="R421" s="46">
        <f t="shared" si="26"/>
        <v>5894475</v>
      </c>
      <c r="S421" s="96">
        <v>372976</v>
      </c>
      <c r="T421" s="96">
        <v>5521499</v>
      </c>
      <c r="V421" s="94" t="s">
        <v>1607</v>
      </c>
      <c r="W421" s="222" t="s">
        <v>2217</v>
      </c>
      <c r="X421" s="77"/>
      <c r="Y421" s="46">
        <f t="shared" si="27"/>
        <v>408000</v>
      </c>
      <c r="Z421" s="77"/>
      <c r="AA421" s="96">
        <v>408000</v>
      </c>
    </row>
    <row r="422" spans="1:27" ht="15">
      <c r="A422" s="94" t="s">
        <v>1721</v>
      </c>
      <c r="B422" s="222" t="s">
        <v>2015</v>
      </c>
      <c r="C422" s="96">
        <v>90000</v>
      </c>
      <c r="D422" s="46">
        <f t="shared" si="24"/>
        <v>1640806</v>
      </c>
      <c r="E422" s="96">
        <v>106260</v>
      </c>
      <c r="F422" s="96">
        <v>1534546</v>
      </c>
      <c r="H422" s="94" t="s">
        <v>145</v>
      </c>
      <c r="I422" s="222" t="s">
        <v>2289</v>
      </c>
      <c r="J422" s="77"/>
      <c r="K422" s="46">
        <f t="shared" si="25"/>
        <v>4750</v>
      </c>
      <c r="L422" s="77"/>
      <c r="M422" s="96">
        <v>4750</v>
      </c>
      <c r="O422" s="94" t="s">
        <v>1556</v>
      </c>
      <c r="P422" s="222" t="s">
        <v>2205</v>
      </c>
      <c r="Q422" s="96">
        <v>17547728</v>
      </c>
      <c r="R422" s="46">
        <f t="shared" si="26"/>
        <v>1582953</v>
      </c>
      <c r="S422" s="96">
        <v>261100</v>
      </c>
      <c r="T422" s="96">
        <v>1321853</v>
      </c>
      <c r="V422" s="94" t="s">
        <v>1613</v>
      </c>
      <c r="W422" s="222" t="s">
        <v>2219</v>
      </c>
      <c r="X422" s="77"/>
      <c r="Y422" s="46">
        <f t="shared" si="27"/>
        <v>2292455</v>
      </c>
      <c r="Z422" s="77"/>
      <c r="AA422" s="96">
        <v>2292455</v>
      </c>
    </row>
    <row r="423" spans="1:27" ht="15">
      <c r="A423" s="94" t="s">
        <v>1723</v>
      </c>
      <c r="B423" s="222" t="s">
        <v>2248</v>
      </c>
      <c r="C423" s="77"/>
      <c r="D423" s="46">
        <f t="shared" si="24"/>
        <v>300496</v>
      </c>
      <c r="E423" s="96">
        <v>72500</v>
      </c>
      <c r="F423" s="96">
        <v>227996</v>
      </c>
      <c r="H423" s="94" t="s">
        <v>148</v>
      </c>
      <c r="I423" s="222" t="s">
        <v>2290</v>
      </c>
      <c r="J423" s="77"/>
      <c r="K423" s="46">
        <f t="shared" si="25"/>
        <v>542098</v>
      </c>
      <c r="L423" s="77"/>
      <c r="M423" s="96">
        <v>542098</v>
      </c>
      <c r="O423" s="94" t="s">
        <v>1559</v>
      </c>
      <c r="P423" s="222" t="s">
        <v>2137</v>
      </c>
      <c r="Q423" s="96">
        <v>1893390</v>
      </c>
      <c r="R423" s="46">
        <f t="shared" si="26"/>
        <v>765939</v>
      </c>
      <c r="S423" s="96">
        <v>5000</v>
      </c>
      <c r="T423" s="96">
        <v>760939</v>
      </c>
      <c r="V423" s="94" t="s">
        <v>1616</v>
      </c>
      <c r="W423" s="222" t="s">
        <v>2220</v>
      </c>
      <c r="X423" s="77"/>
      <c r="Y423" s="46">
        <f t="shared" si="27"/>
        <v>10800</v>
      </c>
      <c r="Z423" s="77"/>
      <c r="AA423" s="96">
        <v>10800</v>
      </c>
    </row>
    <row r="424" spans="1:27" ht="15">
      <c r="A424" s="94" t="s">
        <v>15</v>
      </c>
      <c r="B424" s="222" t="s">
        <v>2249</v>
      </c>
      <c r="C424" s="96">
        <v>1393895</v>
      </c>
      <c r="D424" s="46">
        <f t="shared" si="24"/>
        <v>541049</v>
      </c>
      <c r="E424" s="96">
        <v>41000</v>
      </c>
      <c r="F424" s="96">
        <v>500049</v>
      </c>
      <c r="H424" s="94" t="s">
        <v>151</v>
      </c>
      <c r="I424" s="222" t="s">
        <v>2291</v>
      </c>
      <c r="J424" s="77"/>
      <c r="K424" s="46">
        <f t="shared" si="25"/>
        <v>217413</v>
      </c>
      <c r="L424" s="77"/>
      <c r="M424" s="96">
        <v>217413</v>
      </c>
      <c r="O424" s="94" t="s">
        <v>1567</v>
      </c>
      <c r="P424" s="222" t="s">
        <v>2206</v>
      </c>
      <c r="Q424" s="96">
        <v>8390445</v>
      </c>
      <c r="R424" s="46">
        <f t="shared" si="26"/>
        <v>1119112</v>
      </c>
      <c r="S424" s="96">
        <v>66051</v>
      </c>
      <c r="T424" s="96">
        <v>1053061</v>
      </c>
      <c r="V424" s="94" t="s">
        <v>1619</v>
      </c>
      <c r="W424" s="222" t="s">
        <v>2221</v>
      </c>
      <c r="X424" s="96">
        <v>1232800</v>
      </c>
      <c r="Y424" s="46">
        <f t="shared" si="27"/>
        <v>3427863</v>
      </c>
      <c r="Z424" s="77"/>
      <c r="AA424" s="96">
        <v>3427863</v>
      </c>
    </row>
    <row r="425" spans="1:27" ht="15">
      <c r="A425" s="94" t="s">
        <v>18</v>
      </c>
      <c r="B425" s="222" t="s">
        <v>2250</v>
      </c>
      <c r="C425" s="96">
        <v>598600</v>
      </c>
      <c r="D425" s="46">
        <f t="shared" si="24"/>
        <v>469493</v>
      </c>
      <c r="E425" s="96">
        <v>43500</v>
      </c>
      <c r="F425" s="96">
        <v>425993</v>
      </c>
      <c r="H425" s="94" t="s">
        <v>154</v>
      </c>
      <c r="I425" s="222" t="s">
        <v>2292</v>
      </c>
      <c r="J425" s="96">
        <v>501</v>
      </c>
      <c r="K425" s="46">
        <f t="shared" si="25"/>
        <v>2583523</v>
      </c>
      <c r="L425" s="96">
        <v>95000</v>
      </c>
      <c r="M425" s="96">
        <v>2488523</v>
      </c>
      <c r="O425" s="94" t="s">
        <v>1570</v>
      </c>
      <c r="P425" s="222" t="s">
        <v>2207</v>
      </c>
      <c r="Q425" s="96">
        <v>1011001</v>
      </c>
      <c r="R425" s="46">
        <f t="shared" si="26"/>
        <v>2030385</v>
      </c>
      <c r="S425" s="96">
        <v>1172151</v>
      </c>
      <c r="T425" s="96">
        <v>858234</v>
      </c>
      <c r="V425" s="94" t="s">
        <v>1622</v>
      </c>
      <c r="W425" s="222" t="s">
        <v>2320</v>
      </c>
      <c r="X425" s="96">
        <v>681171</v>
      </c>
      <c r="Y425" s="46">
        <f t="shared" si="27"/>
        <v>5000</v>
      </c>
      <c r="Z425" s="77"/>
      <c r="AA425" s="96">
        <v>5000</v>
      </c>
    </row>
    <row r="426" spans="1:27" ht="15">
      <c r="A426" s="94" t="s">
        <v>21</v>
      </c>
      <c r="B426" s="222" t="s">
        <v>2251</v>
      </c>
      <c r="C426" s="77"/>
      <c r="D426" s="46">
        <f t="shared" si="24"/>
        <v>34568</v>
      </c>
      <c r="E426" s="77"/>
      <c r="F426" s="96">
        <v>34568</v>
      </c>
      <c r="H426" s="94" t="s">
        <v>157</v>
      </c>
      <c r="I426" s="222" t="s">
        <v>2293</v>
      </c>
      <c r="J426" s="77"/>
      <c r="K426" s="46">
        <f t="shared" si="25"/>
        <v>43958</v>
      </c>
      <c r="L426" s="77"/>
      <c r="M426" s="96">
        <v>43958</v>
      </c>
      <c r="O426" s="94" t="s">
        <v>1573</v>
      </c>
      <c r="P426" s="222" t="s">
        <v>2208</v>
      </c>
      <c r="Q426" s="96">
        <v>4986117</v>
      </c>
      <c r="R426" s="46">
        <f t="shared" si="26"/>
        <v>4154044</v>
      </c>
      <c r="S426" s="96">
        <v>652600</v>
      </c>
      <c r="T426" s="96">
        <v>3501444</v>
      </c>
      <c r="V426" s="94" t="s">
        <v>1625</v>
      </c>
      <c r="W426" s="222" t="s">
        <v>2222</v>
      </c>
      <c r="X426" s="96">
        <v>941200</v>
      </c>
      <c r="Y426" s="46">
        <f t="shared" si="27"/>
        <v>3384708</v>
      </c>
      <c r="Z426" s="77"/>
      <c r="AA426" s="96">
        <v>3384708</v>
      </c>
    </row>
    <row r="427" spans="1:27" ht="15">
      <c r="A427" s="94" t="s">
        <v>24</v>
      </c>
      <c r="B427" s="222" t="s">
        <v>2252</v>
      </c>
      <c r="C427" s="96">
        <v>2370004</v>
      </c>
      <c r="D427" s="46">
        <f t="shared" si="24"/>
        <v>1005665</v>
      </c>
      <c r="E427" s="96">
        <v>66700</v>
      </c>
      <c r="F427" s="96">
        <v>938965</v>
      </c>
      <c r="H427" s="94" t="s">
        <v>160</v>
      </c>
      <c r="I427" s="222" t="s">
        <v>2294</v>
      </c>
      <c r="J427" s="77"/>
      <c r="K427" s="46">
        <f t="shared" si="25"/>
        <v>108050</v>
      </c>
      <c r="L427" s="77"/>
      <c r="M427" s="96">
        <v>108050</v>
      </c>
      <c r="O427" s="94" t="s">
        <v>1576</v>
      </c>
      <c r="P427" s="222" t="s">
        <v>2209</v>
      </c>
      <c r="Q427" s="96">
        <v>3726400</v>
      </c>
      <c r="R427" s="46">
        <f t="shared" si="26"/>
        <v>745419</v>
      </c>
      <c r="S427" s="77"/>
      <c r="T427" s="96">
        <v>745419</v>
      </c>
      <c r="V427" s="94" t="s">
        <v>1631</v>
      </c>
      <c r="W427" s="222" t="s">
        <v>2223</v>
      </c>
      <c r="X427" s="77"/>
      <c r="Y427" s="46">
        <f t="shared" si="27"/>
        <v>1111731</v>
      </c>
      <c r="Z427" s="96">
        <v>186900</v>
      </c>
      <c r="AA427" s="96">
        <v>924831</v>
      </c>
    </row>
    <row r="428" spans="1:27" ht="15">
      <c r="A428" s="94" t="s">
        <v>30</v>
      </c>
      <c r="B428" s="222" t="s">
        <v>2254</v>
      </c>
      <c r="C428" s="77"/>
      <c r="D428" s="46">
        <f t="shared" si="24"/>
        <v>80379</v>
      </c>
      <c r="E428" s="77"/>
      <c r="F428" s="96">
        <v>80379</v>
      </c>
      <c r="H428" s="94" t="s">
        <v>163</v>
      </c>
      <c r="I428" s="222" t="s">
        <v>2295</v>
      </c>
      <c r="J428" s="96">
        <v>97040</v>
      </c>
      <c r="K428" s="46">
        <f t="shared" si="25"/>
        <v>26500</v>
      </c>
      <c r="L428" s="77"/>
      <c r="M428" s="96">
        <v>26500</v>
      </c>
      <c r="O428" s="94" t="s">
        <v>1582</v>
      </c>
      <c r="P428" s="222" t="s">
        <v>2210</v>
      </c>
      <c r="Q428" s="96">
        <v>2360206</v>
      </c>
      <c r="R428" s="46">
        <f t="shared" si="26"/>
        <v>1096729</v>
      </c>
      <c r="S428" s="96">
        <v>634403</v>
      </c>
      <c r="T428" s="96">
        <v>462326</v>
      </c>
      <c r="V428" s="94" t="s">
        <v>1634</v>
      </c>
      <c r="W428" s="222" t="s">
        <v>2224</v>
      </c>
      <c r="X428" s="96">
        <v>39600000</v>
      </c>
      <c r="Y428" s="46">
        <f t="shared" si="27"/>
        <v>12896145</v>
      </c>
      <c r="Z428" s="96">
        <v>156692</v>
      </c>
      <c r="AA428" s="96">
        <v>12739453</v>
      </c>
    </row>
    <row r="429" spans="1:27" ht="15">
      <c r="A429" s="94" t="s">
        <v>32</v>
      </c>
      <c r="B429" s="222" t="s">
        <v>2255</v>
      </c>
      <c r="C429" s="96">
        <v>36629</v>
      </c>
      <c r="D429" s="46">
        <f t="shared" si="24"/>
        <v>458041</v>
      </c>
      <c r="E429" s="96">
        <v>158265</v>
      </c>
      <c r="F429" s="96">
        <v>299776</v>
      </c>
      <c r="H429" s="94" t="s">
        <v>166</v>
      </c>
      <c r="I429" s="222" t="s">
        <v>2296</v>
      </c>
      <c r="J429" s="77"/>
      <c r="K429" s="46">
        <f t="shared" si="25"/>
        <v>5071123</v>
      </c>
      <c r="L429" s="77"/>
      <c r="M429" s="96">
        <v>5071123</v>
      </c>
      <c r="O429" s="94" t="s">
        <v>1585</v>
      </c>
      <c r="P429" s="222" t="s">
        <v>2211</v>
      </c>
      <c r="Q429" s="77"/>
      <c r="R429" s="46">
        <f t="shared" si="26"/>
        <v>143576</v>
      </c>
      <c r="S429" s="77"/>
      <c r="T429" s="96">
        <v>143576</v>
      </c>
      <c r="V429" s="94" t="s">
        <v>1637</v>
      </c>
      <c r="W429" s="222" t="s">
        <v>2225</v>
      </c>
      <c r="X429" s="96">
        <v>93000</v>
      </c>
      <c r="Y429" s="46">
        <f t="shared" si="27"/>
        <v>2131427</v>
      </c>
      <c r="Z429" s="77"/>
      <c r="AA429" s="96">
        <v>2131427</v>
      </c>
    </row>
    <row r="430" spans="1:27" ht="15">
      <c r="A430" s="94" t="s">
        <v>35</v>
      </c>
      <c r="B430" s="222" t="s">
        <v>2256</v>
      </c>
      <c r="C430" s="77"/>
      <c r="D430" s="46">
        <f t="shared" si="24"/>
        <v>4900</v>
      </c>
      <c r="E430" s="77"/>
      <c r="F430" s="96">
        <v>4900</v>
      </c>
      <c r="H430" s="94" t="s">
        <v>169</v>
      </c>
      <c r="I430" s="222" t="s">
        <v>2297</v>
      </c>
      <c r="J430" s="77"/>
      <c r="K430" s="46">
        <f t="shared" si="25"/>
        <v>11700</v>
      </c>
      <c r="L430" s="77"/>
      <c r="M430" s="96">
        <v>11700</v>
      </c>
      <c r="O430" s="94" t="s">
        <v>1588</v>
      </c>
      <c r="P430" s="222" t="s">
        <v>2212</v>
      </c>
      <c r="Q430" s="96">
        <v>25689610</v>
      </c>
      <c r="R430" s="46">
        <f t="shared" si="26"/>
        <v>7570316</v>
      </c>
      <c r="S430" s="96">
        <v>1513948</v>
      </c>
      <c r="T430" s="96">
        <v>6056368</v>
      </c>
      <c r="V430" s="94" t="s">
        <v>1640</v>
      </c>
      <c r="W430" s="222" t="s">
        <v>2226</v>
      </c>
      <c r="X430" s="77"/>
      <c r="Y430" s="46">
        <f t="shared" si="27"/>
        <v>8077900</v>
      </c>
      <c r="Z430" s="77"/>
      <c r="AA430" s="96">
        <v>8077900</v>
      </c>
    </row>
    <row r="431" spans="1:27" ht="15">
      <c r="A431" s="94" t="s">
        <v>38</v>
      </c>
      <c r="B431" s="222" t="s">
        <v>2257</v>
      </c>
      <c r="C431" s="96">
        <v>702000</v>
      </c>
      <c r="D431" s="46">
        <f t="shared" si="24"/>
        <v>1680394</v>
      </c>
      <c r="E431" s="96">
        <v>170800</v>
      </c>
      <c r="F431" s="96">
        <v>1509594</v>
      </c>
      <c r="H431" s="94" t="s">
        <v>172</v>
      </c>
      <c r="I431" s="222" t="s">
        <v>2298</v>
      </c>
      <c r="J431" s="77"/>
      <c r="K431" s="46">
        <f t="shared" si="25"/>
        <v>56400</v>
      </c>
      <c r="L431" s="77"/>
      <c r="M431" s="96">
        <v>56400</v>
      </c>
      <c r="O431" s="94" t="s">
        <v>1591</v>
      </c>
      <c r="P431" s="222" t="s">
        <v>2213</v>
      </c>
      <c r="Q431" s="77"/>
      <c r="R431" s="46">
        <f t="shared" si="26"/>
        <v>6000</v>
      </c>
      <c r="S431" s="77"/>
      <c r="T431" s="96">
        <v>6000</v>
      </c>
      <c r="V431" s="94" t="s">
        <v>1643</v>
      </c>
      <c r="W431" s="222" t="s">
        <v>2227</v>
      </c>
      <c r="X431" s="96">
        <v>249100</v>
      </c>
      <c r="Y431" s="46">
        <f t="shared" si="27"/>
        <v>1040858</v>
      </c>
      <c r="Z431" s="96">
        <v>325316</v>
      </c>
      <c r="AA431" s="96">
        <v>715542</v>
      </c>
    </row>
    <row r="432" spans="1:27" ht="15">
      <c r="A432" s="94" t="s">
        <v>41</v>
      </c>
      <c r="B432" s="222" t="s">
        <v>2258</v>
      </c>
      <c r="C432" s="77"/>
      <c r="D432" s="46">
        <f t="shared" si="24"/>
        <v>117694</v>
      </c>
      <c r="E432" s="96">
        <v>91500</v>
      </c>
      <c r="F432" s="96">
        <v>26194</v>
      </c>
      <c r="H432" s="94" t="s">
        <v>178</v>
      </c>
      <c r="I432" s="222" t="s">
        <v>1919</v>
      </c>
      <c r="J432" s="77"/>
      <c r="K432" s="46">
        <f t="shared" si="25"/>
        <v>362032</v>
      </c>
      <c r="L432" s="77"/>
      <c r="M432" s="96">
        <v>362032</v>
      </c>
      <c r="O432" s="94" t="s">
        <v>1597</v>
      </c>
      <c r="P432" s="222" t="s">
        <v>2214</v>
      </c>
      <c r="Q432" s="96">
        <v>29495880</v>
      </c>
      <c r="R432" s="46">
        <f t="shared" si="26"/>
        <v>4761401</v>
      </c>
      <c r="S432" s="96">
        <v>304550</v>
      </c>
      <c r="T432" s="96">
        <v>4456851</v>
      </c>
      <c r="V432" s="94" t="s">
        <v>1646</v>
      </c>
      <c r="W432" s="222" t="s">
        <v>2228</v>
      </c>
      <c r="X432" s="77"/>
      <c r="Y432" s="46">
        <f t="shared" si="27"/>
        <v>5237467</v>
      </c>
      <c r="Z432" s="77"/>
      <c r="AA432" s="96">
        <v>5237467</v>
      </c>
    </row>
    <row r="433" spans="1:27" ht="15">
      <c r="A433" s="94" t="s">
        <v>46</v>
      </c>
      <c r="B433" s="222" t="s">
        <v>2260</v>
      </c>
      <c r="C433" s="77"/>
      <c r="D433" s="46">
        <f t="shared" si="24"/>
        <v>1108876</v>
      </c>
      <c r="E433" s="96">
        <v>741034</v>
      </c>
      <c r="F433" s="96">
        <v>367842</v>
      </c>
      <c r="H433" s="94" t="s">
        <v>180</v>
      </c>
      <c r="I433" s="222" t="s">
        <v>2300</v>
      </c>
      <c r="J433" s="96">
        <v>16000000</v>
      </c>
      <c r="K433" s="46">
        <f t="shared" si="25"/>
        <v>37783150</v>
      </c>
      <c r="L433" s="96">
        <v>35189000</v>
      </c>
      <c r="M433" s="96">
        <v>2594150</v>
      </c>
      <c r="O433" s="94" t="s">
        <v>1601</v>
      </c>
      <c r="P433" s="222" t="s">
        <v>2215</v>
      </c>
      <c r="Q433" s="77"/>
      <c r="R433" s="46">
        <f t="shared" si="26"/>
        <v>1399105</v>
      </c>
      <c r="S433" s="96">
        <v>408417</v>
      </c>
      <c r="T433" s="96">
        <v>990688</v>
      </c>
      <c r="V433" s="94" t="s">
        <v>1649</v>
      </c>
      <c r="W433" s="222" t="s">
        <v>2229</v>
      </c>
      <c r="X433" s="96">
        <v>239396</v>
      </c>
      <c r="Y433" s="46">
        <f t="shared" si="27"/>
        <v>221586</v>
      </c>
      <c r="Z433" s="77"/>
      <c r="AA433" s="96">
        <v>221586</v>
      </c>
    </row>
    <row r="434" spans="1:27" ht="15">
      <c r="A434" s="94" t="s">
        <v>53</v>
      </c>
      <c r="B434" s="222" t="s">
        <v>2262</v>
      </c>
      <c r="C434" s="77"/>
      <c r="D434" s="46">
        <f t="shared" si="24"/>
        <v>206445</v>
      </c>
      <c r="E434" s="96">
        <v>43500</v>
      </c>
      <c r="F434" s="96">
        <v>162945</v>
      </c>
      <c r="H434" s="94" t="s">
        <v>183</v>
      </c>
      <c r="I434" s="222" t="s">
        <v>2068</v>
      </c>
      <c r="J434" s="96">
        <v>920000</v>
      </c>
      <c r="K434" s="46">
        <f t="shared" si="25"/>
        <v>973828</v>
      </c>
      <c r="L434" s="96">
        <v>45380</v>
      </c>
      <c r="M434" s="96">
        <v>928448</v>
      </c>
      <c r="O434" s="94" t="s">
        <v>1604</v>
      </c>
      <c r="P434" s="222" t="s">
        <v>2216</v>
      </c>
      <c r="Q434" s="96">
        <v>870760</v>
      </c>
      <c r="R434" s="46">
        <f t="shared" si="26"/>
        <v>12134711</v>
      </c>
      <c r="S434" s="96">
        <v>5593941</v>
      </c>
      <c r="T434" s="96">
        <v>6540770</v>
      </c>
      <c r="V434" s="94" t="s">
        <v>1652</v>
      </c>
      <c r="W434" s="222" t="s">
        <v>2321</v>
      </c>
      <c r="X434" s="77"/>
      <c r="Y434" s="46">
        <f t="shared" si="27"/>
        <v>200161</v>
      </c>
      <c r="Z434" s="77"/>
      <c r="AA434" s="96">
        <v>200161</v>
      </c>
    </row>
    <row r="435" spans="1:27" ht="15">
      <c r="A435" s="94" t="s">
        <v>56</v>
      </c>
      <c r="B435" s="222" t="s">
        <v>2263</v>
      </c>
      <c r="C435" s="77"/>
      <c r="D435" s="46">
        <f t="shared" si="24"/>
        <v>54800</v>
      </c>
      <c r="E435" s="77"/>
      <c r="F435" s="96">
        <v>54800</v>
      </c>
      <c r="H435" s="94" t="s">
        <v>185</v>
      </c>
      <c r="I435" s="222" t="s">
        <v>2301</v>
      </c>
      <c r="J435" s="77"/>
      <c r="K435" s="46">
        <f t="shared" si="25"/>
        <v>5640681</v>
      </c>
      <c r="L435" s="96">
        <v>139800</v>
      </c>
      <c r="M435" s="96">
        <v>5500881</v>
      </c>
      <c r="O435" s="94" t="s">
        <v>1607</v>
      </c>
      <c r="P435" s="222" t="s">
        <v>2217</v>
      </c>
      <c r="Q435" s="77"/>
      <c r="R435" s="46">
        <f t="shared" si="26"/>
        <v>705104</v>
      </c>
      <c r="S435" s="77"/>
      <c r="T435" s="96">
        <v>705104</v>
      </c>
      <c r="V435" s="94" t="s">
        <v>1655</v>
      </c>
      <c r="W435" s="222" t="s">
        <v>2230</v>
      </c>
      <c r="X435" s="96">
        <v>96800</v>
      </c>
      <c r="Y435" s="46">
        <f t="shared" si="27"/>
        <v>153315</v>
      </c>
      <c r="Z435" s="96">
        <v>7700</v>
      </c>
      <c r="AA435" s="96">
        <v>145615</v>
      </c>
    </row>
    <row r="436" spans="1:27" ht="15">
      <c r="A436" s="94" t="s">
        <v>59</v>
      </c>
      <c r="B436" s="222" t="s">
        <v>2264</v>
      </c>
      <c r="C436" s="96">
        <v>15000</v>
      </c>
      <c r="D436" s="46">
        <f t="shared" si="24"/>
        <v>120713</v>
      </c>
      <c r="E436" s="77"/>
      <c r="F436" s="96">
        <v>120713</v>
      </c>
      <c r="H436" s="94" t="s">
        <v>191</v>
      </c>
      <c r="I436" s="222" t="s">
        <v>2303</v>
      </c>
      <c r="J436" s="96">
        <v>45000</v>
      </c>
      <c r="K436" s="46">
        <f t="shared" si="25"/>
        <v>170715</v>
      </c>
      <c r="L436" s="77"/>
      <c r="M436" s="96">
        <v>170715</v>
      </c>
      <c r="O436" s="94" t="s">
        <v>1610</v>
      </c>
      <c r="P436" s="222" t="s">
        <v>2218</v>
      </c>
      <c r="Q436" s="77"/>
      <c r="R436" s="46">
        <f t="shared" si="26"/>
        <v>767736</v>
      </c>
      <c r="S436" s="96">
        <v>107200</v>
      </c>
      <c r="T436" s="96">
        <v>660536</v>
      </c>
      <c r="V436" s="94" t="s">
        <v>1658</v>
      </c>
      <c r="W436" s="222" t="s">
        <v>2231</v>
      </c>
      <c r="X436" s="96">
        <v>84275</v>
      </c>
      <c r="Y436" s="46">
        <f t="shared" si="27"/>
        <v>90671</v>
      </c>
      <c r="Z436" s="77"/>
      <c r="AA436" s="96">
        <v>90671</v>
      </c>
    </row>
    <row r="437" spans="1:27" ht="15">
      <c r="A437" s="94" t="s">
        <v>62</v>
      </c>
      <c r="B437" s="222" t="s">
        <v>2265</v>
      </c>
      <c r="C437" s="77"/>
      <c r="D437" s="46">
        <f t="shared" si="24"/>
        <v>516202</v>
      </c>
      <c r="E437" s="96">
        <v>372800</v>
      </c>
      <c r="F437" s="96">
        <v>143402</v>
      </c>
      <c r="H437" s="94" t="s">
        <v>194</v>
      </c>
      <c r="I437" s="222" t="s">
        <v>2306</v>
      </c>
      <c r="J437" s="96">
        <v>607100</v>
      </c>
      <c r="K437" s="46">
        <f t="shared" si="25"/>
        <v>70500</v>
      </c>
      <c r="L437" s="77"/>
      <c r="M437" s="96">
        <v>70500</v>
      </c>
      <c r="O437" s="94" t="s">
        <v>1613</v>
      </c>
      <c r="P437" s="222" t="s">
        <v>2219</v>
      </c>
      <c r="Q437" s="96">
        <v>3925900</v>
      </c>
      <c r="R437" s="46">
        <f t="shared" si="26"/>
        <v>5857168</v>
      </c>
      <c r="S437" s="96">
        <v>55100</v>
      </c>
      <c r="T437" s="96">
        <v>5802068</v>
      </c>
      <c r="V437" s="94" t="s">
        <v>1661</v>
      </c>
      <c r="W437" s="222" t="s">
        <v>2232</v>
      </c>
      <c r="X437" s="96">
        <v>107190</v>
      </c>
      <c r="Y437" s="46">
        <f t="shared" si="27"/>
        <v>275500</v>
      </c>
      <c r="Z437" s="96">
        <v>28000</v>
      </c>
      <c r="AA437" s="96">
        <v>247500</v>
      </c>
    </row>
    <row r="438" spans="1:27" ht="15">
      <c r="A438" s="94" t="s">
        <v>65</v>
      </c>
      <c r="B438" s="222" t="s">
        <v>2266</v>
      </c>
      <c r="C438" s="77"/>
      <c r="D438" s="46">
        <f t="shared" si="24"/>
        <v>63375</v>
      </c>
      <c r="E438" s="77"/>
      <c r="F438" s="96">
        <v>63375</v>
      </c>
      <c r="H438" s="94" t="s">
        <v>198</v>
      </c>
      <c r="I438" s="222" t="s">
        <v>2015</v>
      </c>
      <c r="J438" s="96">
        <v>500</v>
      </c>
      <c r="K438" s="46">
        <f t="shared" si="25"/>
        <v>22437</v>
      </c>
      <c r="L438" s="96">
        <v>4800</v>
      </c>
      <c r="M438" s="96">
        <v>17637</v>
      </c>
      <c r="O438" s="94" t="s">
        <v>1616</v>
      </c>
      <c r="P438" s="222" t="s">
        <v>2220</v>
      </c>
      <c r="Q438" s="77"/>
      <c r="R438" s="46">
        <f t="shared" si="26"/>
        <v>1587742</v>
      </c>
      <c r="S438" s="96">
        <v>253100</v>
      </c>
      <c r="T438" s="96">
        <v>1334642</v>
      </c>
      <c r="V438" s="94" t="s">
        <v>1664</v>
      </c>
      <c r="W438" s="222" t="s">
        <v>2233</v>
      </c>
      <c r="X438" s="96">
        <v>1081134</v>
      </c>
      <c r="Y438" s="46">
        <f t="shared" si="27"/>
        <v>3233746</v>
      </c>
      <c r="Z438" s="77"/>
      <c r="AA438" s="96">
        <v>3233746</v>
      </c>
    </row>
    <row r="439" spans="1:27" ht="15">
      <c r="A439" s="94" t="s">
        <v>68</v>
      </c>
      <c r="B439" s="222" t="s">
        <v>2267</v>
      </c>
      <c r="C439" s="77"/>
      <c r="D439" s="46">
        <f t="shared" si="24"/>
        <v>127218</v>
      </c>
      <c r="E439" s="96">
        <v>18750</v>
      </c>
      <c r="F439" s="96">
        <v>108468</v>
      </c>
      <c r="H439" s="94" t="s">
        <v>201</v>
      </c>
      <c r="I439" s="222" t="s">
        <v>2307</v>
      </c>
      <c r="J439" s="96">
        <v>74000</v>
      </c>
      <c r="K439" s="46">
        <f t="shared" si="25"/>
        <v>22675</v>
      </c>
      <c r="L439" s="77"/>
      <c r="M439" s="96">
        <v>22675</v>
      </c>
      <c r="O439" s="94" t="s">
        <v>1619</v>
      </c>
      <c r="P439" s="222" t="s">
        <v>2221</v>
      </c>
      <c r="Q439" s="96">
        <v>3863800</v>
      </c>
      <c r="R439" s="46">
        <f t="shared" si="26"/>
        <v>9912367</v>
      </c>
      <c r="S439" s="96">
        <v>2745275</v>
      </c>
      <c r="T439" s="96">
        <v>7167092</v>
      </c>
      <c r="V439" s="94" t="s">
        <v>1667</v>
      </c>
      <c r="W439" s="222" t="s">
        <v>2234</v>
      </c>
      <c r="X439" s="77"/>
      <c r="Y439" s="46">
        <f t="shared" si="27"/>
        <v>13900</v>
      </c>
      <c r="Z439" s="77"/>
      <c r="AA439" s="96">
        <v>13900</v>
      </c>
    </row>
    <row r="440" spans="1:27" ht="15">
      <c r="A440" s="94" t="s">
        <v>71</v>
      </c>
      <c r="B440" s="222" t="s">
        <v>2268</v>
      </c>
      <c r="C440" s="77"/>
      <c r="D440" s="46">
        <f t="shared" si="24"/>
        <v>91511</v>
      </c>
      <c r="E440" s="96">
        <v>2000</v>
      </c>
      <c r="F440" s="96">
        <v>89511</v>
      </c>
      <c r="H440" s="94" t="s">
        <v>204</v>
      </c>
      <c r="I440" s="222" t="s">
        <v>1980</v>
      </c>
      <c r="J440" s="77"/>
      <c r="K440" s="46">
        <f t="shared" si="25"/>
        <v>14300</v>
      </c>
      <c r="L440" s="96">
        <v>12500</v>
      </c>
      <c r="M440" s="96">
        <v>1800</v>
      </c>
      <c r="O440" s="94" t="s">
        <v>1625</v>
      </c>
      <c r="P440" s="222" t="s">
        <v>2222</v>
      </c>
      <c r="Q440" s="96">
        <v>720000</v>
      </c>
      <c r="R440" s="46">
        <f t="shared" si="26"/>
        <v>1793418</v>
      </c>
      <c r="S440" s="96">
        <v>461705</v>
      </c>
      <c r="T440" s="96">
        <v>1331713</v>
      </c>
      <c r="V440" s="94" t="s">
        <v>1670</v>
      </c>
      <c r="W440" s="222" t="s">
        <v>2235</v>
      </c>
      <c r="X440" s="96">
        <v>124919</v>
      </c>
      <c r="Y440" s="46">
        <f t="shared" si="27"/>
        <v>737796</v>
      </c>
      <c r="Z440" s="77"/>
      <c r="AA440" s="96">
        <v>737796</v>
      </c>
    </row>
    <row r="441" spans="1:27" ht="15">
      <c r="A441" s="94" t="s">
        <v>74</v>
      </c>
      <c r="B441" s="222" t="s">
        <v>2269</v>
      </c>
      <c r="C441" s="96">
        <v>265002</v>
      </c>
      <c r="D441" s="46">
        <f t="shared" si="24"/>
        <v>92455</v>
      </c>
      <c r="E441" s="77"/>
      <c r="F441" s="96">
        <v>92455</v>
      </c>
      <c r="H441" s="94" t="s">
        <v>207</v>
      </c>
      <c r="I441" s="222" t="s">
        <v>2308</v>
      </c>
      <c r="J441" s="77"/>
      <c r="K441" s="46">
        <f t="shared" si="25"/>
        <v>314990</v>
      </c>
      <c r="L441" s="77"/>
      <c r="M441" s="96">
        <v>314990</v>
      </c>
      <c r="O441" s="94" t="s">
        <v>1631</v>
      </c>
      <c r="P441" s="222" t="s">
        <v>2223</v>
      </c>
      <c r="Q441" s="96">
        <v>1040800</v>
      </c>
      <c r="R441" s="46">
        <f t="shared" si="26"/>
        <v>1966876</v>
      </c>
      <c r="S441" s="96">
        <v>69550</v>
      </c>
      <c r="T441" s="96">
        <v>1897326</v>
      </c>
      <c r="V441" s="94" t="s">
        <v>1673</v>
      </c>
      <c r="W441" s="222" t="s">
        <v>2236</v>
      </c>
      <c r="X441" s="96">
        <v>117500</v>
      </c>
      <c r="Y441" s="46">
        <f t="shared" si="27"/>
        <v>691586</v>
      </c>
      <c r="Z441" s="77"/>
      <c r="AA441" s="96">
        <v>691586</v>
      </c>
    </row>
    <row r="442" spans="1:27" ht="15">
      <c r="A442" s="94" t="s">
        <v>77</v>
      </c>
      <c r="B442" s="222" t="s">
        <v>2270</v>
      </c>
      <c r="C442" s="77"/>
      <c r="D442" s="46">
        <f t="shared" si="24"/>
        <v>31595</v>
      </c>
      <c r="E442" s="77"/>
      <c r="F442" s="96">
        <v>31595</v>
      </c>
      <c r="H442" s="94" t="s">
        <v>212</v>
      </c>
      <c r="I442" s="222" t="s">
        <v>2310</v>
      </c>
      <c r="J442" s="96">
        <v>36500</v>
      </c>
      <c r="K442" s="46">
        <f t="shared" si="25"/>
        <v>11137</v>
      </c>
      <c r="L442" s="96">
        <v>5100</v>
      </c>
      <c r="M442" s="96">
        <v>6037</v>
      </c>
      <c r="O442" s="94" t="s">
        <v>1634</v>
      </c>
      <c r="P442" s="222" t="s">
        <v>2224</v>
      </c>
      <c r="Q442" s="96">
        <v>220750</v>
      </c>
      <c r="R442" s="46">
        <f t="shared" si="26"/>
        <v>1146103</v>
      </c>
      <c r="S442" s="96">
        <v>214250</v>
      </c>
      <c r="T442" s="96">
        <v>931853</v>
      </c>
      <c r="V442" s="94" t="s">
        <v>1676</v>
      </c>
      <c r="W442" s="222" t="s">
        <v>2237</v>
      </c>
      <c r="X442" s="96">
        <v>601723</v>
      </c>
      <c r="Y442" s="46">
        <f t="shared" si="27"/>
        <v>2299637</v>
      </c>
      <c r="Z442" s="96">
        <v>112450</v>
      </c>
      <c r="AA442" s="96">
        <v>2187187</v>
      </c>
    </row>
    <row r="443" spans="1:27" ht="15">
      <c r="A443" s="94" t="s">
        <v>80</v>
      </c>
      <c r="B443" s="222" t="s">
        <v>2271</v>
      </c>
      <c r="C443" s="96">
        <v>1347611</v>
      </c>
      <c r="D443" s="46">
        <f t="shared" si="24"/>
        <v>440058</v>
      </c>
      <c r="E443" s="96">
        <v>27200</v>
      </c>
      <c r="F443" s="96">
        <v>412858</v>
      </c>
      <c r="H443" s="94" t="s">
        <v>214</v>
      </c>
      <c r="I443" s="222" t="s">
        <v>2311</v>
      </c>
      <c r="J443" s="77"/>
      <c r="K443" s="46">
        <f t="shared" si="25"/>
        <v>180400</v>
      </c>
      <c r="L443" s="77"/>
      <c r="M443" s="96">
        <v>180400</v>
      </c>
      <c r="O443" s="94" t="s">
        <v>1637</v>
      </c>
      <c r="P443" s="222" t="s">
        <v>2225</v>
      </c>
      <c r="Q443" s="96">
        <v>340600</v>
      </c>
      <c r="R443" s="46">
        <f t="shared" si="26"/>
        <v>1336303</v>
      </c>
      <c r="S443" s="77"/>
      <c r="T443" s="96">
        <v>1336303</v>
      </c>
      <c r="V443" s="94" t="s">
        <v>1679</v>
      </c>
      <c r="W443" s="222" t="s">
        <v>2238</v>
      </c>
      <c r="X443" s="96">
        <v>69480</v>
      </c>
      <c r="Y443" s="46">
        <f t="shared" si="27"/>
        <v>37081</v>
      </c>
      <c r="Z443" s="77"/>
      <c r="AA443" s="96">
        <v>37081</v>
      </c>
    </row>
    <row r="444" spans="1:27" ht="15">
      <c r="A444" s="94" t="s">
        <v>83</v>
      </c>
      <c r="B444" s="222" t="s">
        <v>2272</v>
      </c>
      <c r="C444" s="77"/>
      <c r="D444" s="46">
        <f t="shared" si="24"/>
        <v>589207</v>
      </c>
      <c r="E444" s="96">
        <v>180500</v>
      </c>
      <c r="F444" s="96">
        <v>408707</v>
      </c>
      <c r="H444" s="94" t="s">
        <v>217</v>
      </c>
      <c r="I444" s="222" t="s">
        <v>2312</v>
      </c>
      <c r="J444" s="77"/>
      <c r="K444" s="46">
        <f t="shared" si="25"/>
        <v>315930</v>
      </c>
      <c r="L444" s="77"/>
      <c r="M444" s="96">
        <v>315930</v>
      </c>
      <c r="O444" s="94" t="s">
        <v>1640</v>
      </c>
      <c r="P444" s="222" t="s">
        <v>2226</v>
      </c>
      <c r="Q444" s="77"/>
      <c r="R444" s="46">
        <f t="shared" si="26"/>
        <v>2454042</v>
      </c>
      <c r="S444" s="77"/>
      <c r="T444" s="96">
        <v>2454042</v>
      </c>
      <c r="V444" s="94" t="s">
        <v>1687</v>
      </c>
      <c r="W444" s="222" t="s">
        <v>2239</v>
      </c>
      <c r="X444" s="96">
        <v>10150</v>
      </c>
      <c r="Y444" s="46">
        <f t="shared" si="27"/>
        <v>833475</v>
      </c>
      <c r="Z444" s="96">
        <v>8625</v>
      </c>
      <c r="AA444" s="96">
        <v>824850</v>
      </c>
    </row>
    <row r="445" spans="1:27" ht="15">
      <c r="A445" s="94" t="s">
        <v>86</v>
      </c>
      <c r="B445" s="222" t="s">
        <v>2273</v>
      </c>
      <c r="C445" s="96">
        <v>850</v>
      </c>
      <c r="D445" s="46">
        <f t="shared" si="24"/>
        <v>443817</v>
      </c>
      <c r="E445" s="96">
        <v>411725</v>
      </c>
      <c r="F445" s="96">
        <v>32092</v>
      </c>
      <c r="H445" s="94" t="s">
        <v>220</v>
      </c>
      <c r="I445" s="222" t="s">
        <v>2313</v>
      </c>
      <c r="J445" s="96">
        <v>10000</v>
      </c>
      <c r="K445" s="46">
        <f t="shared" si="25"/>
        <v>53000</v>
      </c>
      <c r="L445" s="96">
        <v>29000</v>
      </c>
      <c r="M445" s="96">
        <v>24000</v>
      </c>
      <c r="O445" s="94" t="s">
        <v>1643</v>
      </c>
      <c r="P445" s="222" t="s">
        <v>2227</v>
      </c>
      <c r="Q445" s="96">
        <v>1132800</v>
      </c>
      <c r="R445" s="46">
        <f t="shared" si="26"/>
        <v>6508079</v>
      </c>
      <c r="S445" s="96">
        <v>1449615</v>
      </c>
      <c r="T445" s="96">
        <v>5058464</v>
      </c>
      <c r="V445" s="94" t="s">
        <v>1690</v>
      </c>
      <c r="W445" s="222" t="s">
        <v>2240</v>
      </c>
      <c r="X445" s="96">
        <v>47522287</v>
      </c>
      <c r="Y445" s="46">
        <f t="shared" si="27"/>
        <v>16564750</v>
      </c>
      <c r="Z445" s="96">
        <v>1</v>
      </c>
      <c r="AA445" s="96">
        <v>16564749</v>
      </c>
    </row>
    <row r="446" spans="1:27" ht="15">
      <c r="A446" s="94" t="s">
        <v>89</v>
      </c>
      <c r="B446" s="222" t="s">
        <v>2274</v>
      </c>
      <c r="C446" s="77"/>
      <c r="D446" s="46">
        <f t="shared" si="24"/>
        <v>321873</v>
      </c>
      <c r="E446" s="96">
        <v>85000</v>
      </c>
      <c r="F446" s="96">
        <v>236873</v>
      </c>
      <c r="H446" s="94" t="s">
        <v>226</v>
      </c>
      <c r="I446" s="222" t="s">
        <v>2315</v>
      </c>
      <c r="J446" s="77"/>
      <c r="K446" s="46">
        <f t="shared" si="25"/>
        <v>1196225</v>
      </c>
      <c r="L446" s="77"/>
      <c r="M446" s="96">
        <v>1196225</v>
      </c>
      <c r="O446" s="94" t="s">
        <v>1646</v>
      </c>
      <c r="P446" s="222" t="s">
        <v>2228</v>
      </c>
      <c r="Q446" s="77"/>
      <c r="R446" s="46">
        <f t="shared" si="26"/>
        <v>1276876</v>
      </c>
      <c r="S446" s="96">
        <v>53600</v>
      </c>
      <c r="T446" s="96">
        <v>1223276</v>
      </c>
      <c r="V446" s="94" t="s">
        <v>1693</v>
      </c>
      <c r="W446" s="222" t="s">
        <v>2241</v>
      </c>
      <c r="X446" s="96">
        <v>196350</v>
      </c>
      <c r="Y446" s="46">
        <f t="shared" si="27"/>
        <v>669636</v>
      </c>
      <c r="Z446" s="77"/>
      <c r="AA446" s="96">
        <v>669636</v>
      </c>
    </row>
    <row r="447" spans="1:27" ht="15">
      <c r="A447" s="94" t="s">
        <v>92</v>
      </c>
      <c r="B447" s="222" t="s">
        <v>2275</v>
      </c>
      <c r="C447" s="77"/>
      <c r="D447" s="46">
        <f t="shared" si="24"/>
        <v>117973</v>
      </c>
      <c r="E447" s="77"/>
      <c r="F447" s="96">
        <v>117973</v>
      </c>
      <c r="H447" s="94" t="s">
        <v>235</v>
      </c>
      <c r="I447" s="222" t="s">
        <v>2317</v>
      </c>
      <c r="J447" s="77"/>
      <c r="K447" s="46">
        <f t="shared" si="25"/>
        <v>92850</v>
      </c>
      <c r="L447" s="77"/>
      <c r="M447" s="96">
        <v>92850</v>
      </c>
      <c r="O447" s="94" t="s">
        <v>1649</v>
      </c>
      <c r="P447" s="222" t="s">
        <v>2229</v>
      </c>
      <c r="Q447" s="96">
        <v>655010</v>
      </c>
      <c r="R447" s="46">
        <f t="shared" si="26"/>
        <v>205837</v>
      </c>
      <c r="S447" s="96">
        <v>60500</v>
      </c>
      <c r="T447" s="96">
        <v>145337</v>
      </c>
      <c r="V447" s="94" t="s">
        <v>1700</v>
      </c>
      <c r="W447" s="222" t="s">
        <v>2242</v>
      </c>
      <c r="X447" s="77"/>
      <c r="Y447" s="46">
        <f t="shared" si="27"/>
        <v>1713397</v>
      </c>
      <c r="Z447" s="77"/>
      <c r="AA447" s="96">
        <v>1713397</v>
      </c>
    </row>
    <row r="448" spans="1:27" ht="15">
      <c r="A448" s="94" t="s">
        <v>95</v>
      </c>
      <c r="B448" s="222" t="s">
        <v>2276</v>
      </c>
      <c r="C448" s="77"/>
      <c r="D448" s="46">
        <f t="shared" si="24"/>
        <v>49899</v>
      </c>
      <c r="E448" s="96">
        <v>3000</v>
      </c>
      <c r="F448" s="96">
        <v>46899</v>
      </c>
      <c r="H448" s="94" t="s">
        <v>238</v>
      </c>
      <c r="I448" s="222" t="s">
        <v>2318</v>
      </c>
      <c r="J448" s="96">
        <v>19000</v>
      </c>
      <c r="K448" s="46">
        <f t="shared" si="25"/>
        <v>39915</v>
      </c>
      <c r="L448" s="96">
        <v>1500</v>
      </c>
      <c r="M448" s="96">
        <v>38415</v>
      </c>
      <c r="O448" s="94" t="s">
        <v>1655</v>
      </c>
      <c r="P448" s="222" t="s">
        <v>2230</v>
      </c>
      <c r="Q448" s="77"/>
      <c r="R448" s="46">
        <f t="shared" si="26"/>
        <v>123470</v>
      </c>
      <c r="S448" s="96">
        <v>84000</v>
      </c>
      <c r="T448" s="96">
        <v>39470</v>
      </c>
      <c r="V448" s="94" t="s">
        <v>1703</v>
      </c>
      <c r="W448" s="222" t="s">
        <v>2243</v>
      </c>
      <c r="X448" s="96">
        <v>385500</v>
      </c>
      <c r="Y448" s="46">
        <f t="shared" si="27"/>
        <v>3376280</v>
      </c>
      <c r="Z448" s="77"/>
      <c r="AA448" s="96">
        <v>3376280</v>
      </c>
    </row>
    <row r="449" spans="1:27" ht="15">
      <c r="A449" s="94" t="s">
        <v>98</v>
      </c>
      <c r="B449" s="222" t="s">
        <v>2277</v>
      </c>
      <c r="C449" s="77"/>
      <c r="D449" s="46">
        <f t="shared" si="24"/>
        <v>41250</v>
      </c>
      <c r="E449" s="77"/>
      <c r="F449" s="96">
        <v>41250</v>
      </c>
      <c r="H449" s="94" t="s">
        <v>240</v>
      </c>
      <c r="I449" s="222" t="s">
        <v>2322</v>
      </c>
      <c r="J449" s="96">
        <v>1</v>
      </c>
      <c r="K449" s="46">
        <f t="shared" si="25"/>
        <v>0</v>
      </c>
      <c r="L449" s="77"/>
      <c r="M449" s="77"/>
      <c r="O449" s="94" t="s">
        <v>1658</v>
      </c>
      <c r="P449" s="222" t="s">
        <v>2231</v>
      </c>
      <c r="Q449" s="77"/>
      <c r="R449" s="46">
        <f t="shared" si="26"/>
        <v>189535</v>
      </c>
      <c r="S449" s="77"/>
      <c r="T449" s="96">
        <v>189535</v>
      </c>
      <c r="V449" s="94" t="s">
        <v>1706</v>
      </c>
      <c r="W449" s="222" t="s">
        <v>2244</v>
      </c>
      <c r="X449" s="77"/>
      <c r="Y449" s="46">
        <f t="shared" si="27"/>
        <v>1006548</v>
      </c>
      <c r="Z449" s="77"/>
      <c r="AA449" s="96">
        <v>1006548</v>
      </c>
    </row>
    <row r="450" spans="1:27" ht="15">
      <c r="A450" s="94" t="s">
        <v>101</v>
      </c>
      <c r="B450" s="222" t="s">
        <v>2278</v>
      </c>
      <c r="C450" s="96">
        <v>60000</v>
      </c>
      <c r="D450" s="46">
        <f t="shared" si="24"/>
        <v>2864307</v>
      </c>
      <c r="E450" s="96">
        <v>1766800</v>
      </c>
      <c r="F450" s="96">
        <v>1097507</v>
      </c>
      <c r="O450" s="94" t="s">
        <v>1661</v>
      </c>
      <c r="P450" s="222" t="s">
        <v>2232</v>
      </c>
      <c r="Q450" s="77"/>
      <c r="R450" s="46">
        <f t="shared" si="26"/>
        <v>192814</v>
      </c>
      <c r="S450" s="96">
        <v>53600</v>
      </c>
      <c r="T450" s="96">
        <v>139214</v>
      </c>
      <c r="V450" s="94" t="s">
        <v>1709</v>
      </c>
      <c r="W450" s="222" t="s">
        <v>2245</v>
      </c>
      <c r="X450" s="77"/>
      <c r="Y450" s="46">
        <f t="shared" si="27"/>
        <v>449000</v>
      </c>
      <c r="Z450" s="77"/>
      <c r="AA450" s="96">
        <v>449000</v>
      </c>
    </row>
    <row r="451" spans="1:27" ht="15">
      <c r="A451" s="94" t="s">
        <v>104</v>
      </c>
      <c r="B451" s="222" t="s">
        <v>2279</v>
      </c>
      <c r="C451" s="77"/>
      <c r="D451" s="46">
        <f t="shared" si="24"/>
        <v>66983</v>
      </c>
      <c r="E451" s="77"/>
      <c r="F451" s="96">
        <v>66983</v>
      </c>
      <c r="O451" s="94" t="s">
        <v>1664</v>
      </c>
      <c r="P451" s="222" t="s">
        <v>2233</v>
      </c>
      <c r="Q451" s="96">
        <v>3741200</v>
      </c>
      <c r="R451" s="46">
        <f t="shared" si="26"/>
        <v>937470</v>
      </c>
      <c r="S451" s="77"/>
      <c r="T451" s="96">
        <v>937470</v>
      </c>
      <c r="V451" s="94" t="s">
        <v>1712</v>
      </c>
      <c r="W451" s="222" t="s">
        <v>2246</v>
      </c>
      <c r="X451" s="96">
        <v>1282421</v>
      </c>
      <c r="Y451" s="46">
        <f t="shared" si="27"/>
        <v>26558939</v>
      </c>
      <c r="Z451" s="96">
        <v>703396</v>
      </c>
      <c r="AA451" s="96">
        <v>25855543</v>
      </c>
    </row>
    <row r="452" spans="1:27" ht="15">
      <c r="A452" s="94" t="s">
        <v>107</v>
      </c>
      <c r="B452" s="222" t="s">
        <v>2280</v>
      </c>
      <c r="C452" s="77"/>
      <c r="D452" s="46">
        <f t="shared" si="24"/>
        <v>106181</v>
      </c>
      <c r="E452" s="96">
        <v>43636</v>
      </c>
      <c r="F452" s="96">
        <v>62545</v>
      </c>
      <c r="O452" s="94" t="s">
        <v>1667</v>
      </c>
      <c r="P452" s="222" t="s">
        <v>2234</v>
      </c>
      <c r="Q452" s="96">
        <v>110000</v>
      </c>
      <c r="R452" s="46">
        <f t="shared" si="26"/>
        <v>411454</v>
      </c>
      <c r="S452" s="77"/>
      <c r="T452" s="96">
        <v>411454</v>
      </c>
      <c r="V452" s="94" t="s">
        <v>1715</v>
      </c>
      <c r="W452" s="222" t="s">
        <v>2247</v>
      </c>
      <c r="X452" s="96">
        <v>2284602</v>
      </c>
      <c r="Y452" s="46">
        <f t="shared" si="27"/>
        <v>15992240</v>
      </c>
      <c r="Z452" s="77"/>
      <c r="AA452" s="96">
        <v>15992240</v>
      </c>
    </row>
    <row r="453" spans="1:27" ht="15">
      <c r="A453" s="94" t="s">
        <v>110</v>
      </c>
      <c r="B453" s="222" t="s">
        <v>2281</v>
      </c>
      <c r="C453" s="77"/>
      <c r="D453" s="46">
        <f t="shared" si="24"/>
        <v>9073</v>
      </c>
      <c r="E453" s="77"/>
      <c r="F453" s="96">
        <v>9073</v>
      </c>
      <c r="O453" s="94" t="s">
        <v>1670</v>
      </c>
      <c r="P453" s="222" t="s">
        <v>2235</v>
      </c>
      <c r="Q453" s="96">
        <v>2175200</v>
      </c>
      <c r="R453" s="46">
        <f t="shared" si="26"/>
        <v>3238009</v>
      </c>
      <c r="S453" s="96">
        <v>113500</v>
      </c>
      <c r="T453" s="96">
        <v>3124509</v>
      </c>
      <c r="V453" s="94" t="s">
        <v>1721</v>
      </c>
      <c r="W453" s="222" t="s">
        <v>2015</v>
      </c>
      <c r="X453" s="96">
        <v>706000</v>
      </c>
      <c r="Y453" s="46">
        <f t="shared" si="27"/>
        <v>41628439</v>
      </c>
      <c r="Z453" s="96">
        <v>422000</v>
      </c>
      <c r="AA453" s="96">
        <v>41206439</v>
      </c>
    </row>
    <row r="454" spans="1:27" ht="15">
      <c r="A454" s="94" t="s">
        <v>113</v>
      </c>
      <c r="B454" s="222" t="s">
        <v>2282</v>
      </c>
      <c r="C454" s="96">
        <v>1</v>
      </c>
      <c r="D454" s="46">
        <f t="shared" si="24"/>
        <v>748044</v>
      </c>
      <c r="E454" s="96">
        <v>193150</v>
      </c>
      <c r="F454" s="96">
        <v>554894</v>
      </c>
      <c r="O454" s="94" t="s">
        <v>1673</v>
      </c>
      <c r="P454" s="222" t="s">
        <v>2236</v>
      </c>
      <c r="Q454" s="96">
        <v>541300</v>
      </c>
      <c r="R454" s="46">
        <f t="shared" si="26"/>
        <v>237766</v>
      </c>
      <c r="S454" s="96">
        <v>63500</v>
      </c>
      <c r="T454" s="96">
        <v>174266</v>
      </c>
      <c r="V454" s="94" t="s">
        <v>1723</v>
      </c>
      <c r="W454" s="222" t="s">
        <v>2248</v>
      </c>
      <c r="X454" s="77"/>
      <c r="Y454" s="46">
        <f t="shared" si="27"/>
        <v>109145</v>
      </c>
      <c r="Z454" s="77"/>
      <c r="AA454" s="96">
        <v>109145</v>
      </c>
    </row>
    <row r="455" spans="1:27" ht="15">
      <c r="A455" s="94" t="s">
        <v>127</v>
      </c>
      <c r="B455" s="222" t="s">
        <v>2283</v>
      </c>
      <c r="C455" s="96">
        <v>144000</v>
      </c>
      <c r="D455" s="46">
        <f aca="true" t="shared" si="28" ref="D455:D493">E455+F455</f>
        <v>268702</v>
      </c>
      <c r="E455" s="96">
        <v>99550</v>
      </c>
      <c r="F455" s="96">
        <v>169152</v>
      </c>
      <c r="O455" s="94" t="s">
        <v>1676</v>
      </c>
      <c r="P455" s="222" t="s">
        <v>2237</v>
      </c>
      <c r="Q455" s="96">
        <v>395400</v>
      </c>
      <c r="R455" s="46">
        <f aca="true" t="shared" si="29" ref="R455:R518">S455+T455</f>
        <v>332600</v>
      </c>
      <c r="S455" s="96">
        <v>213750</v>
      </c>
      <c r="T455" s="96">
        <v>118850</v>
      </c>
      <c r="V455" s="94" t="s">
        <v>15</v>
      </c>
      <c r="W455" s="222" t="s">
        <v>2249</v>
      </c>
      <c r="X455" s="96">
        <v>2614512</v>
      </c>
      <c r="Y455" s="46">
        <f aca="true" t="shared" si="30" ref="Y455:Y518">Z455+AA455</f>
        <v>2971724</v>
      </c>
      <c r="Z455" s="77"/>
      <c r="AA455" s="96">
        <v>2971724</v>
      </c>
    </row>
    <row r="456" spans="1:27" ht="15">
      <c r="A456" s="94" t="s">
        <v>129</v>
      </c>
      <c r="B456" s="222" t="s">
        <v>2284</v>
      </c>
      <c r="C456" s="77"/>
      <c r="D456" s="46">
        <f t="shared" si="28"/>
        <v>146158</v>
      </c>
      <c r="E456" s="77"/>
      <c r="F456" s="96">
        <v>146158</v>
      </c>
      <c r="O456" s="94" t="s">
        <v>1679</v>
      </c>
      <c r="P456" s="222" t="s">
        <v>2238</v>
      </c>
      <c r="Q456" s="77"/>
      <c r="R456" s="46">
        <f t="shared" si="29"/>
        <v>234951</v>
      </c>
      <c r="S456" s="77"/>
      <c r="T456" s="96">
        <v>234951</v>
      </c>
      <c r="V456" s="94" t="s">
        <v>18</v>
      </c>
      <c r="W456" s="222" t="s">
        <v>2250</v>
      </c>
      <c r="X456" s="77"/>
      <c r="Y456" s="46">
        <f t="shared" si="30"/>
        <v>1325175</v>
      </c>
      <c r="Z456" s="77"/>
      <c r="AA456" s="96">
        <v>1325175</v>
      </c>
    </row>
    <row r="457" spans="1:27" ht="15">
      <c r="A457" s="94" t="s">
        <v>133</v>
      </c>
      <c r="B457" s="222" t="s">
        <v>2285</v>
      </c>
      <c r="C457" s="96">
        <v>1850000</v>
      </c>
      <c r="D457" s="46">
        <f t="shared" si="28"/>
        <v>1262280</v>
      </c>
      <c r="E457" s="96">
        <v>133000</v>
      </c>
      <c r="F457" s="96">
        <v>1129280</v>
      </c>
      <c r="O457" s="94" t="s">
        <v>1687</v>
      </c>
      <c r="P457" s="222" t="s">
        <v>2239</v>
      </c>
      <c r="Q457" s="77"/>
      <c r="R457" s="46">
        <f t="shared" si="29"/>
        <v>139786</v>
      </c>
      <c r="S457" s="77"/>
      <c r="T457" s="96">
        <v>139786</v>
      </c>
      <c r="V457" s="94" t="s">
        <v>21</v>
      </c>
      <c r="W457" s="222" t="s">
        <v>2251</v>
      </c>
      <c r="X457" s="96">
        <v>67000</v>
      </c>
      <c r="Y457" s="46">
        <f t="shared" si="30"/>
        <v>40151</v>
      </c>
      <c r="Z457" s="77"/>
      <c r="AA457" s="96">
        <v>40151</v>
      </c>
    </row>
    <row r="458" spans="1:27" ht="15">
      <c r="A458" s="94" t="s">
        <v>136</v>
      </c>
      <c r="B458" s="222" t="s">
        <v>2286</v>
      </c>
      <c r="C458" s="77"/>
      <c r="D458" s="46">
        <f t="shared" si="28"/>
        <v>2011201</v>
      </c>
      <c r="E458" s="96">
        <v>596575</v>
      </c>
      <c r="F458" s="96">
        <v>1414626</v>
      </c>
      <c r="O458" s="94" t="s">
        <v>1690</v>
      </c>
      <c r="P458" s="222" t="s">
        <v>2240</v>
      </c>
      <c r="Q458" s="77"/>
      <c r="R458" s="46">
        <f t="shared" si="29"/>
        <v>1382118</v>
      </c>
      <c r="S458" s="96">
        <v>13262</v>
      </c>
      <c r="T458" s="96">
        <v>1368856</v>
      </c>
      <c r="V458" s="94" t="s">
        <v>24</v>
      </c>
      <c r="W458" s="222" t="s">
        <v>2252</v>
      </c>
      <c r="X458" s="96">
        <v>2507983</v>
      </c>
      <c r="Y458" s="46">
        <f t="shared" si="30"/>
        <v>11926939</v>
      </c>
      <c r="Z458" s="77"/>
      <c r="AA458" s="96">
        <v>11926939</v>
      </c>
    </row>
    <row r="459" spans="1:27" ht="15">
      <c r="A459" s="94" t="s">
        <v>139</v>
      </c>
      <c r="B459" s="222" t="s">
        <v>2287</v>
      </c>
      <c r="C459" s="96">
        <v>1046790</v>
      </c>
      <c r="D459" s="46">
        <f t="shared" si="28"/>
        <v>1347891</v>
      </c>
      <c r="E459" s="77"/>
      <c r="F459" s="96">
        <v>1347891</v>
      </c>
      <c r="O459" s="94" t="s">
        <v>1693</v>
      </c>
      <c r="P459" s="222" t="s">
        <v>2241</v>
      </c>
      <c r="Q459" s="96">
        <v>424004</v>
      </c>
      <c r="R459" s="46">
        <f t="shared" si="29"/>
        <v>47645</v>
      </c>
      <c r="S459" s="96">
        <v>32145</v>
      </c>
      <c r="T459" s="96">
        <v>15500</v>
      </c>
      <c r="V459" s="94" t="s">
        <v>27</v>
      </c>
      <c r="W459" s="222" t="s">
        <v>2253</v>
      </c>
      <c r="X459" s="96">
        <v>269300</v>
      </c>
      <c r="Y459" s="46">
        <f t="shared" si="30"/>
        <v>628488</v>
      </c>
      <c r="Z459" s="77"/>
      <c r="AA459" s="96">
        <v>628488</v>
      </c>
    </row>
    <row r="460" spans="1:27" ht="15">
      <c r="A460" s="94" t="s">
        <v>142</v>
      </c>
      <c r="B460" s="222" t="s">
        <v>2288</v>
      </c>
      <c r="C460" s="77"/>
      <c r="D460" s="46">
        <f t="shared" si="28"/>
        <v>330093</v>
      </c>
      <c r="E460" s="96">
        <v>46000</v>
      </c>
      <c r="F460" s="96">
        <v>284093</v>
      </c>
      <c r="O460" s="94" t="s">
        <v>1700</v>
      </c>
      <c r="P460" s="222" t="s">
        <v>2242</v>
      </c>
      <c r="Q460" s="77"/>
      <c r="R460" s="46">
        <f t="shared" si="29"/>
        <v>2323637</v>
      </c>
      <c r="S460" s="96">
        <v>686950</v>
      </c>
      <c r="T460" s="96">
        <v>1636687</v>
      </c>
      <c r="V460" s="94" t="s">
        <v>30</v>
      </c>
      <c r="W460" s="222" t="s">
        <v>2254</v>
      </c>
      <c r="X460" s="77"/>
      <c r="Y460" s="46">
        <f t="shared" si="30"/>
        <v>31021</v>
      </c>
      <c r="Z460" s="77"/>
      <c r="AA460" s="96">
        <v>31021</v>
      </c>
    </row>
    <row r="461" spans="1:27" ht="15">
      <c r="A461" s="94" t="s">
        <v>145</v>
      </c>
      <c r="B461" s="222" t="s">
        <v>2289</v>
      </c>
      <c r="C461" s="77"/>
      <c r="D461" s="46">
        <f t="shared" si="28"/>
        <v>151543</v>
      </c>
      <c r="E461" s="77"/>
      <c r="F461" s="96">
        <v>151543</v>
      </c>
      <c r="O461" s="94" t="s">
        <v>1703</v>
      </c>
      <c r="P461" s="222" t="s">
        <v>2243</v>
      </c>
      <c r="Q461" s="96">
        <v>3119900</v>
      </c>
      <c r="R461" s="46">
        <f t="shared" si="29"/>
        <v>11801313</v>
      </c>
      <c r="S461" s="96">
        <v>3314630</v>
      </c>
      <c r="T461" s="96">
        <v>8486683</v>
      </c>
      <c r="V461" s="94" t="s">
        <v>32</v>
      </c>
      <c r="W461" s="222" t="s">
        <v>2255</v>
      </c>
      <c r="X461" s="77"/>
      <c r="Y461" s="46">
        <f t="shared" si="30"/>
        <v>39278089</v>
      </c>
      <c r="Z461" s="77"/>
      <c r="AA461" s="96">
        <v>39278089</v>
      </c>
    </row>
    <row r="462" spans="1:27" ht="15">
      <c r="A462" s="94" t="s">
        <v>148</v>
      </c>
      <c r="B462" s="222" t="s">
        <v>2290</v>
      </c>
      <c r="C462" s="77"/>
      <c r="D462" s="46">
        <f t="shared" si="28"/>
        <v>802927</v>
      </c>
      <c r="E462" s="77"/>
      <c r="F462" s="96">
        <v>802927</v>
      </c>
      <c r="O462" s="94" t="s">
        <v>1706</v>
      </c>
      <c r="P462" s="222" t="s">
        <v>2244</v>
      </c>
      <c r="Q462" s="96">
        <v>51520</v>
      </c>
      <c r="R462" s="46">
        <f t="shared" si="29"/>
        <v>5789075</v>
      </c>
      <c r="S462" s="96">
        <v>550200</v>
      </c>
      <c r="T462" s="96">
        <v>5238875</v>
      </c>
      <c r="V462" s="94" t="s">
        <v>35</v>
      </c>
      <c r="W462" s="222" t="s">
        <v>2256</v>
      </c>
      <c r="X462" s="96">
        <v>30325</v>
      </c>
      <c r="Y462" s="46">
        <f t="shared" si="30"/>
        <v>47680</v>
      </c>
      <c r="Z462" s="77"/>
      <c r="AA462" s="96">
        <v>47680</v>
      </c>
    </row>
    <row r="463" spans="1:27" ht="15">
      <c r="A463" s="94" t="s">
        <v>151</v>
      </c>
      <c r="B463" s="222" t="s">
        <v>2291</v>
      </c>
      <c r="C463" s="77"/>
      <c r="D463" s="46">
        <f t="shared" si="28"/>
        <v>184830</v>
      </c>
      <c r="E463" s="96">
        <v>1200</v>
      </c>
      <c r="F463" s="96">
        <v>183630</v>
      </c>
      <c r="O463" s="94" t="s">
        <v>1709</v>
      </c>
      <c r="P463" s="222" t="s">
        <v>2245</v>
      </c>
      <c r="Q463" s="96">
        <v>19600000</v>
      </c>
      <c r="R463" s="46">
        <f t="shared" si="29"/>
        <v>7288955</v>
      </c>
      <c r="S463" s="77"/>
      <c r="T463" s="96">
        <v>7288955</v>
      </c>
      <c r="V463" s="94" t="s">
        <v>38</v>
      </c>
      <c r="W463" s="222" t="s">
        <v>2257</v>
      </c>
      <c r="X463" s="96">
        <v>18146681</v>
      </c>
      <c r="Y463" s="46">
        <f t="shared" si="30"/>
        <v>4344166</v>
      </c>
      <c r="Z463" s="77"/>
      <c r="AA463" s="96">
        <v>4344166</v>
      </c>
    </row>
    <row r="464" spans="1:27" ht="15">
      <c r="A464" s="94" t="s">
        <v>154</v>
      </c>
      <c r="B464" s="222" t="s">
        <v>2292</v>
      </c>
      <c r="C464" s="96">
        <v>135801</v>
      </c>
      <c r="D464" s="46">
        <f t="shared" si="28"/>
        <v>301507</v>
      </c>
      <c r="E464" s="96">
        <v>37000</v>
      </c>
      <c r="F464" s="96">
        <v>264507</v>
      </c>
      <c r="O464" s="94" t="s">
        <v>1712</v>
      </c>
      <c r="P464" s="222" t="s">
        <v>2246</v>
      </c>
      <c r="Q464" s="96">
        <v>6798000</v>
      </c>
      <c r="R464" s="46">
        <f t="shared" si="29"/>
        <v>3444866</v>
      </c>
      <c r="S464" s="96">
        <v>193700</v>
      </c>
      <c r="T464" s="96">
        <v>3251166</v>
      </c>
      <c r="V464" s="94" t="s">
        <v>41</v>
      </c>
      <c r="W464" s="222" t="s">
        <v>2258</v>
      </c>
      <c r="X464" s="77"/>
      <c r="Y464" s="46">
        <f t="shared" si="30"/>
        <v>18911</v>
      </c>
      <c r="Z464" s="77"/>
      <c r="AA464" s="96">
        <v>18911</v>
      </c>
    </row>
    <row r="465" spans="1:27" ht="15">
      <c r="A465" s="94" t="s">
        <v>157</v>
      </c>
      <c r="B465" s="222" t="s">
        <v>2293</v>
      </c>
      <c r="C465" s="77"/>
      <c r="D465" s="46">
        <f t="shared" si="28"/>
        <v>865643</v>
      </c>
      <c r="E465" s="96">
        <v>477900</v>
      </c>
      <c r="F465" s="96">
        <v>387743</v>
      </c>
      <c r="O465" s="94" t="s">
        <v>1715</v>
      </c>
      <c r="P465" s="222" t="s">
        <v>2247</v>
      </c>
      <c r="Q465" s="96">
        <v>5852650</v>
      </c>
      <c r="R465" s="46">
        <f t="shared" si="29"/>
        <v>11572307</v>
      </c>
      <c r="S465" s="96">
        <v>2101560</v>
      </c>
      <c r="T465" s="96">
        <v>9470747</v>
      </c>
      <c r="V465" s="94" t="s">
        <v>43</v>
      </c>
      <c r="W465" s="222" t="s">
        <v>2259</v>
      </c>
      <c r="X465" s="96">
        <v>652564</v>
      </c>
      <c r="Y465" s="46">
        <f t="shared" si="30"/>
        <v>1495444</v>
      </c>
      <c r="Z465" s="77"/>
      <c r="AA465" s="96">
        <v>1495444</v>
      </c>
    </row>
    <row r="466" spans="1:27" ht="15">
      <c r="A466" s="94" t="s">
        <v>160</v>
      </c>
      <c r="B466" s="222" t="s">
        <v>2294</v>
      </c>
      <c r="C466" s="77"/>
      <c r="D466" s="46">
        <f t="shared" si="28"/>
        <v>562240</v>
      </c>
      <c r="E466" s="96">
        <v>199800</v>
      </c>
      <c r="F466" s="96">
        <v>362440</v>
      </c>
      <c r="O466" s="94" t="s">
        <v>1721</v>
      </c>
      <c r="P466" s="222" t="s">
        <v>2015</v>
      </c>
      <c r="Q466" s="96">
        <v>1394000</v>
      </c>
      <c r="R466" s="46">
        <f t="shared" si="29"/>
        <v>11343969</v>
      </c>
      <c r="S466" s="96">
        <v>646340</v>
      </c>
      <c r="T466" s="96">
        <v>10697629</v>
      </c>
      <c r="V466" s="94" t="s">
        <v>46</v>
      </c>
      <c r="W466" s="222" t="s">
        <v>2260</v>
      </c>
      <c r="X466" s="96">
        <v>1138000</v>
      </c>
      <c r="Y466" s="46">
        <f t="shared" si="30"/>
        <v>1730890</v>
      </c>
      <c r="Z466" s="77"/>
      <c r="AA466" s="96">
        <v>1730890</v>
      </c>
    </row>
    <row r="467" spans="1:27" ht="15">
      <c r="A467" s="94" t="s">
        <v>163</v>
      </c>
      <c r="B467" s="222" t="s">
        <v>2295</v>
      </c>
      <c r="C467" s="96">
        <v>4918470</v>
      </c>
      <c r="D467" s="46">
        <f t="shared" si="28"/>
        <v>1173805</v>
      </c>
      <c r="E467" s="77"/>
      <c r="F467" s="96">
        <v>1173805</v>
      </c>
      <c r="O467" s="94" t="s">
        <v>1723</v>
      </c>
      <c r="P467" s="222" t="s">
        <v>2248</v>
      </c>
      <c r="Q467" s="96">
        <v>600000</v>
      </c>
      <c r="R467" s="46">
        <f t="shared" si="29"/>
        <v>2474370</v>
      </c>
      <c r="S467" s="96">
        <v>190500</v>
      </c>
      <c r="T467" s="96">
        <v>2283870</v>
      </c>
      <c r="V467" s="94" t="s">
        <v>50</v>
      </c>
      <c r="W467" s="222" t="s">
        <v>2261</v>
      </c>
      <c r="X467" s="77"/>
      <c r="Y467" s="46">
        <f t="shared" si="30"/>
        <v>36550</v>
      </c>
      <c r="Z467" s="77"/>
      <c r="AA467" s="96">
        <v>36550</v>
      </c>
    </row>
    <row r="468" spans="1:27" ht="15">
      <c r="A468" s="94" t="s">
        <v>166</v>
      </c>
      <c r="B468" s="222" t="s">
        <v>2296</v>
      </c>
      <c r="C468" s="77"/>
      <c r="D468" s="46">
        <f t="shared" si="28"/>
        <v>609426</v>
      </c>
      <c r="E468" s="96">
        <v>25108</v>
      </c>
      <c r="F468" s="96">
        <v>584318</v>
      </c>
      <c r="O468" s="94" t="s">
        <v>15</v>
      </c>
      <c r="P468" s="222" t="s">
        <v>2249</v>
      </c>
      <c r="Q468" s="96">
        <v>12384320</v>
      </c>
      <c r="R468" s="46">
        <f t="shared" si="29"/>
        <v>7530173</v>
      </c>
      <c r="S468" s="96">
        <v>604850</v>
      </c>
      <c r="T468" s="96">
        <v>6925323</v>
      </c>
      <c r="V468" s="94" t="s">
        <v>53</v>
      </c>
      <c r="W468" s="222" t="s">
        <v>2262</v>
      </c>
      <c r="X468" s="96">
        <v>68700</v>
      </c>
      <c r="Y468" s="46">
        <f t="shared" si="30"/>
        <v>323960</v>
      </c>
      <c r="Z468" s="96">
        <v>230835</v>
      </c>
      <c r="AA468" s="96">
        <v>93125</v>
      </c>
    </row>
    <row r="469" spans="1:27" ht="15">
      <c r="A469" s="94" t="s">
        <v>169</v>
      </c>
      <c r="B469" s="222" t="s">
        <v>2297</v>
      </c>
      <c r="C469" s="77"/>
      <c r="D469" s="46">
        <f t="shared" si="28"/>
        <v>289704</v>
      </c>
      <c r="E469" s="96">
        <v>6500</v>
      </c>
      <c r="F469" s="96">
        <v>283204</v>
      </c>
      <c r="O469" s="94" t="s">
        <v>18</v>
      </c>
      <c r="P469" s="222" t="s">
        <v>2250</v>
      </c>
      <c r="Q469" s="96">
        <v>1388100</v>
      </c>
      <c r="R469" s="46">
        <f t="shared" si="29"/>
        <v>1876830</v>
      </c>
      <c r="S469" s="96">
        <v>43500</v>
      </c>
      <c r="T469" s="96">
        <v>1833330</v>
      </c>
      <c r="V469" s="94" t="s">
        <v>56</v>
      </c>
      <c r="W469" s="222" t="s">
        <v>2263</v>
      </c>
      <c r="X469" s="96">
        <v>88500</v>
      </c>
      <c r="Y469" s="46">
        <f t="shared" si="30"/>
        <v>2442613</v>
      </c>
      <c r="Z469" s="77"/>
      <c r="AA469" s="96">
        <v>2442613</v>
      </c>
    </row>
    <row r="470" spans="1:27" ht="15">
      <c r="A470" s="94" t="s">
        <v>172</v>
      </c>
      <c r="B470" s="222" t="s">
        <v>2298</v>
      </c>
      <c r="C470" s="96">
        <v>180000000</v>
      </c>
      <c r="D470" s="46">
        <f t="shared" si="28"/>
        <v>874759</v>
      </c>
      <c r="E470" s="77"/>
      <c r="F470" s="96">
        <v>874759</v>
      </c>
      <c r="O470" s="94" t="s">
        <v>21</v>
      </c>
      <c r="P470" s="222" t="s">
        <v>2251</v>
      </c>
      <c r="Q470" s="96">
        <v>1500</v>
      </c>
      <c r="R470" s="46">
        <f t="shared" si="29"/>
        <v>88268</v>
      </c>
      <c r="S470" s="96">
        <v>0</v>
      </c>
      <c r="T470" s="96">
        <v>88268</v>
      </c>
      <c r="V470" s="94" t="s">
        <v>59</v>
      </c>
      <c r="W470" s="222" t="s">
        <v>2264</v>
      </c>
      <c r="X470" s="77"/>
      <c r="Y470" s="46">
        <f t="shared" si="30"/>
        <v>14500</v>
      </c>
      <c r="Z470" s="77"/>
      <c r="AA470" s="96">
        <v>14500</v>
      </c>
    </row>
    <row r="471" spans="1:27" ht="15">
      <c r="A471" s="94" t="s">
        <v>178</v>
      </c>
      <c r="B471" s="222" t="s">
        <v>1919</v>
      </c>
      <c r="C471" s="77"/>
      <c r="D471" s="46">
        <f t="shared" si="28"/>
        <v>424627</v>
      </c>
      <c r="E471" s="96">
        <v>41500</v>
      </c>
      <c r="F471" s="96">
        <v>383127</v>
      </c>
      <c r="O471" s="94" t="s">
        <v>24</v>
      </c>
      <c r="P471" s="222" t="s">
        <v>2252</v>
      </c>
      <c r="Q471" s="96">
        <v>5141083</v>
      </c>
      <c r="R471" s="46">
        <f t="shared" si="29"/>
        <v>7117057</v>
      </c>
      <c r="S471" s="96">
        <v>1496697</v>
      </c>
      <c r="T471" s="96">
        <v>5620360</v>
      </c>
      <c r="V471" s="94" t="s">
        <v>62</v>
      </c>
      <c r="W471" s="222" t="s">
        <v>2265</v>
      </c>
      <c r="X471" s="96">
        <v>107200</v>
      </c>
      <c r="Y471" s="46">
        <f t="shared" si="30"/>
        <v>604519</v>
      </c>
      <c r="Z471" s="77"/>
      <c r="AA471" s="96">
        <v>604519</v>
      </c>
    </row>
    <row r="472" spans="1:27" ht="15">
      <c r="A472" s="94" t="s">
        <v>180</v>
      </c>
      <c r="B472" s="222" t="s">
        <v>2300</v>
      </c>
      <c r="C472" s="96">
        <v>428200</v>
      </c>
      <c r="D472" s="46">
        <f t="shared" si="28"/>
        <v>3052728</v>
      </c>
      <c r="E472" s="96">
        <v>968835</v>
      </c>
      <c r="F472" s="96">
        <v>2083893</v>
      </c>
      <c r="O472" s="94" t="s">
        <v>27</v>
      </c>
      <c r="P472" s="222" t="s">
        <v>2253</v>
      </c>
      <c r="Q472" s="96">
        <v>222000</v>
      </c>
      <c r="R472" s="46">
        <f t="shared" si="29"/>
        <v>1587257</v>
      </c>
      <c r="S472" s="96">
        <v>111982</v>
      </c>
      <c r="T472" s="96">
        <v>1475275</v>
      </c>
      <c r="V472" s="94" t="s">
        <v>65</v>
      </c>
      <c r="W472" s="222" t="s">
        <v>2266</v>
      </c>
      <c r="X472" s="77"/>
      <c r="Y472" s="46">
        <f t="shared" si="30"/>
        <v>4783507</v>
      </c>
      <c r="Z472" s="77"/>
      <c r="AA472" s="96">
        <v>4783507</v>
      </c>
    </row>
    <row r="473" spans="1:27" ht="15">
      <c r="A473" s="94" t="s">
        <v>183</v>
      </c>
      <c r="B473" s="222" t="s">
        <v>2068</v>
      </c>
      <c r="C473" s="96">
        <v>5390330</v>
      </c>
      <c r="D473" s="46">
        <f t="shared" si="28"/>
        <v>1616779</v>
      </c>
      <c r="E473" s="96">
        <v>206150</v>
      </c>
      <c r="F473" s="96">
        <v>1410629</v>
      </c>
      <c r="O473" s="94" t="s">
        <v>30</v>
      </c>
      <c r="P473" s="222" t="s">
        <v>2254</v>
      </c>
      <c r="Q473" s="77"/>
      <c r="R473" s="46">
        <f t="shared" si="29"/>
        <v>282350</v>
      </c>
      <c r="S473" s="77"/>
      <c r="T473" s="96">
        <v>282350</v>
      </c>
      <c r="V473" s="94" t="s">
        <v>68</v>
      </c>
      <c r="W473" s="222" t="s">
        <v>2267</v>
      </c>
      <c r="X473" s="96">
        <v>186220</v>
      </c>
      <c r="Y473" s="46">
        <f t="shared" si="30"/>
        <v>104095</v>
      </c>
      <c r="Z473" s="96">
        <v>26000</v>
      </c>
      <c r="AA473" s="96">
        <v>78095</v>
      </c>
    </row>
    <row r="474" spans="1:27" ht="15">
      <c r="A474" s="94" t="s">
        <v>185</v>
      </c>
      <c r="B474" s="222" t="s">
        <v>2301</v>
      </c>
      <c r="C474" s="96">
        <v>2042500</v>
      </c>
      <c r="D474" s="46">
        <f t="shared" si="28"/>
        <v>3583176</v>
      </c>
      <c r="E474" s="96">
        <v>813900</v>
      </c>
      <c r="F474" s="96">
        <v>2769276</v>
      </c>
      <c r="O474" s="94" t="s">
        <v>32</v>
      </c>
      <c r="P474" s="222" t="s">
        <v>2255</v>
      </c>
      <c r="Q474" s="96">
        <v>342829</v>
      </c>
      <c r="R474" s="46">
        <f t="shared" si="29"/>
        <v>3162431</v>
      </c>
      <c r="S474" s="96">
        <v>158265</v>
      </c>
      <c r="T474" s="96">
        <v>3004166</v>
      </c>
      <c r="V474" s="94" t="s">
        <v>71</v>
      </c>
      <c r="W474" s="222" t="s">
        <v>2268</v>
      </c>
      <c r="X474" s="96">
        <v>110400</v>
      </c>
      <c r="Y474" s="46">
        <f t="shared" si="30"/>
        <v>935465</v>
      </c>
      <c r="Z474" s="96">
        <v>22600</v>
      </c>
      <c r="AA474" s="96">
        <v>912865</v>
      </c>
    </row>
    <row r="475" spans="1:27" ht="15">
      <c r="A475" s="94" t="s">
        <v>188</v>
      </c>
      <c r="B475" s="222" t="s">
        <v>2302</v>
      </c>
      <c r="C475" s="77"/>
      <c r="D475" s="46">
        <f t="shared" si="28"/>
        <v>7550</v>
      </c>
      <c r="E475" s="77"/>
      <c r="F475" s="96">
        <v>7550</v>
      </c>
      <c r="O475" s="94" t="s">
        <v>35</v>
      </c>
      <c r="P475" s="222" t="s">
        <v>2256</v>
      </c>
      <c r="Q475" s="96">
        <v>345000</v>
      </c>
      <c r="R475" s="46">
        <f t="shared" si="29"/>
        <v>167821</v>
      </c>
      <c r="S475" s="96">
        <v>42444</v>
      </c>
      <c r="T475" s="96">
        <v>125377</v>
      </c>
      <c r="V475" s="94" t="s">
        <v>74</v>
      </c>
      <c r="W475" s="222" t="s">
        <v>2269</v>
      </c>
      <c r="X475" s="96">
        <v>8659</v>
      </c>
      <c r="Y475" s="46">
        <f t="shared" si="30"/>
        <v>142454</v>
      </c>
      <c r="Z475" s="77"/>
      <c r="AA475" s="96">
        <v>142454</v>
      </c>
    </row>
    <row r="476" spans="1:27" ht="15">
      <c r="A476" s="94" t="s">
        <v>191</v>
      </c>
      <c r="B476" s="222" t="s">
        <v>2303</v>
      </c>
      <c r="C476" s="96">
        <v>18000</v>
      </c>
      <c r="D476" s="46">
        <f t="shared" si="28"/>
        <v>372680</v>
      </c>
      <c r="E476" s="96">
        <v>11024</v>
      </c>
      <c r="F476" s="96">
        <v>361656</v>
      </c>
      <c r="O476" s="94" t="s">
        <v>38</v>
      </c>
      <c r="P476" s="222" t="s">
        <v>2257</v>
      </c>
      <c r="Q476" s="96">
        <v>10244000</v>
      </c>
      <c r="R476" s="46">
        <f t="shared" si="29"/>
        <v>8827817</v>
      </c>
      <c r="S476" s="96">
        <v>236400</v>
      </c>
      <c r="T476" s="96">
        <v>8591417</v>
      </c>
      <c r="V476" s="94" t="s">
        <v>77</v>
      </c>
      <c r="W476" s="222" t="s">
        <v>2270</v>
      </c>
      <c r="X476" s="96">
        <v>1003012</v>
      </c>
      <c r="Y476" s="46">
        <f t="shared" si="30"/>
        <v>219521</v>
      </c>
      <c r="Z476" s="77"/>
      <c r="AA476" s="96">
        <v>219521</v>
      </c>
    </row>
    <row r="477" spans="1:27" ht="15">
      <c r="A477" s="94" t="s">
        <v>192</v>
      </c>
      <c r="B477" s="222" t="s">
        <v>2304</v>
      </c>
      <c r="C477" s="77"/>
      <c r="D477" s="46">
        <f t="shared" si="28"/>
        <v>12950</v>
      </c>
      <c r="E477" s="77"/>
      <c r="F477" s="96">
        <v>12950</v>
      </c>
      <c r="O477" s="94" t="s">
        <v>41</v>
      </c>
      <c r="P477" s="222" t="s">
        <v>2258</v>
      </c>
      <c r="Q477" s="77"/>
      <c r="R477" s="46">
        <f t="shared" si="29"/>
        <v>968411</v>
      </c>
      <c r="S477" s="96">
        <v>91500</v>
      </c>
      <c r="T477" s="96">
        <v>876911</v>
      </c>
      <c r="V477" s="94" t="s">
        <v>80</v>
      </c>
      <c r="W477" s="222" t="s">
        <v>2271</v>
      </c>
      <c r="X477" s="96">
        <v>322004</v>
      </c>
      <c r="Y477" s="46">
        <f t="shared" si="30"/>
        <v>331117</v>
      </c>
      <c r="Z477" s="77"/>
      <c r="AA477" s="96">
        <v>331117</v>
      </c>
    </row>
    <row r="478" spans="1:27" ht="15">
      <c r="A478" s="94" t="s">
        <v>194</v>
      </c>
      <c r="B478" s="222" t="s">
        <v>2306</v>
      </c>
      <c r="C478" s="77"/>
      <c r="D478" s="46">
        <f t="shared" si="28"/>
        <v>136009</v>
      </c>
      <c r="E478" s="77"/>
      <c r="F478" s="96">
        <v>136009</v>
      </c>
      <c r="O478" s="94" t="s">
        <v>43</v>
      </c>
      <c r="P478" s="222" t="s">
        <v>2259</v>
      </c>
      <c r="Q478" s="96">
        <v>35089484</v>
      </c>
      <c r="R478" s="46">
        <f t="shared" si="29"/>
        <v>9173216</v>
      </c>
      <c r="S478" s="96">
        <v>2559800</v>
      </c>
      <c r="T478" s="96">
        <v>6613416</v>
      </c>
      <c r="V478" s="94" t="s">
        <v>83</v>
      </c>
      <c r="W478" s="222" t="s">
        <v>2272</v>
      </c>
      <c r="X478" s="96">
        <v>659900</v>
      </c>
      <c r="Y478" s="46">
        <f t="shared" si="30"/>
        <v>1368385</v>
      </c>
      <c r="Z478" s="77"/>
      <c r="AA478" s="96">
        <v>1368385</v>
      </c>
    </row>
    <row r="479" spans="1:27" ht="15">
      <c r="A479" s="94" t="s">
        <v>198</v>
      </c>
      <c r="B479" s="222" t="s">
        <v>2015</v>
      </c>
      <c r="C479" s="96">
        <v>12001</v>
      </c>
      <c r="D479" s="46">
        <f t="shared" si="28"/>
        <v>71389</v>
      </c>
      <c r="E479" s="96">
        <v>2500</v>
      </c>
      <c r="F479" s="96">
        <v>68889</v>
      </c>
      <c r="O479" s="94" t="s">
        <v>46</v>
      </c>
      <c r="P479" s="222" t="s">
        <v>2260</v>
      </c>
      <c r="Q479" s="96">
        <v>1421500</v>
      </c>
      <c r="R479" s="46">
        <f t="shared" si="29"/>
        <v>4104907</v>
      </c>
      <c r="S479" s="96">
        <v>2811434</v>
      </c>
      <c r="T479" s="96">
        <v>1293473</v>
      </c>
      <c r="V479" s="94" t="s">
        <v>86</v>
      </c>
      <c r="W479" s="222" t="s">
        <v>2273</v>
      </c>
      <c r="X479" s="96">
        <v>168540</v>
      </c>
      <c r="Y479" s="46">
        <f t="shared" si="30"/>
        <v>581750</v>
      </c>
      <c r="Z479" s="96">
        <v>8800</v>
      </c>
      <c r="AA479" s="96">
        <v>572950</v>
      </c>
    </row>
    <row r="480" spans="1:27" ht="15">
      <c r="A480" s="94" t="s">
        <v>201</v>
      </c>
      <c r="B480" s="222" t="s">
        <v>2307</v>
      </c>
      <c r="C480" s="77"/>
      <c r="D480" s="46">
        <f t="shared" si="28"/>
        <v>84290</v>
      </c>
      <c r="E480" s="77"/>
      <c r="F480" s="96">
        <v>84290</v>
      </c>
      <c r="O480" s="94" t="s">
        <v>50</v>
      </c>
      <c r="P480" s="222" t="s">
        <v>2261</v>
      </c>
      <c r="Q480" s="77"/>
      <c r="R480" s="46">
        <f t="shared" si="29"/>
        <v>47460</v>
      </c>
      <c r="S480" s="77"/>
      <c r="T480" s="96">
        <v>47460</v>
      </c>
      <c r="V480" s="94" t="s">
        <v>89</v>
      </c>
      <c r="W480" s="222" t="s">
        <v>2274</v>
      </c>
      <c r="X480" s="96">
        <v>1701</v>
      </c>
      <c r="Y480" s="46">
        <f t="shared" si="30"/>
        <v>137804</v>
      </c>
      <c r="Z480" s="77"/>
      <c r="AA480" s="96">
        <v>137804</v>
      </c>
    </row>
    <row r="481" spans="1:27" ht="15">
      <c r="A481" s="94" t="s">
        <v>204</v>
      </c>
      <c r="B481" s="222" t="s">
        <v>1980</v>
      </c>
      <c r="C481" s="77"/>
      <c r="D481" s="46">
        <f t="shared" si="28"/>
        <v>254287</v>
      </c>
      <c r="E481" s="96">
        <v>74280</v>
      </c>
      <c r="F481" s="96">
        <v>180007</v>
      </c>
      <c r="O481" s="94" t="s">
        <v>53</v>
      </c>
      <c r="P481" s="222" t="s">
        <v>2262</v>
      </c>
      <c r="Q481" s="96">
        <v>287100</v>
      </c>
      <c r="R481" s="46">
        <f t="shared" si="29"/>
        <v>946711</v>
      </c>
      <c r="S481" s="96">
        <v>392432</v>
      </c>
      <c r="T481" s="96">
        <v>554279</v>
      </c>
      <c r="V481" s="94" t="s">
        <v>92</v>
      </c>
      <c r="W481" s="222" t="s">
        <v>2275</v>
      </c>
      <c r="X481" s="96">
        <v>708746</v>
      </c>
      <c r="Y481" s="46">
        <f t="shared" si="30"/>
        <v>1283391</v>
      </c>
      <c r="Z481" s="77"/>
      <c r="AA481" s="96">
        <v>1283391</v>
      </c>
    </row>
    <row r="482" spans="1:27" ht="15">
      <c r="A482" s="94" t="s">
        <v>207</v>
      </c>
      <c r="B482" s="222" t="s">
        <v>2308</v>
      </c>
      <c r="C482" s="77"/>
      <c r="D482" s="46">
        <f t="shared" si="28"/>
        <v>283322</v>
      </c>
      <c r="E482" s="77"/>
      <c r="F482" s="96">
        <v>283322</v>
      </c>
      <c r="O482" s="94" t="s">
        <v>56</v>
      </c>
      <c r="P482" s="222" t="s">
        <v>2263</v>
      </c>
      <c r="Q482" s="77"/>
      <c r="R482" s="46">
        <f t="shared" si="29"/>
        <v>109425</v>
      </c>
      <c r="S482" s="77"/>
      <c r="T482" s="96">
        <v>109425</v>
      </c>
      <c r="V482" s="94" t="s">
        <v>95</v>
      </c>
      <c r="W482" s="222" t="s">
        <v>2276</v>
      </c>
      <c r="X482" s="96">
        <v>5500</v>
      </c>
      <c r="Y482" s="46">
        <f t="shared" si="30"/>
        <v>81000</v>
      </c>
      <c r="Z482" s="96">
        <v>6500</v>
      </c>
      <c r="AA482" s="96">
        <v>74500</v>
      </c>
    </row>
    <row r="483" spans="1:27" ht="15">
      <c r="A483" s="94" t="s">
        <v>209</v>
      </c>
      <c r="B483" s="222" t="s">
        <v>2309</v>
      </c>
      <c r="C483" s="77"/>
      <c r="D483" s="46">
        <f t="shared" si="28"/>
        <v>47600</v>
      </c>
      <c r="E483" s="96">
        <v>27100</v>
      </c>
      <c r="F483" s="96">
        <v>20500</v>
      </c>
      <c r="O483" s="94" t="s">
        <v>59</v>
      </c>
      <c r="P483" s="222" t="s">
        <v>2264</v>
      </c>
      <c r="Q483" s="96">
        <v>229675</v>
      </c>
      <c r="R483" s="46">
        <f t="shared" si="29"/>
        <v>1371671</v>
      </c>
      <c r="S483" s="77"/>
      <c r="T483" s="96">
        <v>1371671</v>
      </c>
      <c r="V483" s="94" t="s">
        <v>98</v>
      </c>
      <c r="W483" s="222" t="s">
        <v>2277</v>
      </c>
      <c r="X483" s="96">
        <v>108955</v>
      </c>
      <c r="Y483" s="46">
        <f t="shared" si="30"/>
        <v>5250</v>
      </c>
      <c r="Z483" s="77"/>
      <c r="AA483" s="96">
        <v>5250</v>
      </c>
    </row>
    <row r="484" spans="1:27" ht="15">
      <c r="A484" s="94" t="s">
        <v>212</v>
      </c>
      <c r="B484" s="222" t="s">
        <v>2310</v>
      </c>
      <c r="C484" s="77"/>
      <c r="D484" s="46">
        <f t="shared" si="28"/>
        <v>35831</v>
      </c>
      <c r="E484" s="96">
        <v>8000</v>
      </c>
      <c r="F484" s="96">
        <v>27831</v>
      </c>
      <c r="O484" s="94" t="s">
        <v>62</v>
      </c>
      <c r="P484" s="222" t="s">
        <v>2265</v>
      </c>
      <c r="Q484" s="77"/>
      <c r="R484" s="46">
        <f t="shared" si="29"/>
        <v>1120389</v>
      </c>
      <c r="S484" s="96">
        <v>682000</v>
      </c>
      <c r="T484" s="96">
        <v>438389</v>
      </c>
      <c r="V484" s="94" t="s">
        <v>101</v>
      </c>
      <c r="W484" s="222" t="s">
        <v>2278</v>
      </c>
      <c r="X484" s="96">
        <v>2157600</v>
      </c>
      <c r="Y484" s="46">
        <f t="shared" si="30"/>
        <v>2160568</v>
      </c>
      <c r="Z484" s="77"/>
      <c r="AA484" s="96">
        <v>2160568</v>
      </c>
    </row>
    <row r="485" spans="1:27" ht="15">
      <c r="A485" s="94" t="s">
        <v>214</v>
      </c>
      <c r="B485" s="222" t="s">
        <v>2311</v>
      </c>
      <c r="C485" s="96">
        <v>3100</v>
      </c>
      <c r="D485" s="46">
        <f t="shared" si="28"/>
        <v>41624</v>
      </c>
      <c r="E485" s="77"/>
      <c r="F485" s="96">
        <v>41624</v>
      </c>
      <c r="O485" s="94" t="s">
        <v>65</v>
      </c>
      <c r="P485" s="222" t="s">
        <v>2266</v>
      </c>
      <c r="Q485" s="77"/>
      <c r="R485" s="46">
        <f t="shared" si="29"/>
        <v>389685</v>
      </c>
      <c r="S485" s="96">
        <v>1800</v>
      </c>
      <c r="T485" s="96">
        <v>387885</v>
      </c>
      <c r="V485" s="94" t="s">
        <v>104</v>
      </c>
      <c r="W485" s="222" t="s">
        <v>2279</v>
      </c>
      <c r="X485" s="96">
        <v>2000</v>
      </c>
      <c r="Y485" s="46">
        <f t="shared" si="30"/>
        <v>99600</v>
      </c>
      <c r="Z485" s="77"/>
      <c r="AA485" s="96">
        <v>99600</v>
      </c>
    </row>
    <row r="486" spans="1:27" ht="15">
      <c r="A486" s="94" t="s">
        <v>217</v>
      </c>
      <c r="B486" s="222" t="s">
        <v>2312</v>
      </c>
      <c r="C486" s="96">
        <v>2800</v>
      </c>
      <c r="D486" s="46">
        <f t="shared" si="28"/>
        <v>124368</v>
      </c>
      <c r="E486" s="77"/>
      <c r="F486" s="96">
        <v>124368</v>
      </c>
      <c r="O486" s="94" t="s">
        <v>68</v>
      </c>
      <c r="P486" s="222" t="s">
        <v>2267</v>
      </c>
      <c r="Q486" s="77"/>
      <c r="R486" s="46">
        <f t="shared" si="29"/>
        <v>598763</v>
      </c>
      <c r="S486" s="96">
        <v>176450</v>
      </c>
      <c r="T486" s="96">
        <v>422313</v>
      </c>
      <c r="V486" s="94" t="s">
        <v>107</v>
      </c>
      <c r="W486" s="222" t="s">
        <v>2280</v>
      </c>
      <c r="X486" s="96">
        <v>48717</v>
      </c>
      <c r="Y486" s="46">
        <f t="shared" si="30"/>
        <v>123805</v>
      </c>
      <c r="Z486" s="77"/>
      <c r="AA486" s="96">
        <v>123805</v>
      </c>
    </row>
    <row r="487" spans="1:27" ht="15">
      <c r="A487" s="94" t="s">
        <v>220</v>
      </c>
      <c r="B487" s="222" t="s">
        <v>2313</v>
      </c>
      <c r="C487" s="96">
        <v>374100</v>
      </c>
      <c r="D487" s="46">
        <f t="shared" si="28"/>
        <v>44050</v>
      </c>
      <c r="E487" s="96">
        <v>8776</v>
      </c>
      <c r="F487" s="96">
        <v>35274</v>
      </c>
      <c r="O487" s="94" t="s">
        <v>71</v>
      </c>
      <c r="P487" s="222" t="s">
        <v>2268</v>
      </c>
      <c r="Q487" s="77"/>
      <c r="R487" s="46">
        <f t="shared" si="29"/>
        <v>237011</v>
      </c>
      <c r="S487" s="96">
        <v>2000</v>
      </c>
      <c r="T487" s="96">
        <v>235011</v>
      </c>
      <c r="V487" s="94" t="s">
        <v>110</v>
      </c>
      <c r="W487" s="222" t="s">
        <v>2281</v>
      </c>
      <c r="X487" s="96">
        <v>426000</v>
      </c>
      <c r="Y487" s="46">
        <f t="shared" si="30"/>
        <v>464327</v>
      </c>
      <c r="Z487" s="77"/>
      <c r="AA487" s="96">
        <v>464327</v>
      </c>
    </row>
    <row r="488" spans="1:27" ht="15">
      <c r="A488" s="94" t="s">
        <v>223</v>
      </c>
      <c r="B488" s="222" t="s">
        <v>2314</v>
      </c>
      <c r="C488" s="77"/>
      <c r="D488" s="46">
        <f t="shared" si="28"/>
        <v>73483</v>
      </c>
      <c r="E488" s="96">
        <v>8465</v>
      </c>
      <c r="F488" s="96">
        <v>65018</v>
      </c>
      <c r="O488" s="94" t="s">
        <v>74</v>
      </c>
      <c r="P488" s="222" t="s">
        <v>2269</v>
      </c>
      <c r="Q488" s="96">
        <v>1077807</v>
      </c>
      <c r="R488" s="46">
        <f t="shared" si="29"/>
        <v>568730</v>
      </c>
      <c r="S488" s="96">
        <v>121000</v>
      </c>
      <c r="T488" s="96">
        <v>447730</v>
      </c>
      <c r="V488" s="94" t="s">
        <v>113</v>
      </c>
      <c r="W488" s="222" t="s">
        <v>2282</v>
      </c>
      <c r="X488" s="96">
        <v>395930</v>
      </c>
      <c r="Y488" s="46">
        <f t="shared" si="30"/>
        <v>488977</v>
      </c>
      <c r="Z488" s="77"/>
      <c r="AA488" s="96">
        <v>488977</v>
      </c>
    </row>
    <row r="489" spans="1:27" ht="15">
      <c r="A489" s="94" t="s">
        <v>226</v>
      </c>
      <c r="B489" s="222" t="s">
        <v>2315</v>
      </c>
      <c r="C489" s="77"/>
      <c r="D489" s="46">
        <f t="shared" si="28"/>
        <v>257289</v>
      </c>
      <c r="E489" s="77"/>
      <c r="F489" s="96">
        <v>257289</v>
      </c>
      <c r="O489" s="94" t="s">
        <v>77</v>
      </c>
      <c r="P489" s="222" t="s">
        <v>2270</v>
      </c>
      <c r="Q489" s="96">
        <v>50000</v>
      </c>
      <c r="R489" s="46">
        <f t="shared" si="29"/>
        <v>866692</v>
      </c>
      <c r="S489" s="96">
        <v>98700</v>
      </c>
      <c r="T489" s="96">
        <v>767992</v>
      </c>
      <c r="V489" s="94" t="s">
        <v>127</v>
      </c>
      <c r="W489" s="222" t="s">
        <v>2283</v>
      </c>
      <c r="X489" s="96">
        <v>564045</v>
      </c>
      <c r="Y489" s="46">
        <f t="shared" si="30"/>
        <v>633839</v>
      </c>
      <c r="Z489" s="96">
        <v>21500</v>
      </c>
      <c r="AA489" s="96">
        <v>612339</v>
      </c>
    </row>
    <row r="490" spans="1:27" ht="15">
      <c r="A490" s="94" t="s">
        <v>229</v>
      </c>
      <c r="B490" s="222" t="s">
        <v>1903</v>
      </c>
      <c r="C490" s="96">
        <v>795710</v>
      </c>
      <c r="D490" s="46">
        <f t="shared" si="28"/>
        <v>114095</v>
      </c>
      <c r="E490" s="77"/>
      <c r="F490" s="96">
        <v>114095</v>
      </c>
      <c r="O490" s="94" t="s">
        <v>80</v>
      </c>
      <c r="P490" s="222" t="s">
        <v>2271</v>
      </c>
      <c r="Q490" s="96">
        <v>6066840</v>
      </c>
      <c r="R490" s="46">
        <f t="shared" si="29"/>
        <v>3352322</v>
      </c>
      <c r="S490" s="96">
        <v>53200</v>
      </c>
      <c r="T490" s="96">
        <v>3299122</v>
      </c>
      <c r="V490" s="94" t="s">
        <v>129</v>
      </c>
      <c r="W490" s="222" t="s">
        <v>2284</v>
      </c>
      <c r="X490" s="96">
        <v>1347952</v>
      </c>
      <c r="Y490" s="46">
        <f t="shared" si="30"/>
        <v>1114545</v>
      </c>
      <c r="Z490" s="77"/>
      <c r="AA490" s="96">
        <v>1114545</v>
      </c>
    </row>
    <row r="491" spans="1:27" ht="15">
      <c r="A491" s="94" t="s">
        <v>232</v>
      </c>
      <c r="B491" s="222" t="s">
        <v>2316</v>
      </c>
      <c r="C491" s="77"/>
      <c r="D491" s="46">
        <f t="shared" si="28"/>
        <v>27467</v>
      </c>
      <c r="E491" s="77"/>
      <c r="F491" s="96">
        <v>27467</v>
      </c>
      <c r="O491" s="94" t="s">
        <v>83</v>
      </c>
      <c r="P491" s="222" t="s">
        <v>2272</v>
      </c>
      <c r="Q491" s="96">
        <v>388300</v>
      </c>
      <c r="R491" s="46">
        <f t="shared" si="29"/>
        <v>2735464</v>
      </c>
      <c r="S491" s="96">
        <v>1007100</v>
      </c>
      <c r="T491" s="96">
        <v>1728364</v>
      </c>
      <c r="V491" s="94" t="s">
        <v>133</v>
      </c>
      <c r="W491" s="222" t="s">
        <v>2285</v>
      </c>
      <c r="X491" s="77"/>
      <c r="Y491" s="46">
        <f t="shared" si="30"/>
        <v>3173265</v>
      </c>
      <c r="Z491" s="96">
        <v>11000</v>
      </c>
      <c r="AA491" s="96">
        <v>3162265</v>
      </c>
    </row>
    <row r="492" spans="1:27" ht="15">
      <c r="A492" s="94" t="s">
        <v>235</v>
      </c>
      <c r="B492" s="222" t="s">
        <v>2317</v>
      </c>
      <c r="C492" s="77"/>
      <c r="D492" s="46">
        <f t="shared" si="28"/>
        <v>263800</v>
      </c>
      <c r="E492" s="77"/>
      <c r="F492" s="96">
        <v>263800</v>
      </c>
      <c r="O492" s="94" t="s">
        <v>86</v>
      </c>
      <c r="P492" s="222" t="s">
        <v>2273</v>
      </c>
      <c r="Q492" s="96">
        <v>568400</v>
      </c>
      <c r="R492" s="46">
        <f t="shared" si="29"/>
        <v>611184</v>
      </c>
      <c r="S492" s="96">
        <v>467925</v>
      </c>
      <c r="T492" s="96">
        <v>143259</v>
      </c>
      <c r="V492" s="94" t="s">
        <v>136</v>
      </c>
      <c r="W492" s="222" t="s">
        <v>2286</v>
      </c>
      <c r="X492" s="77"/>
      <c r="Y492" s="46">
        <f t="shared" si="30"/>
        <v>6706720</v>
      </c>
      <c r="Z492" s="77"/>
      <c r="AA492" s="96">
        <v>6706720</v>
      </c>
    </row>
    <row r="493" spans="1:27" ht="15">
      <c r="A493" s="94" t="s">
        <v>238</v>
      </c>
      <c r="B493" s="222" t="s">
        <v>2318</v>
      </c>
      <c r="C493" s="96">
        <v>234350</v>
      </c>
      <c r="D493" s="46">
        <f t="shared" si="28"/>
        <v>50346</v>
      </c>
      <c r="E493" s="96">
        <v>9200</v>
      </c>
      <c r="F493" s="96">
        <v>41146</v>
      </c>
      <c r="O493" s="94" t="s">
        <v>89</v>
      </c>
      <c r="P493" s="222" t="s">
        <v>2274</v>
      </c>
      <c r="Q493" s="96">
        <v>374273</v>
      </c>
      <c r="R493" s="46">
        <f t="shared" si="29"/>
        <v>648135</v>
      </c>
      <c r="S493" s="96">
        <v>139000</v>
      </c>
      <c r="T493" s="96">
        <v>509135</v>
      </c>
      <c r="V493" s="94" t="s">
        <v>139</v>
      </c>
      <c r="W493" s="222" t="s">
        <v>2287</v>
      </c>
      <c r="X493" s="96">
        <v>492501</v>
      </c>
      <c r="Y493" s="46">
        <f t="shared" si="30"/>
        <v>6428737</v>
      </c>
      <c r="Z493" s="96">
        <v>884290</v>
      </c>
      <c r="AA493" s="96">
        <v>5544447</v>
      </c>
    </row>
    <row r="494" spans="15:27" ht="15">
      <c r="O494" s="94" t="s">
        <v>92</v>
      </c>
      <c r="P494" s="222" t="s">
        <v>2275</v>
      </c>
      <c r="Q494" s="96">
        <v>293604</v>
      </c>
      <c r="R494" s="46">
        <f t="shared" si="29"/>
        <v>751960</v>
      </c>
      <c r="S494" s="77"/>
      <c r="T494" s="96">
        <v>751960</v>
      </c>
      <c r="V494" s="94" t="s">
        <v>142</v>
      </c>
      <c r="W494" s="222" t="s">
        <v>2288</v>
      </c>
      <c r="X494" s="77"/>
      <c r="Y494" s="46">
        <f t="shared" si="30"/>
        <v>180877</v>
      </c>
      <c r="Z494" s="77"/>
      <c r="AA494" s="96">
        <v>180877</v>
      </c>
    </row>
    <row r="495" spans="15:27" ht="15">
      <c r="O495" s="94" t="s">
        <v>95</v>
      </c>
      <c r="P495" s="222" t="s">
        <v>2276</v>
      </c>
      <c r="Q495" s="77"/>
      <c r="R495" s="46">
        <f t="shared" si="29"/>
        <v>224096</v>
      </c>
      <c r="S495" s="96">
        <v>3000</v>
      </c>
      <c r="T495" s="96">
        <v>221096</v>
      </c>
      <c r="V495" s="94" t="s">
        <v>145</v>
      </c>
      <c r="W495" s="222" t="s">
        <v>2289</v>
      </c>
      <c r="X495" s="77"/>
      <c r="Y495" s="46">
        <f t="shared" si="30"/>
        <v>124271</v>
      </c>
      <c r="Z495" s="77"/>
      <c r="AA495" s="96">
        <v>124271</v>
      </c>
    </row>
    <row r="496" spans="15:27" ht="15">
      <c r="O496" s="94" t="s">
        <v>98</v>
      </c>
      <c r="P496" s="222" t="s">
        <v>2277</v>
      </c>
      <c r="Q496" s="77"/>
      <c r="R496" s="46">
        <f t="shared" si="29"/>
        <v>226120</v>
      </c>
      <c r="S496" s="96">
        <v>81000</v>
      </c>
      <c r="T496" s="96">
        <v>145120</v>
      </c>
      <c r="V496" s="94" t="s">
        <v>148</v>
      </c>
      <c r="W496" s="222" t="s">
        <v>2290</v>
      </c>
      <c r="X496" s="77"/>
      <c r="Y496" s="46">
        <f t="shared" si="30"/>
        <v>1279191</v>
      </c>
      <c r="Z496" s="77"/>
      <c r="AA496" s="96">
        <v>1279191</v>
      </c>
    </row>
    <row r="497" spans="15:27" ht="15">
      <c r="O497" s="94" t="s">
        <v>101</v>
      </c>
      <c r="P497" s="222" t="s">
        <v>2278</v>
      </c>
      <c r="Q497" s="96">
        <v>2813127</v>
      </c>
      <c r="R497" s="46">
        <f t="shared" si="29"/>
        <v>10013702</v>
      </c>
      <c r="S497" s="96">
        <v>2482700</v>
      </c>
      <c r="T497" s="96">
        <v>7531002</v>
      </c>
      <c r="V497" s="94" t="s">
        <v>151</v>
      </c>
      <c r="W497" s="222" t="s">
        <v>2291</v>
      </c>
      <c r="X497" s="77"/>
      <c r="Y497" s="46">
        <f t="shared" si="30"/>
        <v>2235779</v>
      </c>
      <c r="Z497" s="77"/>
      <c r="AA497" s="96">
        <v>2235779</v>
      </c>
    </row>
    <row r="498" spans="15:27" ht="15">
      <c r="O498" s="94" t="s">
        <v>104</v>
      </c>
      <c r="P498" s="222" t="s">
        <v>2279</v>
      </c>
      <c r="Q498" s="77"/>
      <c r="R498" s="46">
        <f t="shared" si="29"/>
        <v>392655</v>
      </c>
      <c r="S498" s="77"/>
      <c r="T498" s="96">
        <v>392655</v>
      </c>
      <c r="V498" s="94" t="s">
        <v>154</v>
      </c>
      <c r="W498" s="222" t="s">
        <v>2292</v>
      </c>
      <c r="X498" s="96">
        <v>2116064</v>
      </c>
      <c r="Y498" s="46">
        <f t="shared" si="30"/>
        <v>6679717</v>
      </c>
      <c r="Z498" s="96">
        <v>165000</v>
      </c>
      <c r="AA498" s="96">
        <v>6514717</v>
      </c>
    </row>
    <row r="499" spans="15:27" ht="15">
      <c r="O499" s="94" t="s">
        <v>107</v>
      </c>
      <c r="P499" s="222" t="s">
        <v>2280</v>
      </c>
      <c r="Q499" s="77"/>
      <c r="R499" s="46">
        <f t="shared" si="29"/>
        <v>654960</v>
      </c>
      <c r="S499" s="96">
        <v>98636</v>
      </c>
      <c r="T499" s="96">
        <v>556324</v>
      </c>
      <c r="V499" s="94" t="s">
        <v>157</v>
      </c>
      <c r="W499" s="222" t="s">
        <v>2293</v>
      </c>
      <c r="X499" s="77"/>
      <c r="Y499" s="46">
        <f t="shared" si="30"/>
        <v>718817</v>
      </c>
      <c r="Z499" s="77"/>
      <c r="AA499" s="96">
        <v>718817</v>
      </c>
    </row>
    <row r="500" spans="15:27" ht="15">
      <c r="O500" s="94" t="s">
        <v>110</v>
      </c>
      <c r="P500" s="222" t="s">
        <v>2281</v>
      </c>
      <c r="Q500" s="77"/>
      <c r="R500" s="46">
        <f t="shared" si="29"/>
        <v>225379</v>
      </c>
      <c r="S500" s="77"/>
      <c r="T500" s="96">
        <v>225379</v>
      </c>
      <c r="V500" s="94" t="s">
        <v>160</v>
      </c>
      <c r="W500" s="222" t="s">
        <v>2294</v>
      </c>
      <c r="X500" s="96">
        <v>470000</v>
      </c>
      <c r="Y500" s="46">
        <f t="shared" si="30"/>
        <v>1032757</v>
      </c>
      <c r="Z500" s="77"/>
      <c r="AA500" s="96">
        <v>1032757</v>
      </c>
    </row>
    <row r="501" spans="15:27" ht="15">
      <c r="O501" s="94" t="s">
        <v>113</v>
      </c>
      <c r="P501" s="222" t="s">
        <v>2282</v>
      </c>
      <c r="Q501" s="96">
        <v>1025501</v>
      </c>
      <c r="R501" s="46">
        <f t="shared" si="29"/>
        <v>5615926</v>
      </c>
      <c r="S501" s="96">
        <v>859500</v>
      </c>
      <c r="T501" s="96">
        <v>4756426</v>
      </c>
      <c r="V501" s="94" t="s">
        <v>163</v>
      </c>
      <c r="W501" s="222" t="s">
        <v>2295</v>
      </c>
      <c r="X501" s="96">
        <v>6051041</v>
      </c>
      <c r="Y501" s="46">
        <f t="shared" si="30"/>
        <v>119550</v>
      </c>
      <c r="Z501" s="77"/>
      <c r="AA501" s="96">
        <v>119550</v>
      </c>
    </row>
    <row r="502" spans="15:27" ht="15">
      <c r="O502" s="94" t="s">
        <v>127</v>
      </c>
      <c r="P502" s="222" t="s">
        <v>2283</v>
      </c>
      <c r="Q502" s="96">
        <v>395800</v>
      </c>
      <c r="R502" s="46">
        <f t="shared" si="29"/>
        <v>1657806</v>
      </c>
      <c r="S502" s="96">
        <v>626970</v>
      </c>
      <c r="T502" s="96">
        <v>1030836</v>
      </c>
      <c r="V502" s="94" t="s">
        <v>166</v>
      </c>
      <c r="W502" s="222" t="s">
        <v>2296</v>
      </c>
      <c r="X502" s="96">
        <v>1344000</v>
      </c>
      <c r="Y502" s="46">
        <f t="shared" si="30"/>
        <v>17779368</v>
      </c>
      <c r="Z502" s="77"/>
      <c r="AA502" s="96">
        <v>17779368</v>
      </c>
    </row>
    <row r="503" spans="15:27" ht="15">
      <c r="O503" s="94" t="s">
        <v>129</v>
      </c>
      <c r="P503" s="222" t="s">
        <v>2284</v>
      </c>
      <c r="Q503" s="96">
        <v>6148501</v>
      </c>
      <c r="R503" s="46">
        <f t="shared" si="29"/>
        <v>4634806</v>
      </c>
      <c r="S503" s="96">
        <v>2076502</v>
      </c>
      <c r="T503" s="96">
        <v>2558304</v>
      </c>
      <c r="V503" s="94" t="s">
        <v>169</v>
      </c>
      <c r="W503" s="222" t="s">
        <v>2297</v>
      </c>
      <c r="X503" s="96">
        <v>618392</v>
      </c>
      <c r="Y503" s="46">
        <f t="shared" si="30"/>
        <v>952019</v>
      </c>
      <c r="Z503" s="77"/>
      <c r="AA503" s="96">
        <v>952019</v>
      </c>
    </row>
    <row r="504" spans="15:27" ht="15">
      <c r="O504" s="94" t="s">
        <v>133</v>
      </c>
      <c r="P504" s="222" t="s">
        <v>2285</v>
      </c>
      <c r="Q504" s="96">
        <v>2718000</v>
      </c>
      <c r="R504" s="46">
        <f t="shared" si="29"/>
        <v>3976313</v>
      </c>
      <c r="S504" s="96">
        <v>1485200</v>
      </c>
      <c r="T504" s="96">
        <v>2491113</v>
      </c>
      <c r="V504" s="94" t="s">
        <v>172</v>
      </c>
      <c r="W504" s="222" t="s">
        <v>2298</v>
      </c>
      <c r="X504" s="77"/>
      <c r="Y504" s="46">
        <f t="shared" si="30"/>
        <v>225424</v>
      </c>
      <c r="Z504" s="77"/>
      <c r="AA504" s="96">
        <v>225424</v>
      </c>
    </row>
    <row r="505" spans="15:27" ht="15">
      <c r="O505" s="94" t="s">
        <v>136</v>
      </c>
      <c r="P505" s="222" t="s">
        <v>2286</v>
      </c>
      <c r="Q505" s="96">
        <v>1115976</v>
      </c>
      <c r="R505" s="46">
        <f t="shared" si="29"/>
        <v>14474757</v>
      </c>
      <c r="S505" s="96">
        <v>4554104</v>
      </c>
      <c r="T505" s="96">
        <v>9920653</v>
      </c>
      <c r="V505" s="94" t="s">
        <v>175</v>
      </c>
      <c r="W505" s="222" t="s">
        <v>2299</v>
      </c>
      <c r="X505" s="77"/>
      <c r="Y505" s="46">
        <f t="shared" si="30"/>
        <v>2974708</v>
      </c>
      <c r="Z505" s="77"/>
      <c r="AA505" s="96">
        <v>2974708</v>
      </c>
    </row>
    <row r="506" spans="15:27" ht="15">
      <c r="O506" s="94" t="s">
        <v>139</v>
      </c>
      <c r="P506" s="222" t="s">
        <v>2287</v>
      </c>
      <c r="Q506" s="96">
        <v>5206040</v>
      </c>
      <c r="R506" s="46">
        <f t="shared" si="29"/>
        <v>7007179</v>
      </c>
      <c r="S506" s="77"/>
      <c r="T506" s="96">
        <v>7007179</v>
      </c>
      <c r="V506" s="94" t="s">
        <v>178</v>
      </c>
      <c r="W506" s="222" t="s">
        <v>1919</v>
      </c>
      <c r="X506" s="77"/>
      <c r="Y506" s="46">
        <f t="shared" si="30"/>
        <v>2616760</v>
      </c>
      <c r="Z506" s="77"/>
      <c r="AA506" s="96">
        <v>2616760</v>
      </c>
    </row>
    <row r="507" spans="15:27" ht="15">
      <c r="O507" s="94" t="s">
        <v>142</v>
      </c>
      <c r="P507" s="222" t="s">
        <v>2288</v>
      </c>
      <c r="Q507" s="96">
        <v>1467600</v>
      </c>
      <c r="R507" s="46">
        <f t="shared" si="29"/>
        <v>2347286</v>
      </c>
      <c r="S507" s="96">
        <v>974600</v>
      </c>
      <c r="T507" s="96">
        <v>1372686</v>
      </c>
      <c r="V507" s="94" t="s">
        <v>180</v>
      </c>
      <c r="W507" s="222" t="s">
        <v>2300</v>
      </c>
      <c r="X507" s="96">
        <v>16000000</v>
      </c>
      <c r="Y507" s="46">
        <f t="shared" si="30"/>
        <v>56877659</v>
      </c>
      <c r="Z507" s="96">
        <v>35189000</v>
      </c>
      <c r="AA507" s="96">
        <v>21688659</v>
      </c>
    </row>
    <row r="508" spans="15:27" ht="15">
      <c r="O508" s="94" t="s">
        <v>145</v>
      </c>
      <c r="P508" s="222" t="s">
        <v>2289</v>
      </c>
      <c r="Q508" s="96">
        <v>709200</v>
      </c>
      <c r="R508" s="46">
        <f t="shared" si="29"/>
        <v>1457295</v>
      </c>
      <c r="S508" s="96">
        <v>84100</v>
      </c>
      <c r="T508" s="96">
        <v>1373195</v>
      </c>
      <c r="V508" s="94" t="s">
        <v>183</v>
      </c>
      <c r="W508" s="222" t="s">
        <v>2068</v>
      </c>
      <c r="X508" s="96">
        <v>3736500</v>
      </c>
      <c r="Y508" s="46">
        <f t="shared" si="30"/>
        <v>14306790</v>
      </c>
      <c r="Z508" s="96">
        <v>336030</v>
      </c>
      <c r="AA508" s="96">
        <v>13970760</v>
      </c>
    </row>
    <row r="509" spans="15:27" ht="15">
      <c r="O509" s="94" t="s">
        <v>148</v>
      </c>
      <c r="P509" s="222" t="s">
        <v>2290</v>
      </c>
      <c r="Q509" s="77"/>
      <c r="R509" s="46">
        <f t="shared" si="29"/>
        <v>2428452</v>
      </c>
      <c r="S509" s="96">
        <v>657415</v>
      </c>
      <c r="T509" s="96">
        <v>1771037</v>
      </c>
      <c r="V509" s="94" t="s">
        <v>185</v>
      </c>
      <c r="W509" s="222" t="s">
        <v>2301</v>
      </c>
      <c r="X509" s="77"/>
      <c r="Y509" s="46">
        <f t="shared" si="30"/>
        <v>10153910</v>
      </c>
      <c r="Z509" s="96">
        <v>139800</v>
      </c>
      <c r="AA509" s="96">
        <v>10014110</v>
      </c>
    </row>
    <row r="510" spans="15:27" ht="15">
      <c r="O510" s="94" t="s">
        <v>151</v>
      </c>
      <c r="P510" s="222" t="s">
        <v>2291</v>
      </c>
      <c r="Q510" s="77"/>
      <c r="R510" s="46">
        <f t="shared" si="29"/>
        <v>1281708</v>
      </c>
      <c r="S510" s="96">
        <v>558300</v>
      </c>
      <c r="T510" s="96">
        <v>723408</v>
      </c>
      <c r="V510" s="94" t="s">
        <v>188</v>
      </c>
      <c r="W510" s="222" t="s">
        <v>2302</v>
      </c>
      <c r="X510" s="77"/>
      <c r="Y510" s="46">
        <f t="shared" si="30"/>
        <v>400</v>
      </c>
      <c r="Z510" s="77"/>
      <c r="AA510" s="96">
        <v>400</v>
      </c>
    </row>
    <row r="511" spans="15:27" ht="15">
      <c r="O511" s="94" t="s">
        <v>154</v>
      </c>
      <c r="P511" s="222" t="s">
        <v>2292</v>
      </c>
      <c r="Q511" s="96">
        <v>1299701</v>
      </c>
      <c r="R511" s="46">
        <f t="shared" si="29"/>
        <v>4871153</v>
      </c>
      <c r="S511" s="96">
        <v>1728470</v>
      </c>
      <c r="T511" s="96">
        <v>3142683</v>
      </c>
      <c r="V511" s="94" t="s">
        <v>191</v>
      </c>
      <c r="W511" s="222" t="s">
        <v>2303</v>
      </c>
      <c r="X511" s="96">
        <v>45000</v>
      </c>
      <c r="Y511" s="46">
        <f t="shared" si="30"/>
        <v>491814</v>
      </c>
      <c r="Z511" s="96">
        <v>3569</v>
      </c>
      <c r="AA511" s="96">
        <v>488245</v>
      </c>
    </row>
    <row r="512" spans="15:27" ht="15">
      <c r="O512" s="94" t="s">
        <v>157</v>
      </c>
      <c r="P512" s="222" t="s">
        <v>2293</v>
      </c>
      <c r="Q512" s="77"/>
      <c r="R512" s="46">
        <f t="shared" si="29"/>
        <v>5605551</v>
      </c>
      <c r="S512" s="96">
        <v>2805060</v>
      </c>
      <c r="T512" s="96">
        <v>2800491</v>
      </c>
      <c r="V512" s="94" t="s">
        <v>193</v>
      </c>
      <c r="W512" s="222" t="s">
        <v>2305</v>
      </c>
      <c r="X512" s="77"/>
      <c r="Y512" s="46">
        <f t="shared" si="30"/>
        <v>507230</v>
      </c>
      <c r="Z512" s="77"/>
      <c r="AA512" s="96">
        <v>507230</v>
      </c>
    </row>
    <row r="513" spans="15:27" ht="15">
      <c r="O513" s="94" t="s">
        <v>160</v>
      </c>
      <c r="P513" s="222" t="s">
        <v>2294</v>
      </c>
      <c r="Q513" s="96">
        <v>562000</v>
      </c>
      <c r="R513" s="46">
        <f t="shared" si="29"/>
        <v>7177072</v>
      </c>
      <c r="S513" s="96">
        <v>3465608</v>
      </c>
      <c r="T513" s="96">
        <v>3711464</v>
      </c>
      <c r="V513" s="94" t="s">
        <v>194</v>
      </c>
      <c r="W513" s="222" t="s">
        <v>2306</v>
      </c>
      <c r="X513" s="96">
        <v>713701</v>
      </c>
      <c r="Y513" s="46">
        <f t="shared" si="30"/>
        <v>301946</v>
      </c>
      <c r="Z513" s="77"/>
      <c r="AA513" s="96">
        <v>301946</v>
      </c>
    </row>
    <row r="514" spans="15:27" ht="15">
      <c r="O514" s="94" t="s">
        <v>163</v>
      </c>
      <c r="P514" s="222" t="s">
        <v>2295</v>
      </c>
      <c r="Q514" s="96">
        <v>7796929</v>
      </c>
      <c r="R514" s="46">
        <f t="shared" si="29"/>
        <v>8435038</v>
      </c>
      <c r="S514" s="96">
        <v>1814111</v>
      </c>
      <c r="T514" s="96">
        <v>6620927</v>
      </c>
      <c r="V514" s="94" t="s">
        <v>198</v>
      </c>
      <c r="W514" s="222" t="s">
        <v>2015</v>
      </c>
      <c r="X514" s="96">
        <v>71563</v>
      </c>
      <c r="Y514" s="46">
        <f t="shared" si="30"/>
        <v>520987</v>
      </c>
      <c r="Z514" s="96">
        <v>4800</v>
      </c>
      <c r="AA514" s="96">
        <v>516187</v>
      </c>
    </row>
    <row r="515" spans="15:27" ht="15">
      <c r="O515" s="94" t="s">
        <v>166</v>
      </c>
      <c r="P515" s="222" t="s">
        <v>2296</v>
      </c>
      <c r="Q515" s="96">
        <v>619000</v>
      </c>
      <c r="R515" s="46">
        <f t="shared" si="29"/>
        <v>3422190</v>
      </c>
      <c r="S515" s="96">
        <v>359908</v>
      </c>
      <c r="T515" s="96">
        <v>3062282</v>
      </c>
      <c r="V515" s="94" t="s">
        <v>201</v>
      </c>
      <c r="W515" s="222" t="s">
        <v>2307</v>
      </c>
      <c r="X515" s="96">
        <v>151500</v>
      </c>
      <c r="Y515" s="46">
        <f t="shared" si="30"/>
        <v>310766</v>
      </c>
      <c r="Z515" s="77"/>
      <c r="AA515" s="96">
        <v>310766</v>
      </c>
    </row>
    <row r="516" spans="15:27" ht="15">
      <c r="O516" s="94" t="s">
        <v>169</v>
      </c>
      <c r="P516" s="222" t="s">
        <v>2297</v>
      </c>
      <c r="Q516" s="96">
        <v>1256500</v>
      </c>
      <c r="R516" s="46">
        <f t="shared" si="29"/>
        <v>1846538</v>
      </c>
      <c r="S516" s="96">
        <v>108550</v>
      </c>
      <c r="T516" s="96">
        <v>1737988</v>
      </c>
      <c r="V516" s="94" t="s">
        <v>204</v>
      </c>
      <c r="W516" s="222" t="s">
        <v>1980</v>
      </c>
      <c r="X516" s="96">
        <v>117000</v>
      </c>
      <c r="Y516" s="46">
        <f t="shared" si="30"/>
        <v>1287940</v>
      </c>
      <c r="Z516" s="96">
        <v>109701</v>
      </c>
      <c r="AA516" s="96">
        <v>1178239</v>
      </c>
    </row>
    <row r="517" spans="15:27" ht="15">
      <c r="O517" s="94" t="s">
        <v>172</v>
      </c>
      <c r="P517" s="222" t="s">
        <v>2298</v>
      </c>
      <c r="Q517" s="96">
        <v>180026600</v>
      </c>
      <c r="R517" s="46">
        <f t="shared" si="29"/>
        <v>2609234</v>
      </c>
      <c r="S517" s="96">
        <v>604690</v>
      </c>
      <c r="T517" s="96">
        <v>2004544</v>
      </c>
      <c r="V517" s="94" t="s">
        <v>207</v>
      </c>
      <c r="W517" s="222" t="s">
        <v>2308</v>
      </c>
      <c r="X517" s="96">
        <v>749000</v>
      </c>
      <c r="Y517" s="46">
        <f t="shared" si="30"/>
        <v>1224940</v>
      </c>
      <c r="Z517" s="77"/>
      <c r="AA517" s="96">
        <v>1224940</v>
      </c>
    </row>
    <row r="518" spans="15:27" ht="15">
      <c r="O518" s="94" t="s">
        <v>175</v>
      </c>
      <c r="P518" s="222" t="s">
        <v>2299</v>
      </c>
      <c r="Q518" s="96">
        <v>6008700</v>
      </c>
      <c r="R518" s="46">
        <f t="shared" si="29"/>
        <v>8868599</v>
      </c>
      <c r="S518" s="96">
        <v>4361800</v>
      </c>
      <c r="T518" s="96">
        <v>4506799</v>
      </c>
      <c r="V518" s="94" t="s">
        <v>209</v>
      </c>
      <c r="W518" s="222" t="s">
        <v>2309</v>
      </c>
      <c r="X518" s="96">
        <v>89500</v>
      </c>
      <c r="Y518" s="46">
        <f t="shared" si="30"/>
        <v>10500</v>
      </c>
      <c r="Z518" s="77"/>
      <c r="AA518" s="96">
        <v>10500</v>
      </c>
    </row>
    <row r="519" spans="15:27" ht="15">
      <c r="O519" s="94" t="s">
        <v>178</v>
      </c>
      <c r="P519" s="222" t="s">
        <v>1919</v>
      </c>
      <c r="Q519" s="96">
        <v>383800</v>
      </c>
      <c r="R519" s="46">
        <f aca="true" t="shared" si="31" ref="R519:R542">S519+T519</f>
        <v>4651135</v>
      </c>
      <c r="S519" s="96">
        <v>833200</v>
      </c>
      <c r="T519" s="96">
        <v>3817935</v>
      </c>
      <c r="V519" s="94" t="s">
        <v>212</v>
      </c>
      <c r="W519" s="222" t="s">
        <v>2310</v>
      </c>
      <c r="X519" s="96">
        <v>141500</v>
      </c>
      <c r="Y519" s="46">
        <f aca="true" t="shared" si="32" ref="Y519:Y529">Z519+AA519</f>
        <v>11137</v>
      </c>
      <c r="Z519" s="96">
        <v>5100</v>
      </c>
      <c r="AA519" s="96">
        <v>6037</v>
      </c>
    </row>
    <row r="520" spans="15:27" ht="15">
      <c r="O520" s="94" t="s">
        <v>180</v>
      </c>
      <c r="P520" s="222" t="s">
        <v>2300</v>
      </c>
      <c r="Q520" s="96">
        <v>6564800</v>
      </c>
      <c r="R520" s="46">
        <f t="shared" si="31"/>
        <v>22473872</v>
      </c>
      <c r="S520" s="96">
        <v>11203150</v>
      </c>
      <c r="T520" s="96">
        <v>11270722</v>
      </c>
      <c r="V520" s="94" t="s">
        <v>214</v>
      </c>
      <c r="W520" s="222" t="s">
        <v>2311</v>
      </c>
      <c r="X520" s="96">
        <v>25000</v>
      </c>
      <c r="Y520" s="46">
        <f t="shared" si="32"/>
        <v>200400</v>
      </c>
      <c r="Z520" s="77"/>
      <c r="AA520" s="96">
        <v>200400</v>
      </c>
    </row>
    <row r="521" spans="15:27" ht="15">
      <c r="O521" s="94" t="s">
        <v>183</v>
      </c>
      <c r="P521" s="222" t="s">
        <v>2068</v>
      </c>
      <c r="Q521" s="96">
        <v>15290400</v>
      </c>
      <c r="R521" s="46">
        <f t="shared" si="31"/>
        <v>11404299</v>
      </c>
      <c r="S521" s="96">
        <v>938256</v>
      </c>
      <c r="T521" s="96">
        <v>10466043</v>
      </c>
      <c r="V521" s="94" t="s">
        <v>217</v>
      </c>
      <c r="W521" s="222" t="s">
        <v>2312</v>
      </c>
      <c r="X521" s="96">
        <v>160400</v>
      </c>
      <c r="Y521" s="46">
        <f t="shared" si="32"/>
        <v>726765</v>
      </c>
      <c r="Z521" s="77"/>
      <c r="AA521" s="96">
        <v>726765</v>
      </c>
    </row>
    <row r="522" spans="15:27" ht="15">
      <c r="O522" s="94" t="s">
        <v>185</v>
      </c>
      <c r="P522" s="222" t="s">
        <v>2301</v>
      </c>
      <c r="Q522" s="96">
        <v>7685822</v>
      </c>
      <c r="R522" s="46">
        <f t="shared" si="31"/>
        <v>17258179</v>
      </c>
      <c r="S522" s="96">
        <v>6963374</v>
      </c>
      <c r="T522" s="96">
        <v>10294805</v>
      </c>
      <c r="V522" s="94" t="s">
        <v>220</v>
      </c>
      <c r="W522" s="222" t="s">
        <v>2313</v>
      </c>
      <c r="X522" s="96">
        <v>11000</v>
      </c>
      <c r="Y522" s="46">
        <f t="shared" si="32"/>
        <v>246480</v>
      </c>
      <c r="Z522" s="96">
        <v>64000</v>
      </c>
      <c r="AA522" s="96">
        <v>182480</v>
      </c>
    </row>
    <row r="523" spans="15:27" ht="15">
      <c r="O523" s="94" t="s">
        <v>188</v>
      </c>
      <c r="P523" s="222" t="s">
        <v>2302</v>
      </c>
      <c r="Q523" s="77"/>
      <c r="R523" s="46">
        <f t="shared" si="31"/>
        <v>17850</v>
      </c>
      <c r="S523" s="77"/>
      <c r="T523" s="96">
        <v>17850</v>
      </c>
      <c r="V523" s="94" t="s">
        <v>223</v>
      </c>
      <c r="W523" s="222" t="s">
        <v>2314</v>
      </c>
      <c r="X523" s="96">
        <v>207550</v>
      </c>
      <c r="Y523" s="46">
        <f t="shared" si="32"/>
        <v>0</v>
      </c>
      <c r="Z523" s="77"/>
      <c r="AA523" s="77"/>
    </row>
    <row r="524" spans="15:27" ht="15">
      <c r="O524" s="94" t="s">
        <v>191</v>
      </c>
      <c r="P524" s="222" t="s">
        <v>2303</v>
      </c>
      <c r="Q524" s="96">
        <v>24600</v>
      </c>
      <c r="R524" s="46">
        <f t="shared" si="31"/>
        <v>843003</v>
      </c>
      <c r="S524" s="96">
        <v>13024</v>
      </c>
      <c r="T524" s="96">
        <v>829979</v>
      </c>
      <c r="V524" s="94" t="s">
        <v>226</v>
      </c>
      <c r="W524" s="222" t="s">
        <v>2315</v>
      </c>
      <c r="X524" s="96">
        <v>1047440</v>
      </c>
      <c r="Y524" s="46">
        <f t="shared" si="32"/>
        <v>1669808</v>
      </c>
      <c r="Z524" s="77"/>
      <c r="AA524" s="96">
        <v>1669808</v>
      </c>
    </row>
    <row r="525" spans="15:27" ht="15">
      <c r="O525" s="94" t="s">
        <v>192</v>
      </c>
      <c r="P525" s="222" t="s">
        <v>2304</v>
      </c>
      <c r="Q525" s="96">
        <v>260000</v>
      </c>
      <c r="R525" s="46">
        <f t="shared" si="31"/>
        <v>207472</v>
      </c>
      <c r="S525" s="96">
        <v>9100</v>
      </c>
      <c r="T525" s="96">
        <v>198372</v>
      </c>
      <c r="V525" s="94" t="s">
        <v>229</v>
      </c>
      <c r="W525" s="222" t="s">
        <v>1903</v>
      </c>
      <c r="X525" s="77"/>
      <c r="Y525" s="46">
        <f t="shared" si="32"/>
        <v>394281</v>
      </c>
      <c r="Z525" s="77"/>
      <c r="AA525" s="96">
        <v>394281</v>
      </c>
    </row>
    <row r="526" spans="15:27" ht="15">
      <c r="O526" s="94" t="s">
        <v>193</v>
      </c>
      <c r="P526" s="222" t="s">
        <v>2305</v>
      </c>
      <c r="Q526" s="77"/>
      <c r="R526" s="46">
        <f t="shared" si="31"/>
        <v>194956</v>
      </c>
      <c r="S526" s="77"/>
      <c r="T526" s="96">
        <v>194956</v>
      </c>
      <c r="V526" s="94" t="s">
        <v>232</v>
      </c>
      <c r="W526" s="222" t="s">
        <v>2316</v>
      </c>
      <c r="X526" s="96">
        <v>54830</v>
      </c>
      <c r="Y526" s="46">
        <f t="shared" si="32"/>
        <v>605317</v>
      </c>
      <c r="Z526" s="77"/>
      <c r="AA526" s="96">
        <v>605317</v>
      </c>
    </row>
    <row r="527" spans="15:27" ht="15">
      <c r="O527" s="94" t="s">
        <v>194</v>
      </c>
      <c r="P527" s="222" t="s">
        <v>2306</v>
      </c>
      <c r="Q527" s="77"/>
      <c r="R527" s="46">
        <f t="shared" si="31"/>
        <v>1590018</v>
      </c>
      <c r="S527" s="96">
        <v>66200</v>
      </c>
      <c r="T527" s="96">
        <v>1523818</v>
      </c>
      <c r="V527" s="94" t="s">
        <v>235</v>
      </c>
      <c r="W527" s="222" t="s">
        <v>2317</v>
      </c>
      <c r="X527" s="96">
        <v>32741027</v>
      </c>
      <c r="Y527" s="46">
        <f t="shared" si="32"/>
        <v>4166355</v>
      </c>
      <c r="Z527" s="77"/>
      <c r="AA527" s="96">
        <v>4166355</v>
      </c>
    </row>
    <row r="528" spans="15:27" ht="15">
      <c r="O528" s="94" t="s">
        <v>198</v>
      </c>
      <c r="P528" s="222" t="s">
        <v>2015</v>
      </c>
      <c r="Q528" s="96">
        <v>137001</v>
      </c>
      <c r="R528" s="46">
        <f t="shared" si="31"/>
        <v>321226</v>
      </c>
      <c r="S528" s="96">
        <v>38200</v>
      </c>
      <c r="T528" s="96">
        <v>283026</v>
      </c>
      <c r="V528" s="94" t="s">
        <v>238</v>
      </c>
      <c r="W528" s="222" t="s">
        <v>2318</v>
      </c>
      <c r="X528" s="96">
        <v>19000</v>
      </c>
      <c r="Y528" s="46">
        <f t="shared" si="32"/>
        <v>363360</v>
      </c>
      <c r="Z528" s="96">
        <v>7075</v>
      </c>
      <c r="AA528" s="96">
        <v>356285</v>
      </c>
    </row>
    <row r="529" spans="15:27" ht="15">
      <c r="O529" s="94" t="s">
        <v>201</v>
      </c>
      <c r="P529" s="222" t="s">
        <v>2307</v>
      </c>
      <c r="Q529" s="96">
        <v>61500</v>
      </c>
      <c r="R529" s="46">
        <f t="shared" si="31"/>
        <v>173990</v>
      </c>
      <c r="S529" s="77"/>
      <c r="T529" s="96">
        <v>173990</v>
      </c>
      <c r="V529" s="94" t="s">
        <v>240</v>
      </c>
      <c r="W529" s="222" t="s">
        <v>2322</v>
      </c>
      <c r="X529" s="96">
        <v>269001</v>
      </c>
      <c r="Y529" s="46">
        <f t="shared" si="32"/>
        <v>6400</v>
      </c>
      <c r="Z529" s="96">
        <v>6400</v>
      </c>
      <c r="AA529" s="77"/>
    </row>
    <row r="530" spans="15:20" ht="15">
      <c r="O530" s="94" t="s">
        <v>204</v>
      </c>
      <c r="P530" s="222" t="s">
        <v>1980</v>
      </c>
      <c r="Q530" s="77"/>
      <c r="R530" s="46">
        <f t="shared" si="31"/>
        <v>849001</v>
      </c>
      <c r="S530" s="96">
        <v>148680</v>
      </c>
      <c r="T530" s="96">
        <v>700321</v>
      </c>
    </row>
    <row r="531" spans="15:20" ht="15">
      <c r="O531" s="94" t="s">
        <v>207</v>
      </c>
      <c r="P531" s="222" t="s">
        <v>2308</v>
      </c>
      <c r="Q531" s="77"/>
      <c r="R531" s="46">
        <f t="shared" si="31"/>
        <v>1113524</v>
      </c>
      <c r="S531" s="77"/>
      <c r="T531" s="96">
        <v>1113524</v>
      </c>
    </row>
    <row r="532" spans="15:20" ht="15">
      <c r="O532" s="94" t="s">
        <v>209</v>
      </c>
      <c r="P532" s="222" t="s">
        <v>2309</v>
      </c>
      <c r="Q532" s="96">
        <v>56200</v>
      </c>
      <c r="R532" s="46">
        <f t="shared" si="31"/>
        <v>292667</v>
      </c>
      <c r="S532" s="96">
        <v>168527</v>
      </c>
      <c r="T532" s="96">
        <v>124140</v>
      </c>
    </row>
    <row r="533" spans="15:20" ht="15">
      <c r="O533" s="94" t="s">
        <v>212</v>
      </c>
      <c r="P533" s="222" t="s">
        <v>2310</v>
      </c>
      <c r="Q533" s="77"/>
      <c r="R533" s="46">
        <f t="shared" si="31"/>
        <v>289305</v>
      </c>
      <c r="S533" s="96">
        <v>75001</v>
      </c>
      <c r="T533" s="96">
        <v>214304</v>
      </c>
    </row>
    <row r="534" spans="15:20" ht="15">
      <c r="O534" s="94" t="s">
        <v>214</v>
      </c>
      <c r="P534" s="222" t="s">
        <v>2311</v>
      </c>
      <c r="Q534" s="96">
        <v>3100</v>
      </c>
      <c r="R534" s="46">
        <f t="shared" si="31"/>
        <v>175756</v>
      </c>
      <c r="S534" s="77"/>
      <c r="T534" s="96">
        <v>175756</v>
      </c>
    </row>
    <row r="535" spans="15:20" ht="15">
      <c r="O535" s="94" t="s">
        <v>217</v>
      </c>
      <c r="P535" s="222" t="s">
        <v>2312</v>
      </c>
      <c r="Q535" s="96">
        <v>310500</v>
      </c>
      <c r="R535" s="46">
        <f t="shared" si="31"/>
        <v>805420</v>
      </c>
      <c r="S535" s="77"/>
      <c r="T535" s="96">
        <v>805420</v>
      </c>
    </row>
    <row r="536" spans="15:20" ht="15">
      <c r="O536" s="94" t="s">
        <v>220</v>
      </c>
      <c r="P536" s="222" t="s">
        <v>2313</v>
      </c>
      <c r="Q536" s="96">
        <v>374100</v>
      </c>
      <c r="R536" s="46">
        <f t="shared" si="31"/>
        <v>605380</v>
      </c>
      <c r="S536" s="96">
        <v>24111</v>
      </c>
      <c r="T536" s="96">
        <v>581269</v>
      </c>
    </row>
    <row r="537" spans="15:20" ht="15">
      <c r="O537" s="94" t="s">
        <v>223</v>
      </c>
      <c r="P537" s="222" t="s">
        <v>2314</v>
      </c>
      <c r="Q537" s="77"/>
      <c r="R537" s="46">
        <f t="shared" si="31"/>
        <v>494604</v>
      </c>
      <c r="S537" s="96">
        <v>224645</v>
      </c>
      <c r="T537" s="96">
        <v>269959</v>
      </c>
    </row>
    <row r="538" spans="15:20" ht="15">
      <c r="O538" s="94" t="s">
        <v>226</v>
      </c>
      <c r="P538" s="222" t="s">
        <v>2315</v>
      </c>
      <c r="Q538" s="96">
        <v>658400</v>
      </c>
      <c r="R538" s="46">
        <f t="shared" si="31"/>
        <v>923841</v>
      </c>
      <c r="S538" s="77"/>
      <c r="T538" s="96">
        <v>923841</v>
      </c>
    </row>
    <row r="539" spans="15:20" ht="15">
      <c r="O539" s="94" t="s">
        <v>229</v>
      </c>
      <c r="P539" s="222" t="s">
        <v>1903</v>
      </c>
      <c r="Q539" s="96">
        <v>3762421</v>
      </c>
      <c r="R539" s="46">
        <f t="shared" si="31"/>
        <v>845196</v>
      </c>
      <c r="S539" s="96">
        <v>55250</v>
      </c>
      <c r="T539" s="96">
        <v>789946</v>
      </c>
    </row>
    <row r="540" spans="15:20" ht="15">
      <c r="O540" s="94" t="s">
        <v>232</v>
      </c>
      <c r="P540" s="222" t="s">
        <v>2316</v>
      </c>
      <c r="Q540" s="77"/>
      <c r="R540" s="46">
        <f t="shared" si="31"/>
        <v>219391</v>
      </c>
      <c r="S540" s="96">
        <v>56200</v>
      </c>
      <c r="T540" s="96">
        <v>163191</v>
      </c>
    </row>
    <row r="541" spans="15:20" ht="15">
      <c r="O541" s="94" t="s">
        <v>235</v>
      </c>
      <c r="P541" s="222" t="s">
        <v>2317</v>
      </c>
      <c r="Q541" s="96">
        <v>307950</v>
      </c>
      <c r="R541" s="46">
        <f t="shared" si="31"/>
        <v>1247755</v>
      </c>
      <c r="S541" s="77"/>
      <c r="T541" s="96">
        <v>1247755</v>
      </c>
    </row>
    <row r="542" spans="15:20" ht="15">
      <c r="O542" s="94" t="s">
        <v>238</v>
      </c>
      <c r="P542" s="222" t="s">
        <v>2318</v>
      </c>
      <c r="Q542" s="96">
        <v>236750</v>
      </c>
      <c r="R542" s="46">
        <f t="shared" si="31"/>
        <v>614128</v>
      </c>
      <c r="S542" s="96">
        <v>40200</v>
      </c>
      <c r="T542" s="96">
        <v>573928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0:J601"/>
  <sheetViews>
    <sheetView zoomScalePageLayoutView="0" workbookViewId="0" topLeftCell="A20">
      <selection activeCell="I31" sqref="I31:J598"/>
    </sheetView>
  </sheetViews>
  <sheetFormatPr defaultColWidth="8.88671875" defaultRowHeight="15"/>
  <cols>
    <col min="2" max="2" width="7.3359375" style="0" customWidth="1"/>
    <col min="3" max="3" width="7.10546875" style="0" customWidth="1"/>
    <col min="4" max="4" width="18.99609375" style="0" bestFit="1" customWidth="1"/>
    <col min="5" max="5" width="10.4453125" style="0" customWidth="1"/>
    <col min="6" max="6" width="19.77734375" style="0" customWidth="1"/>
    <col min="7" max="7" width="1.88671875" style="0" customWidth="1"/>
    <col min="8" max="8" width="9.88671875" style="0" bestFit="1" customWidth="1"/>
    <col min="11" max="12" width="9.88671875" style="0" bestFit="1" customWidth="1"/>
  </cols>
  <sheetData>
    <row r="20" spans="1:2" ht="15.75">
      <c r="A20" s="236" t="str">
        <f>work!A1</f>
        <v>Estimated cost of construction authorized by building permits, May 2021</v>
      </c>
      <c r="B20" s="236"/>
    </row>
    <row r="28" spans="8:9" ht="15.75">
      <c r="H28" s="237"/>
      <c r="I28" s="237"/>
    </row>
    <row r="29" spans="5:9" ht="15">
      <c r="E29" s="1" t="s">
        <v>1724</v>
      </c>
      <c r="F29" s="64" t="s">
        <v>3</v>
      </c>
      <c r="H29" s="64" t="s">
        <v>7</v>
      </c>
      <c r="I29" s="1"/>
    </row>
    <row r="30" ht="15.75" thickBot="1"/>
    <row r="31" spans="1:10" ht="15">
      <c r="A31" s="163">
        <v>1</v>
      </c>
      <c r="B31" s="164" t="s">
        <v>257</v>
      </c>
      <c r="C31" s="165" t="s">
        <v>255</v>
      </c>
      <c r="D31" s="165" t="s">
        <v>258</v>
      </c>
      <c r="E31" s="166">
        <f>work!G31+work!H31</f>
        <v>166148</v>
      </c>
      <c r="F31" s="166">
        <f>work!I31+work!J31</f>
        <v>83500</v>
      </c>
      <c r="G31" s="167"/>
      <c r="H31" s="168" t="str">
        <f>work!L31</f>
        <v>20210607</v>
      </c>
      <c r="I31" s="169">
        <f>E31</f>
        <v>166148</v>
      </c>
      <c r="J31" s="169">
        <f>F31</f>
        <v>83500</v>
      </c>
    </row>
    <row r="32" spans="1:10" ht="15">
      <c r="A32" s="170">
        <v>2</v>
      </c>
      <c r="B32" s="171" t="s">
        <v>260</v>
      </c>
      <c r="C32" s="115" t="s">
        <v>255</v>
      </c>
      <c r="D32" s="115" t="s">
        <v>261</v>
      </c>
      <c r="E32" s="172">
        <f>work!G32+work!H32</f>
        <v>6097183</v>
      </c>
      <c r="F32" s="172">
        <f>work!I32+work!J32</f>
        <v>13356279</v>
      </c>
      <c r="G32" s="117"/>
      <c r="H32" s="173" t="str">
        <f>work!L32</f>
        <v>20210607</v>
      </c>
      <c r="I32" s="116">
        <f aca="true" t="shared" si="0" ref="I32:I95">E32</f>
        <v>6097183</v>
      </c>
      <c r="J32" s="116">
        <f aca="true" t="shared" si="1" ref="J32:J95">F32</f>
        <v>13356279</v>
      </c>
    </row>
    <row r="33" spans="1:10" ht="15">
      <c r="A33" s="170">
        <v>3</v>
      </c>
      <c r="B33" s="171" t="s">
        <v>263</v>
      </c>
      <c r="C33" s="115" t="s">
        <v>255</v>
      </c>
      <c r="D33" s="115" t="s">
        <v>264</v>
      </c>
      <c r="E33" s="172">
        <f>work!G33+work!H33</f>
        <v>1115259</v>
      </c>
      <c r="F33" s="172">
        <f>work!I33+work!J33</f>
        <v>127100</v>
      </c>
      <c r="G33" s="117"/>
      <c r="H33" s="173" t="str">
        <f>work!L33</f>
        <v>20210607</v>
      </c>
      <c r="I33" s="116">
        <f t="shared" si="0"/>
        <v>1115259</v>
      </c>
      <c r="J33" s="116">
        <f t="shared" si="1"/>
        <v>127100</v>
      </c>
    </row>
    <row r="34" spans="1:10" ht="15">
      <c r="A34" s="170">
        <v>4</v>
      </c>
      <c r="B34" s="171" t="s">
        <v>266</v>
      </c>
      <c r="C34" s="115" t="s">
        <v>255</v>
      </c>
      <c r="D34" s="115" t="s">
        <v>267</v>
      </c>
      <c r="E34" s="172">
        <f>work!G34+work!H34</f>
        <v>26359</v>
      </c>
      <c r="F34" s="172">
        <f>work!I34+work!J34</f>
        <v>422951</v>
      </c>
      <c r="G34" s="115"/>
      <c r="H34" s="173" t="str">
        <f>work!L34</f>
        <v>20210607</v>
      </c>
      <c r="I34" s="116">
        <f t="shared" si="0"/>
        <v>26359</v>
      </c>
      <c r="J34" s="116">
        <f t="shared" si="1"/>
        <v>422951</v>
      </c>
    </row>
    <row r="35" spans="1:10" ht="15">
      <c r="A35" s="170">
        <v>5</v>
      </c>
      <c r="B35" s="171" t="s">
        <v>269</v>
      </c>
      <c r="C35" s="115" t="s">
        <v>255</v>
      </c>
      <c r="D35" s="115" t="s">
        <v>270</v>
      </c>
      <c r="E35" s="172">
        <f>work!G35+work!H35</f>
        <v>353217</v>
      </c>
      <c r="F35" s="172">
        <f>work!I35+work!J35</f>
        <v>336815</v>
      </c>
      <c r="G35" s="117"/>
      <c r="H35" s="173" t="str">
        <f>work!L35</f>
        <v>20210707</v>
      </c>
      <c r="I35" s="116">
        <f t="shared" si="0"/>
        <v>353217</v>
      </c>
      <c r="J35" s="116">
        <f t="shared" si="1"/>
        <v>336815</v>
      </c>
    </row>
    <row r="36" spans="1:10" ht="15">
      <c r="A36" s="170">
        <v>6</v>
      </c>
      <c r="B36" s="171" t="s">
        <v>272</v>
      </c>
      <c r="C36" s="115" t="s">
        <v>255</v>
      </c>
      <c r="D36" s="115" t="s">
        <v>273</v>
      </c>
      <c r="E36" s="172">
        <f>work!G36+work!H36</f>
        <v>91700</v>
      </c>
      <c r="F36" s="172">
        <f>work!I36+work!J36</f>
        <v>0</v>
      </c>
      <c r="G36" s="117"/>
      <c r="H36" s="173" t="str">
        <f>work!L36</f>
        <v>20210707</v>
      </c>
      <c r="I36" s="116">
        <f t="shared" si="0"/>
        <v>91700</v>
      </c>
      <c r="J36" s="116">
        <f t="shared" si="1"/>
        <v>0</v>
      </c>
    </row>
    <row r="37" spans="1:10" ht="15">
      <c r="A37" s="170">
        <v>7</v>
      </c>
      <c r="B37" s="171" t="s">
        <v>275</v>
      </c>
      <c r="C37" s="115" t="s">
        <v>255</v>
      </c>
      <c r="D37" s="115" t="s">
        <v>276</v>
      </c>
      <c r="E37" s="172">
        <f>work!G37+work!H37</f>
        <v>57000</v>
      </c>
      <c r="F37" s="172">
        <f>work!I37+work!J37</f>
        <v>13700</v>
      </c>
      <c r="G37" s="117"/>
      <c r="H37" s="173" t="str">
        <f>work!L37</f>
        <v>20210607</v>
      </c>
      <c r="I37" s="116">
        <f t="shared" si="0"/>
        <v>57000</v>
      </c>
      <c r="J37" s="116">
        <f t="shared" si="1"/>
        <v>13700</v>
      </c>
    </row>
    <row r="38" spans="1:10" ht="15">
      <c r="A38" s="170">
        <v>8</v>
      </c>
      <c r="B38" s="171" t="s">
        <v>278</v>
      </c>
      <c r="C38" s="115" t="s">
        <v>255</v>
      </c>
      <c r="D38" s="115" t="s">
        <v>279</v>
      </c>
      <c r="E38" s="172">
        <f>work!G38+work!H38</f>
        <v>1266658</v>
      </c>
      <c r="F38" s="172">
        <f>work!I38+work!J38</f>
        <v>2450893</v>
      </c>
      <c r="G38" s="117"/>
      <c r="H38" s="173" t="str">
        <f>work!L38</f>
        <v>20210607</v>
      </c>
      <c r="I38" s="116">
        <f t="shared" si="0"/>
        <v>1266658</v>
      </c>
      <c r="J38" s="116">
        <f t="shared" si="1"/>
        <v>2450893</v>
      </c>
    </row>
    <row r="39" spans="1:10" ht="15">
      <c r="A39" s="170">
        <v>9</v>
      </c>
      <c r="B39" s="171" t="s">
        <v>281</v>
      </c>
      <c r="C39" s="115" t="s">
        <v>255</v>
      </c>
      <c r="D39" s="115" t="s">
        <v>282</v>
      </c>
      <c r="E39" s="172">
        <f>work!G39+work!H39</f>
        <v>49500</v>
      </c>
      <c r="F39" s="172">
        <f>work!I39+work!J39</f>
        <v>50110</v>
      </c>
      <c r="G39" s="117"/>
      <c r="H39" s="173" t="str">
        <f>work!L39</f>
        <v>20210707</v>
      </c>
      <c r="I39" s="116">
        <f t="shared" si="0"/>
        <v>49500</v>
      </c>
      <c r="J39" s="116">
        <f t="shared" si="1"/>
        <v>50110</v>
      </c>
    </row>
    <row r="40" spans="1:10" ht="15">
      <c r="A40" s="170">
        <v>10</v>
      </c>
      <c r="B40" s="171" t="s">
        <v>284</v>
      </c>
      <c r="C40" s="115" t="s">
        <v>255</v>
      </c>
      <c r="D40" s="115" t="s">
        <v>285</v>
      </c>
      <c r="E40" s="172">
        <f>work!G40+work!H40</f>
        <v>7000</v>
      </c>
      <c r="F40" s="172">
        <f>work!I40+work!J40</f>
        <v>8400</v>
      </c>
      <c r="G40" s="117"/>
      <c r="H40" s="173" t="str">
        <f>work!L40</f>
        <v>20210607</v>
      </c>
      <c r="I40" s="116">
        <f t="shared" si="0"/>
        <v>7000</v>
      </c>
      <c r="J40" s="116">
        <f t="shared" si="1"/>
        <v>8400</v>
      </c>
    </row>
    <row r="41" spans="1:10" ht="15">
      <c r="A41" s="170">
        <v>11</v>
      </c>
      <c r="B41" s="171" t="s">
        <v>287</v>
      </c>
      <c r="C41" s="115" t="s">
        <v>255</v>
      </c>
      <c r="D41" s="115" t="s">
        <v>288</v>
      </c>
      <c r="E41" s="172">
        <f>work!G41+work!H41</f>
        <v>625820</v>
      </c>
      <c r="F41" s="172">
        <f>work!I41+work!J41</f>
        <v>87851</v>
      </c>
      <c r="G41" s="117"/>
      <c r="H41" s="173" t="str">
        <f>work!L41</f>
        <v>20210707</v>
      </c>
      <c r="I41" s="116">
        <f t="shared" si="0"/>
        <v>625820</v>
      </c>
      <c r="J41" s="116">
        <f t="shared" si="1"/>
        <v>87851</v>
      </c>
    </row>
    <row r="42" spans="1:10" ht="15">
      <c r="A42" s="170">
        <v>12</v>
      </c>
      <c r="B42" s="171" t="s">
        <v>290</v>
      </c>
      <c r="C42" s="115" t="s">
        <v>255</v>
      </c>
      <c r="D42" s="115" t="s">
        <v>291</v>
      </c>
      <c r="E42" s="172">
        <f>work!G42+work!H42</f>
        <v>904299</v>
      </c>
      <c r="F42" s="172">
        <f>work!I42+work!J42</f>
        <v>634830</v>
      </c>
      <c r="G42" s="117"/>
      <c r="H42" s="173" t="str">
        <f>work!L42</f>
        <v>20210607</v>
      </c>
      <c r="I42" s="116">
        <f t="shared" si="0"/>
        <v>904299</v>
      </c>
      <c r="J42" s="116">
        <f t="shared" si="1"/>
        <v>634830</v>
      </c>
    </row>
    <row r="43" spans="1:10" ht="15">
      <c r="A43" s="170">
        <v>13</v>
      </c>
      <c r="B43" s="171" t="s">
        <v>293</v>
      </c>
      <c r="C43" s="115" t="s">
        <v>255</v>
      </c>
      <c r="D43" s="115" t="s">
        <v>294</v>
      </c>
      <c r="E43" s="172">
        <f>work!G43+work!H43</f>
        <v>230392</v>
      </c>
      <c r="F43" s="172">
        <f>work!I43+work!J43</f>
        <v>209762</v>
      </c>
      <c r="G43" s="117"/>
      <c r="H43" s="173" t="str">
        <f>work!L43</f>
        <v>20210607</v>
      </c>
      <c r="I43" s="116">
        <f t="shared" si="0"/>
        <v>230392</v>
      </c>
      <c r="J43" s="116">
        <f t="shared" si="1"/>
        <v>209762</v>
      </c>
    </row>
    <row r="44" spans="1:10" ht="15">
      <c r="A44" s="170">
        <v>14</v>
      </c>
      <c r="B44" s="171" t="s">
        <v>296</v>
      </c>
      <c r="C44" s="115" t="s">
        <v>255</v>
      </c>
      <c r="D44" s="115" t="s">
        <v>297</v>
      </c>
      <c r="E44" s="172">
        <f>work!G44+work!H44</f>
        <v>305816</v>
      </c>
      <c r="F44" s="172">
        <f>work!I44+work!J44</f>
        <v>34501</v>
      </c>
      <c r="G44" s="115"/>
      <c r="H44" s="173" t="str">
        <f>work!L44</f>
        <v>20210707</v>
      </c>
      <c r="I44" s="116">
        <f t="shared" si="0"/>
        <v>305816</v>
      </c>
      <c r="J44" s="116">
        <f t="shared" si="1"/>
        <v>34501</v>
      </c>
    </row>
    <row r="45" spans="1:10" ht="15">
      <c r="A45" s="170">
        <v>15</v>
      </c>
      <c r="B45" s="171" t="s">
        <v>299</v>
      </c>
      <c r="C45" s="115" t="s">
        <v>255</v>
      </c>
      <c r="D45" s="115" t="s">
        <v>300</v>
      </c>
      <c r="E45" s="172">
        <f>work!G45+work!H45</f>
        <v>1247864</v>
      </c>
      <c r="F45" s="172">
        <f>work!I45+work!J45</f>
        <v>0</v>
      </c>
      <c r="G45" s="117"/>
      <c r="H45" s="173" t="str">
        <f>work!L45</f>
        <v>20210607</v>
      </c>
      <c r="I45" s="116">
        <f t="shared" si="0"/>
        <v>1247864</v>
      </c>
      <c r="J45" s="116">
        <f t="shared" si="1"/>
        <v>0</v>
      </c>
    </row>
    <row r="46" spans="1:10" ht="15">
      <c r="A46" s="170">
        <v>16</v>
      </c>
      <c r="B46" s="171" t="s">
        <v>302</v>
      </c>
      <c r="C46" s="115" t="s">
        <v>255</v>
      </c>
      <c r="D46" s="115" t="s">
        <v>303</v>
      </c>
      <c r="E46" s="172">
        <f>work!G46+work!H46</f>
        <v>2326301</v>
      </c>
      <c r="F46" s="172">
        <f>work!I46+work!J46</f>
        <v>355723</v>
      </c>
      <c r="G46" s="117"/>
      <c r="H46" s="173" t="str">
        <f>work!L46</f>
        <v>20210607</v>
      </c>
      <c r="I46" s="116">
        <f t="shared" si="0"/>
        <v>2326301</v>
      </c>
      <c r="J46" s="116">
        <f t="shared" si="1"/>
        <v>355723</v>
      </c>
    </row>
    <row r="47" spans="1:10" ht="15">
      <c r="A47" s="170">
        <v>17</v>
      </c>
      <c r="B47" s="171" t="s">
        <v>305</v>
      </c>
      <c r="C47" s="115" t="s">
        <v>255</v>
      </c>
      <c r="D47" s="115" t="s">
        <v>306</v>
      </c>
      <c r="E47" s="172">
        <f>work!G47+work!H47</f>
        <v>129681</v>
      </c>
      <c r="F47" s="172">
        <f>work!I47+work!J47</f>
        <v>153013</v>
      </c>
      <c r="G47" s="117"/>
      <c r="H47" s="173" t="str">
        <f>work!L47</f>
        <v>20210607</v>
      </c>
      <c r="I47" s="116">
        <f t="shared" si="0"/>
        <v>129681</v>
      </c>
      <c r="J47" s="116">
        <f t="shared" si="1"/>
        <v>153013</v>
      </c>
    </row>
    <row r="48" spans="1:10" ht="15">
      <c r="A48" s="170">
        <v>18</v>
      </c>
      <c r="B48" s="171" t="s">
        <v>308</v>
      </c>
      <c r="C48" s="115" t="s">
        <v>255</v>
      </c>
      <c r="D48" s="115" t="s">
        <v>309</v>
      </c>
      <c r="E48" s="172">
        <f>work!G48+work!H48</f>
        <v>338261</v>
      </c>
      <c r="F48" s="172">
        <f>work!I48+work!J48</f>
        <v>195086</v>
      </c>
      <c r="G48" s="117"/>
      <c r="H48" s="173" t="str">
        <f>work!L48</f>
        <v>20210607</v>
      </c>
      <c r="I48" s="116">
        <f t="shared" si="0"/>
        <v>338261</v>
      </c>
      <c r="J48" s="116">
        <f t="shared" si="1"/>
        <v>195086</v>
      </c>
    </row>
    <row r="49" spans="1:10" ht="15">
      <c r="A49" s="170">
        <v>19</v>
      </c>
      <c r="B49" s="171" t="s">
        <v>311</v>
      </c>
      <c r="C49" s="115" t="s">
        <v>255</v>
      </c>
      <c r="D49" s="115" t="s">
        <v>312</v>
      </c>
      <c r="E49" s="172">
        <f>work!G49+work!H49</f>
        <v>200887</v>
      </c>
      <c r="F49" s="172">
        <f>work!I49+work!J49</f>
        <v>22175</v>
      </c>
      <c r="G49" s="117"/>
      <c r="H49" s="173" t="str">
        <f>work!L49</f>
        <v>20210607</v>
      </c>
      <c r="I49" s="116">
        <f t="shared" si="0"/>
        <v>200887</v>
      </c>
      <c r="J49" s="116">
        <f t="shared" si="1"/>
        <v>22175</v>
      </c>
    </row>
    <row r="50" spans="1:10" ht="15">
      <c r="A50" s="170">
        <v>20</v>
      </c>
      <c r="B50" s="171" t="s">
        <v>314</v>
      </c>
      <c r="C50" s="115" t="s">
        <v>255</v>
      </c>
      <c r="D50" s="115" t="s">
        <v>315</v>
      </c>
      <c r="E50" s="172" t="e">
        <f>work!G50+work!H50</f>
        <v>#VALUE!</v>
      </c>
      <c r="F50" s="172" t="e">
        <f>work!I50+work!J50</f>
        <v>#VALUE!</v>
      </c>
      <c r="G50" s="117"/>
      <c r="H50" s="173" t="s">
        <v>9</v>
      </c>
      <c r="I50" s="116" t="e">
        <f t="shared" si="0"/>
        <v>#VALUE!</v>
      </c>
      <c r="J50" s="116" t="e">
        <f t="shared" si="1"/>
        <v>#VALUE!</v>
      </c>
    </row>
    <row r="51" spans="1:10" ht="15">
      <c r="A51" s="170">
        <v>21</v>
      </c>
      <c r="B51" s="171" t="s">
        <v>317</v>
      </c>
      <c r="C51" s="115" t="s">
        <v>255</v>
      </c>
      <c r="D51" s="115" t="s">
        <v>318</v>
      </c>
      <c r="E51" s="172">
        <f>work!G51+work!H51</f>
        <v>164023</v>
      </c>
      <c r="F51" s="172">
        <f>work!I51+work!J51</f>
        <v>163465</v>
      </c>
      <c r="G51" s="117"/>
      <c r="H51" s="173" t="str">
        <f>work!L51</f>
        <v>20210607</v>
      </c>
      <c r="I51" s="116">
        <f t="shared" si="0"/>
        <v>164023</v>
      </c>
      <c r="J51" s="116">
        <f t="shared" si="1"/>
        <v>163465</v>
      </c>
    </row>
    <row r="52" spans="1:10" ht="15">
      <c r="A52" s="170">
        <v>22</v>
      </c>
      <c r="B52" s="171" t="s">
        <v>320</v>
      </c>
      <c r="C52" s="115" t="s">
        <v>255</v>
      </c>
      <c r="D52" s="115" t="s">
        <v>321</v>
      </c>
      <c r="E52" s="172">
        <f>work!G52+work!H52</f>
        <v>3260716</v>
      </c>
      <c r="F52" s="172">
        <f>work!I52+work!J52</f>
        <v>0</v>
      </c>
      <c r="G52" s="117"/>
      <c r="H52" s="173" t="str">
        <f>work!L52</f>
        <v>20210707</v>
      </c>
      <c r="I52" s="116">
        <f t="shared" si="0"/>
        <v>3260716</v>
      </c>
      <c r="J52" s="116">
        <f t="shared" si="1"/>
        <v>0</v>
      </c>
    </row>
    <row r="53" spans="1:10" ht="15">
      <c r="A53" s="170">
        <v>23</v>
      </c>
      <c r="B53" s="171" t="s">
        <v>323</v>
      </c>
      <c r="C53" s="115" t="s">
        <v>255</v>
      </c>
      <c r="D53" s="115" t="s">
        <v>324</v>
      </c>
      <c r="E53" s="172">
        <f>work!G53+work!H53</f>
        <v>118705</v>
      </c>
      <c r="F53" s="172">
        <f>work!I53+work!J53</f>
        <v>5200</v>
      </c>
      <c r="G53" s="117"/>
      <c r="H53" s="173" t="str">
        <f>work!L53</f>
        <v>20210707</v>
      </c>
      <c r="I53" s="116">
        <f t="shared" si="0"/>
        <v>118705</v>
      </c>
      <c r="J53" s="116">
        <f t="shared" si="1"/>
        <v>5200</v>
      </c>
    </row>
    <row r="54" spans="1:10" ht="15">
      <c r="A54" s="170">
        <v>24</v>
      </c>
      <c r="B54" s="171" t="s">
        <v>327</v>
      </c>
      <c r="C54" s="115" t="s">
        <v>325</v>
      </c>
      <c r="D54" s="115" t="s">
        <v>328</v>
      </c>
      <c r="E54" s="172">
        <f>work!G54+work!H54</f>
        <v>1000</v>
      </c>
      <c r="F54" s="172">
        <f>work!I54+work!J54</f>
        <v>0</v>
      </c>
      <c r="G54" s="117"/>
      <c r="H54" s="173" t="str">
        <f>work!L54</f>
        <v>20210607</v>
      </c>
      <c r="I54" s="116">
        <f t="shared" si="0"/>
        <v>1000</v>
      </c>
      <c r="J54" s="116">
        <f t="shared" si="1"/>
        <v>0</v>
      </c>
    </row>
    <row r="55" spans="1:10" ht="15">
      <c r="A55" s="170">
        <v>25</v>
      </c>
      <c r="B55" s="171" t="s">
        <v>330</v>
      </c>
      <c r="C55" s="115" t="s">
        <v>325</v>
      </c>
      <c r="D55" s="115" t="s">
        <v>331</v>
      </c>
      <c r="E55" s="172">
        <f>work!G55+work!H55</f>
        <v>934942</v>
      </c>
      <c r="F55" s="172">
        <f>work!I55+work!J55</f>
        <v>127245</v>
      </c>
      <c r="G55" s="117"/>
      <c r="H55" s="173" t="str">
        <f>work!L55</f>
        <v>20210707</v>
      </c>
      <c r="I55" s="116">
        <f t="shared" si="0"/>
        <v>934942</v>
      </c>
      <c r="J55" s="116">
        <f t="shared" si="1"/>
        <v>127245</v>
      </c>
    </row>
    <row r="56" spans="1:10" ht="15">
      <c r="A56" s="170">
        <v>26</v>
      </c>
      <c r="B56" s="171" t="s">
        <v>333</v>
      </c>
      <c r="C56" s="115" t="s">
        <v>325</v>
      </c>
      <c r="D56" s="115" t="s">
        <v>334</v>
      </c>
      <c r="E56" s="172">
        <f>work!G56+work!H56</f>
        <v>2237563</v>
      </c>
      <c r="F56" s="172">
        <f>work!I56+work!J56</f>
        <v>297049</v>
      </c>
      <c r="G56" s="117"/>
      <c r="H56" s="173" t="str">
        <f>work!L56</f>
        <v>20210607</v>
      </c>
      <c r="I56" s="116">
        <f t="shared" si="0"/>
        <v>2237563</v>
      </c>
      <c r="J56" s="116">
        <f t="shared" si="1"/>
        <v>297049</v>
      </c>
    </row>
    <row r="57" spans="1:10" ht="15">
      <c r="A57" s="170">
        <v>27</v>
      </c>
      <c r="B57" s="171" t="s">
        <v>336</v>
      </c>
      <c r="C57" s="115" t="s">
        <v>325</v>
      </c>
      <c r="D57" s="115" t="s">
        <v>337</v>
      </c>
      <c r="E57" s="172">
        <f>work!G57+work!H57</f>
        <v>0</v>
      </c>
      <c r="F57" s="172">
        <f>work!I57+work!J57</f>
        <v>21800</v>
      </c>
      <c r="G57" s="117"/>
      <c r="H57" s="173" t="str">
        <f>work!L57</f>
        <v>20210510</v>
      </c>
      <c r="I57" s="116">
        <f t="shared" si="0"/>
        <v>0</v>
      </c>
      <c r="J57" s="116">
        <f t="shared" si="1"/>
        <v>21800</v>
      </c>
    </row>
    <row r="58" spans="1:10" ht="15">
      <c r="A58" s="170">
        <v>28</v>
      </c>
      <c r="B58" s="171" t="s">
        <v>339</v>
      </c>
      <c r="C58" s="115" t="s">
        <v>325</v>
      </c>
      <c r="D58" s="115" t="s">
        <v>340</v>
      </c>
      <c r="E58" s="172">
        <f>work!G58+work!H58</f>
        <v>236865</v>
      </c>
      <c r="F58" s="172">
        <f>work!I58+work!J58</f>
        <v>1584900</v>
      </c>
      <c r="G58" s="117"/>
      <c r="H58" s="173" t="str">
        <f>work!L58</f>
        <v>20210607</v>
      </c>
      <c r="I58" s="116">
        <f t="shared" si="0"/>
        <v>236865</v>
      </c>
      <c r="J58" s="116">
        <f t="shared" si="1"/>
        <v>1584900</v>
      </c>
    </row>
    <row r="59" spans="1:10" ht="15">
      <c r="A59" s="170">
        <v>29</v>
      </c>
      <c r="B59" s="171" t="s">
        <v>342</v>
      </c>
      <c r="C59" s="115" t="s">
        <v>325</v>
      </c>
      <c r="D59" s="115" t="s">
        <v>343</v>
      </c>
      <c r="E59" s="172" t="e">
        <f>work!G59+work!H59</f>
        <v>#VALUE!</v>
      </c>
      <c r="F59" s="172" t="e">
        <f>work!I59+work!J59</f>
        <v>#VALUE!</v>
      </c>
      <c r="G59" s="117"/>
      <c r="H59" s="173" t="str">
        <f>work!L59</f>
        <v>No report</v>
      </c>
      <c r="I59" s="116" t="e">
        <f t="shared" si="0"/>
        <v>#VALUE!</v>
      </c>
      <c r="J59" s="116" t="e">
        <f t="shared" si="1"/>
        <v>#VALUE!</v>
      </c>
    </row>
    <row r="60" spans="1:10" ht="15">
      <c r="A60" s="170">
        <v>30</v>
      </c>
      <c r="B60" s="171" t="s">
        <v>345</v>
      </c>
      <c r="C60" s="115" t="s">
        <v>325</v>
      </c>
      <c r="D60" s="115" t="s">
        <v>346</v>
      </c>
      <c r="E60" s="172">
        <f>work!G60+work!H60</f>
        <v>655429</v>
      </c>
      <c r="F60" s="172">
        <f>work!I60+work!J60</f>
        <v>47700</v>
      </c>
      <c r="G60" s="117"/>
      <c r="H60" s="173" t="str">
        <f>work!L60</f>
        <v>20210607</v>
      </c>
      <c r="I60" s="116">
        <f t="shared" si="0"/>
        <v>655429</v>
      </c>
      <c r="J60" s="116">
        <f t="shared" si="1"/>
        <v>47700</v>
      </c>
    </row>
    <row r="61" spans="1:10" ht="15">
      <c r="A61" s="170">
        <v>31</v>
      </c>
      <c r="B61" s="171" t="s">
        <v>348</v>
      </c>
      <c r="C61" s="115" t="s">
        <v>325</v>
      </c>
      <c r="D61" s="115" t="s">
        <v>349</v>
      </c>
      <c r="E61" s="172">
        <f>work!G61+work!H61</f>
        <v>499409</v>
      </c>
      <c r="F61" s="172">
        <f>work!I61+work!J61</f>
        <v>44005</v>
      </c>
      <c r="G61" s="117"/>
      <c r="H61" s="173" t="str">
        <f>work!L61</f>
        <v>20210607</v>
      </c>
      <c r="I61" s="116">
        <f t="shared" si="0"/>
        <v>499409</v>
      </c>
      <c r="J61" s="116">
        <f t="shared" si="1"/>
        <v>44005</v>
      </c>
    </row>
    <row r="62" spans="1:10" ht="15">
      <c r="A62" s="170">
        <v>32</v>
      </c>
      <c r="B62" s="171" t="s">
        <v>351</v>
      </c>
      <c r="C62" s="115" t="s">
        <v>325</v>
      </c>
      <c r="D62" s="115" t="s">
        <v>352</v>
      </c>
      <c r="E62" s="172">
        <f>work!G62+work!H62</f>
        <v>753298</v>
      </c>
      <c r="F62" s="172">
        <f>work!I62+work!J62</f>
        <v>580553</v>
      </c>
      <c r="G62" s="117"/>
      <c r="H62" s="173" t="str">
        <f>work!L62</f>
        <v>20210607</v>
      </c>
      <c r="I62" s="116">
        <f t="shared" si="0"/>
        <v>753298</v>
      </c>
      <c r="J62" s="116">
        <f t="shared" si="1"/>
        <v>580553</v>
      </c>
    </row>
    <row r="63" spans="1:10" ht="15">
      <c r="A63" s="170">
        <v>33</v>
      </c>
      <c r="B63" s="171" t="s">
        <v>354</v>
      </c>
      <c r="C63" s="115" t="s">
        <v>325</v>
      </c>
      <c r="D63" s="115" t="s">
        <v>355</v>
      </c>
      <c r="E63" s="172">
        <f>work!G63+work!H63</f>
        <v>803252</v>
      </c>
      <c r="F63" s="172">
        <f>work!I63+work!J63</f>
        <v>17500</v>
      </c>
      <c r="G63" s="117"/>
      <c r="H63" s="173" t="str">
        <f>work!L63</f>
        <v>20210707</v>
      </c>
      <c r="I63" s="116">
        <f t="shared" si="0"/>
        <v>803252</v>
      </c>
      <c r="J63" s="116">
        <f t="shared" si="1"/>
        <v>17500</v>
      </c>
    </row>
    <row r="64" spans="1:10" ht="15">
      <c r="A64" s="170">
        <v>34</v>
      </c>
      <c r="B64" s="171" t="s">
        <v>357</v>
      </c>
      <c r="C64" s="115" t="s">
        <v>325</v>
      </c>
      <c r="D64" s="115" t="s">
        <v>358</v>
      </c>
      <c r="E64" s="172" t="e">
        <f>work!G64+work!H64</f>
        <v>#VALUE!</v>
      </c>
      <c r="F64" s="172" t="e">
        <f>work!I64+work!J64</f>
        <v>#VALUE!</v>
      </c>
      <c r="G64" s="117"/>
      <c r="H64" s="173" t="str">
        <f>work!L64</f>
        <v>No report</v>
      </c>
      <c r="I64" s="116" t="e">
        <f t="shared" si="0"/>
        <v>#VALUE!</v>
      </c>
      <c r="J64" s="116" t="e">
        <f t="shared" si="1"/>
        <v>#VALUE!</v>
      </c>
    </row>
    <row r="65" spans="1:10" ht="15">
      <c r="A65" s="170">
        <v>35</v>
      </c>
      <c r="B65" s="171" t="s">
        <v>360</v>
      </c>
      <c r="C65" s="115" t="s">
        <v>325</v>
      </c>
      <c r="D65" s="115" t="s">
        <v>361</v>
      </c>
      <c r="E65" s="172">
        <f>work!G65+work!H65</f>
        <v>0</v>
      </c>
      <c r="F65" s="172">
        <f>work!I65+work!J65</f>
        <v>4142468</v>
      </c>
      <c r="G65" s="117"/>
      <c r="H65" s="173" t="str">
        <f>work!L65</f>
        <v>20210607</v>
      </c>
      <c r="I65" s="116">
        <f t="shared" si="0"/>
        <v>0</v>
      </c>
      <c r="J65" s="116">
        <f t="shared" si="1"/>
        <v>4142468</v>
      </c>
    </row>
    <row r="66" spans="1:10" ht="15">
      <c r="A66" s="170">
        <v>36</v>
      </c>
      <c r="B66" s="171" t="s">
        <v>363</v>
      </c>
      <c r="C66" s="115" t="s">
        <v>325</v>
      </c>
      <c r="D66" s="115" t="s">
        <v>364</v>
      </c>
      <c r="E66" s="172">
        <f>work!G66+work!H66</f>
        <v>255717</v>
      </c>
      <c r="F66" s="172">
        <f>work!I66+work!J66</f>
        <v>140290</v>
      </c>
      <c r="G66" s="117"/>
      <c r="H66" s="173" t="str">
        <f>work!L66</f>
        <v>20210607</v>
      </c>
      <c r="I66" s="116">
        <f t="shared" si="0"/>
        <v>255717</v>
      </c>
      <c r="J66" s="116">
        <f t="shared" si="1"/>
        <v>140290</v>
      </c>
    </row>
    <row r="67" spans="1:10" ht="15">
      <c r="A67" s="170">
        <v>37</v>
      </c>
      <c r="B67" s="171" t="s">
        <v>366</v>
      </c>
      <c r="C67" s="115" t="s">
        <v>325</v>
      </c>
      <c r="D67" s="115" t="s">
        <v>367</v>
      </c>
      <c r="E67" s="172">
        <f>work!G67+work!H67</f>
        <v>283998</v>
      </c>
      <c r="F67" s="172">
        <f>work!I67+work!J67</f>
        <v>71755</v>
      </c>
      <c r="G67" s="117"/>
      <c r="H67" s="173" t="str">
        <f>work!L67</f>
        <v>20210607</v>
      </c>
      <c r="I67" s="116">
        <f t="shared" si="0"/>
        <v>283998</v>
      </c>
      <c r="J67" s="116">
        <f t="shared" si="1"/>
        <v>71755</v>
      </c>
    </row>
    <row r="68" spans="1:10" ht="15">
      <c r="A68" s="170">
        <v>38</v>
      </c>
      <c r="B68" s="171" t="s">
        <v>369</v>
      </c>
      <c r="C68" s="115" t="s">
        <v>325</v>
      </c>
      <c r="D68" s="115" t="s">
        <v>370</v>
      </c>
      <c r="E68" s="172">
        <f>work!G68+work!H68</f>
        <v>455000</v>
      </c>
      <c r="F68" s="172">
        <f>work!I68+work!J68</f>
        <v>2026056</v>
      </c>
      <c r="G68" s="117"/>
      <c r="H68" s="173" t="str">
        <f>work!L68</f>
        <v>20210607</v>
      </c>
      <c r="I68" s="116">
        <f t="shared" si="0"/>
        <v>455000</v>
      </c>
      <c r="J68" s="116">
        <f t="shared" si="1"/>
        <v>2026056</v>
      </c>
    </row>
    <row r="69" spans="1:10" ht="15">
      <c r="A69" s="170">
        <v>39</v>
      </c>
      <c r="B69" s="171" t="s">
        <v>372</v>
      </c>
      <c r="C69" s="115" t="s">
        <v>325</v>
      </c>
      <c r="D69" s="115" t="s">
        <v>373</v>
      </c>
      <c r="E69" s="172">
        <f>work!G69+work!H69</f>
        <v>130569</v>
      </c>
      <c r="F69" s="172">
        <f>work!I69+work!J69</f>
        <v>291222</v>
      </c>
      <c r="G69" s="117"/>
      <c r="H69" s="173" t="str">
        <f>work!L69</f>
        <v>20210607</v>
      </c>
      <c r="I69" s="116">
        <f t="shared" si="0"/>
        <v>130569</v>
      </c>
      <c r="J69" s="116">
        <f t="shared" si="1"/>
        <v>291222</v>
      </c>
    </row>
    <row r="70" spans="1:10" ht="15">
      <c r="A70" s="170">
        <v>40</v>
      </c>
      <c r="B70" s="171" t="s">
        <v>375</v>
      </c>
      <c r="C70" s="115" t="s">
        <v>325</v>
      </c>
      <c r="D70" s="115" t="s">
        <v>376</v>
      </c>
      <c r="E70" s="172" t="e">
        <f>work!G70+work!H70</f>
        <v>#VALUE!</v>
      </c>
      <c r="F70" s="172" t="e">
        <f>work!I70+work!J70</f>
        <v>#VALUE!</v>
      </c>
      <c r="G70" s="117"/>
      <c r="H70" s="173" t="str">
        <f>work!L70</f>
        <v>No report</v>
      </c>
      <c r="I70" s="116" t="e">
        <f t="shared" si="0"/>
        <v>#VALUE!</v>
      </c>
      <c r="J70" s="116" t="e">
        <f t="shared" si="1"/>
        <v>#VALUE!</v>
      </c>
    </row>
    <row r="71" spans="1:10" ht="15">
      <c r="A71" s="170">
        <v>41</v>
      </c>
      <c r="B71" s="171" t="s">
        <v>378</v>
      </c>
      <c r="C71" s="115" t="s">
        <v>325</v>
      </c>
      <c r="D71" s="115" t="s">
        <v>379</v>
      </c>
      <c r="E71" s="172">
        <f>work!G71+work!H71</f>
        <v>52698</v>
      </c>
      <c r="F71" s="172">
        <f>work!I71+work!J71</f>
        <v>0</v>
      </c>
      <c r="G71" s="117"/>
      <c r="H71" s="173" t="str">
        <f>work!L71</f>
        <v>20210707</v>
      </c>
      <c r="I71" s="116">
        <f t="shared" si="0"/>
        <v>52698</v>
      </c>
      <c r="J71" s="116">
        <f t="shared" si="1"/>
        <v>0</v>
      </c>
    </row>
    <row r="72" spans="1:10" ht="15">
      <c r="A72" s="170">
        <v>42</v>
      </c>
      <c r="B72" s="171" t="s">
        <v>381</v>
      </c>
      <c r="C72" s="115" t="s">
        <v>325</v>
      </c>
      <c r="D72" s="115" t="s">
        <v>382</v>
      </c>
      <c r="E72" s="172">
        <f>work!G72+work!H72</f>
        <v>4947161</v>
      </c>
      <c r="F72" s="172">
        <f>work!I72+work!J72</f>
        <v>853700</v>
      </c>
      <c r="G72" s="117"/>
      <c r="H72" s="173" t="str">
        <f>work!L72</f>
        <v>20210607</v>
      </c>
      <c r="I72" s="116">
        <f t="shared" si="0"/>
        <v>4947161</v>
      </c>
      <c r="J72" s="116">
        <f t="shared" si="1"/>
        <v>853700</v>
      </c>
    </row>
    <row r="73" spans="1:10" ht="15">
      <c r="A73" s="170">
        <v>43</v>
      </c>
      <c r="B73" s="171" t="s">
        <v>384</v>
      </c>
      <c r="C73" s="115" t="s">
        <v>325</v>
      </c>
      <c r="D73" s="115" t="s">
        <v>385</v>
      </c>
      <c r="E73" s="172">
        <f>work!G73+work!H73</f>
        <v>2797896</v>
      </c>
      <c r="F73" s="172">
        <f>work!I73+work!J73</f>
        <v>34091</v>
      </c>
      <c r="G73" s="117"/>
      <c r="H73" s="173" t="str">
        <f>work!L73</f>
        <v>20210607</v>
      </c>
      <c r="I73" s="116">
        <f t="shared" si="0"/>
        <v>2797896</v>
      </c>
      <c r="J73" s="116">
        <f t="shared" si="1"/>
        <v>34091</v>
      </c>
    </row>
    <row r="74" spans="1:10" ht="15">
      <c r="A74" s="170">
        <v>44</v>
      </c>
      <c r="B74" s="171" t="s">
        <v>387</v>
      </c>
      <c r="C74" s="115" t="s">
        <v>325</v>
      </c>
      <c r="D74" s="115" t="s">
        <v>388</v>
      </c>
      <c r="E74" s="172">
        <f>work!G74+work!H74</f>
        <v>2264509</v>
      </c>
      <c r="F74" s="172">
        <f>work!I74+work!J74</f>
        <v>278236</v>
      </c>
      <c r="G74" s="117"/>
      <c r="H74" s="173" t="str">
        <f>work!L74</f>
        <v>20210607</v>
      </c>
      <c r="I74" s="116">
        <f t="shared" si="0"/>
        <v>2264509</v>
      </c>
      <c r="J74" s="116">
        <f t="shared" si="1"/>
        <v>278236</v>
      </c>
    </row>
    <row r="75" spans="1:10" ht="15">
      <c r="A75" s="170">
        <v>45</v>
      </c>
      <c r="B75" s="171" t="s">
        <v>390</v>
      </c>
      <c r="C75" s="115" t="s">
        <v>325</v>
      </c>
      <c r="D75" s="115" t="s">
        <v>391</v>
      </c>
      <c r="E75" s="172">
        <f>work!G75+work!H75</f>
        <v>1116284</v>
      </c>
      <c r="F75" s="172">
        <f>work!I75+work!J75</f>
        <v>299200</v>
      </c>
      <c r="G75" s="117"/>
      <c r="H75" s="173" t="str">
        <f>work!L75</f>
        <v>20210707</v>
      </c>
      <c r="I75" s="116">
        <f t="shared" si="0"/>
        <v>1116284</v>
      </c>
      <c r="J75" s="116">
        <f t="shared" si="1"/>
        <v>299200</v>
      </c>
    </row>
    <row r="76" spans="1:10" ht="15">
      <c r="A76" s="170">
        <v>46</v>
      </c>
      <c r="B76" s="171" t="s">
        <v>393</v>
      </c>
      <c r="C76" s="115" t="s">
        <v>325</v>
      </c>
      <c r="D76" s="115" t="s">
        <v>394</v>
      </c>
      <c r="E76" s="172">
        <f>work!G76+work!H76</f>
        <v>2026353</v>
      </c>
      <c r="F76" s="172">
        <f>work!I76+work!J76</f>
        <v>1764218</v>
      </c>
      <c r="G76" s="117"/>
      <c r="H76" s="173" t="str">
        <f>work!L76</f>
        <v>20210607</v>
      </c>
      <c r="I76" s="116">
        <f t="shared" si="0"/>
        <v>2026353</v>
      </c>
      <c r="J76" s="116">
        <f t="shared" si="1"/>
        <v>1764218</v>
      </c>
    </row>
    <row r="77" spans="1:10" ht="15">
      <c r="A77" s="170">
        <v>47</v>
      </c>
      <c r="B77" s="171" t="s">
        <v>396</v>
      </c>
      <c r="C77" s="115" t="s">
        <v>325</v>
      </c>
      <c r="D77" s="115" t="s">
        <v>397</v>
      </c>
      <c r="E77" s="172">
        <f>work!G77+work!H77</f>
        <v>611851</v>
      </c>
      <c r="F77" s="172">
        <f>work!I77+work!J77</f>
        <v>3495</v>
      </c>
      <c r="G77" s="117"/>
      <c r="H77" s="173" t="str">
        <f>work!L77</f>
        <v>20210607</v>
      </c>
      <c r="I77" s="116">
        <f t="shared" si="0"/>
        <v>611851</v>
      </c>
      <c r="J77" s="116">
        <f t="shared" si="1"/>
        <v>3495</v>
      </c>
    </row>
    <row r="78" spans="1:10" ht="15">
      <c r="A78" s="170">
        <v>48</v>
      </c>
      <c r="B78" s="171" t="s">
        <v>399</v>
      </c>
      <c r="C78" s="115" t="s">
        <v>325</v>
      </c>
      <c r="D78" s="115" t="s">
        <v>400</v>
      </c>
      <c r="E78" s="172">
        <f>work!G78+work!H78</f>
        <v>609667</v>
      </c>
      <c r="F78" s="172">
        <f>work!I78+work!J78</f>
        <v>82160</v>
      </c>
      <c r="G78" s="117"/>
      <c r="H78" s="173" t="str">
        <f>work!L78</f>
        <v>20210607</v>
      </c>
      <c r="I78" s="116">
        <f t="shared" si="0"/>
        <v>609667</v>
      </c>
      <c r="J78" s="116">
        <f t="shared" si="1"/>
        <v>82160</v>
      </c>
    </row>
    <row r="79" spans="1:10" ht="15">
      <c r="A79" s="170">
        <v>49</v>
      </c>
      <c r="B79" s="171" t="s">
        <v>402</v>
      </c>
      <c r="C79" s="115" t="s">
        <v>325</v>
      </c>
      <c r="D79" s="115" t="s">
        <v>403</v>
      </c>
      <c r="E79" s="172">
        <f>work!G79+work!H79</f>
        <v>1537859</v>
      </c>
      <c r="F79" s="172">
        <f>work!I79+work!J79</f>
        <v>100</v>
      </c>
      <c r="G79" s="117"/>
      <c r="H79" s="173" t="str">
        <f>work!L79</f>
        <v>20210607</v>
      </c>
      <c r="I79" s="116">
        <f t="shared" si="0"/>
        <v>1537859</v>
      </c>
      <c r="J79" s="116">
        <f t="shared" si="1"/>
        <v>100</v>
      </c>
    </row>
    <row r="80" spans="1:10" ht="15">
      <c r="A80" s="170">
        <v>50</v>
      </c>
      <c r="B80" s="171" t="s">
        <v>405</v>
      </c>
      <c r="C80" s="115" t="s">
        <v>325</v>
      </c>
      <c r="D80" s="115" t="s">
        <v>406</v>
      </c>
      <c r="E80" s="172">
        <f>work!G80+work!H80</f>
        <v>269664</v>
      </c>
      <c r="F80" s="172">
        <f>work!I80+work!J80</f>
        <v>197767</v>
      </c>
      <c r="G80" s="117"/>
      <c r="H80" s="173" t="str">
        <f>work!L80</f>
        <v>20210607</v>
      </c>
      <c r="I80" s="116">
        <f t="shared" si="0"/>
        <v>269664</v>
      </c>
      <c r="J80" s="116">
        <f t="shared" si="1"/>
        <v>197767</v>
      </c>
    </row>
    <row r="81" spans="1:10" ht="15">
      <c r="A81" s="170">
        <v>51</v>
      </c>
      <c r="B81" s="171" t="s">
        <v>408</v>
      </c>
      <c r="C81" s="115" t="s">
        <v>325</v>
      </c>
      <c r="D81" s="115" t="s">
        <v>409</v>
      </c>
      <c r="E81" s="172">
        <f>work!G81+work!H81</f>
        <v>206607</v>
      </c>
      <c r="F81" s="172">
        <f>work!I81+work!J81</f>
        <v>110130</v>
      </c>
      <c r="G81" s="117"/>
      <c r="H81" s="173" t="str">
        <f>work!L81</f>
        <v>20210607</v>
      </c>
      <c r="I81" s="116">
        <f t="shared" si="0"/>
        <v>206607</v>
      </c>
      <c r="J81" s="116">
        <f t="shared" si="1"/>
        <v>110130</v>
      </c>
    </row>
    <row r="82" spans="1:10" ht="15">
      <c r="A82" s="170">
        <v>52</v>
      </c>
      <c r="B82" s="171" t="s">
        <v>411</v>
      </c>
      <c r="C82" s="115" t="s">
        <v>325</v>
      </c>
      <c r="D82" s="115" t="s">
        <v>412</v>
      </c>
      <c r="E82" s="172">
        <f>work!G82+work!H82</f>
        <v>668691</v>
      </c>
      <c r="F82" s="172">
        <f>work!I82+work!J82</f>
        <v>57500</v>
      </c>
      <c r="G82" s="117"/>
      <c r="H82" s="173" t="str">
        <f>work!L82</f>
        <v>20210607</v>
      </c>
      <c r="I82" s="116">
        <f t="shared" si="0"/>
        <v>668691</v>
      </c>
      <c r="J82" s="116">
        <f t="shared" si="1"/>
        <v>57500</v>
      </c>
    </row>
    <row r="83" spans="1:10" ht="15">
      <c r="A83" s="170">
        <v>53</v>
      </c>
      <c r="B83" s="171" t="s">
        <v>414</v>
      </c>
      <c r="C83" s="115" t="s">
        <v>325</v>
      </c>
      <c r="D83" s="115" t="s">
        <v>415</v>
      </c>
      <c r="E83" s="172">
        <f>work!G83+work!H83</f>
        <v>352436</v>
      </c>
      <c r="F83" s="172">
        <f>work!I83+work!J83</f>
        <v>113986</v>
      </c>
      <c r="G83" s="117"/>
      <c r="H83" s="173" t="str">
        <f>work!L83</f>
        <v>20210707</v>
      </c>
      <c r="I83" s="116">
        <f t="shared" si="0"/>
        <v>352436</v>
      </c>
      <c r="J83" s="116">
        <f t="shared" si="1"/>
        <v>113986</v>
      </c>
    </row>
    <row r="84" spans="1:10" ht="15">
      <c r="A84" s="170">
        <v>54</v>
      </c>
      <c r="B84" s="171" t="s">
        <v>417</v>
      </c>
      <c r="C84" s="115" t="s">
        <v>325</v>
      </c>
      <c r="D84" s="115" t="s">
        <v>418</v>
      </c>
      <c r="E84" s="172">
        <f>work!G84+work!H84</f>
        <v>243236</v>
      </c>
      <c r="F84" s="172">
        <f>work!I84+work!J84</f>
        <v>3409400</v>
      </c>
      <c r="G84" s="117"/>
      <c r="H84" s="173" t="str">
        <f>work!L84</f>
        <v>20210607</v>
      </c>
      <c r="I84" s="116">
        <f t="shared" si="0"/>
        <v>243236</v>
      </c>
      <c r="J84" s="116">
        <f t="shared" si="1"/>
        <v>3409400</v>
      </c>
    </row>
    <row r="85" spans="1:10" ht="15">
      <c r="A85" s="170">
        <v>55</v>
      </c>
      <c r="B85" s="171" t="s">
        <v>420</v>
      </c>
      <c r="C85" s="115" t="s">
        <v>325</v>
      </c>
      <c r="D85" s="115" t="s">
        <v>421</v>
      </c>
      <c r="E85" s="172">
        <f>work!G85+work!H85</f>
        <v>532021</v>
      </c>
      <c r="F85" s="172">
        <f>work!I85+work!J85</f>
        <v>8445297</v>
      </c>
      <c r="G85" s="117"/>
      <c r="H85" s="173" t="str">
        <f>work!L85</f>
        <v>20210607</v>
      </c>
      <c r="I85" s="116">
        <f t="shared" si="0"/>
        <v>532021</v>
      </c>
      <c r="J85" s="116">
        <f t="shared" si="1"/>
        <v>8445297</v>
      </c>
    </row>
    <row r="86" spans="1:10" ht="15">
      <c r="A86" s="170">
        <v>56</v>
      </c>
      <c r="B86" s="171" t="s">
        <v>423</v>
      </c>
      <c r="C86" s="115" t="s">
        <v>325</v>
      </c>
      <c r="D86" s="115" t="s">
        <v>424</v>
      </c>
      <c r="E86" s="172">
        <f>work!G86+work!H86</f>
        <v>2547013</v>
      </c>
      <c r="F86" s="172">
        <f>work!I86+work!J86</f>
        <v>376553</v>
      </c>
      <c r="G86" s="117"/>
      <c r="H86" s="173" t="str">
        <f>work!L86</f>
        <v>20210607</v>
      </c>
      <c r="I86" s="116">
        <f t="shared" si="0"/>
        <v>2547013</v>
      </c>
      <c r="J86" s="116">
        <f t="shared" si="1"/>
        <v>376553</v>
      </c>
    </row>
    <row r="87" spans="1:10" ht="15">
      <c r="A87" s="170">
        <v>57</v>
      </c>
      <c r="B87" s="171" t="s">
        <v>426</v>
      </c>
      <c r="C87" s="115" t="s">
        <v>325</v>
      </c>
      <c r="D87" s="115" t="s">
        <v>427</v>
      </c>
      <c r="E87" s="172">
        <f>work!G87+work!H87</f>
        <v>522211</v>
      </c>
      <c r="F87" s="172">
        <f>work!I87+work!J87</f>
        <v>135387</v>
      </c>
      <c r="G87" s="117"/>
      <c r="H87" s="173" t="str">
        <f>work!L87</f>
        <v>20210607</v>
      </c>
      <c r="I87" s="116">
        <f t="shared" si="0"/>
        <v>522211</v>
      </c>
      <c r="J87" s="116">
        <f t="shared" si="1"/>
        <v>135387</v>
      </c>
    </row>
    <row r="88" spans="1:10" ht="15">
      <c r="A88" s="170">
        <v>58</v>
      </c>
      <c r="B88" s="171" t="s">
        <v>429</v>
      </c>
      <c r="C88" s="115" t="s">
        <v>325</v>
      </c>
      <c r="D88" s="115" t="s">
        <v>430</v>
      </c>
      <c r="E88" s="172" t="e">
        <f>work!G88+work!H88</f>
        <v>#VALUE!</v>
      </c>
      <c r="F88" s="172" t="e">
        <f>work!I88+work!J88</f>
        <v>#VALUE!</v>
      </c>
      <c r="G88" s="117"/>
      <c r="H88" s="173" t="str">
        <f>work!L88</f>
        <v>No report</v>
      </c>
      <c r="I88" s="116" t="e">
        <f t="shared" si="0"/>
        <v>#VALUE!</v>
      </c>
      <c r="J88" s="116" t="e">
        <f t="shared" si="1"/>
        <v>#VALUE!</v>
      </c>
    </row>
    <row r="89" spans="1:10" ht="15">
      <c r="A89" s="170">
        <v>59</v>
      </c>
      <c r="B89" s="171" t="s">
        <v>432</v>
      </c>
      <c r="C89" s="115" t="s">
        <v>325</v>
      </c>
      <c r="D89" s="115" t="s">
        <v>433</v>
      </c>
      <c r="E89" s="172">
        <f>work!G89+work!H89</f>
        <v>1276787</v>
      </c>
      <c r="F89" s="172">
        <f>work!I89+work!J89</f>
        <v>506020</v>
      </c>
      <c r="G89" s="117"/>
      <c r="H89" s="173" t="str">
        <f>work!L89</f>
        <v>20210607</v>
      </c>
      <c r="I89" s="116">
        <f t="shared" si="0"/>
        <v>1276787</v>
      </c>
      <c r="J89" s="116">
        <f t="shared" si="1"/>
        <v>506020</v>
      </c>
    </row>
    <row r="90" spans="1:10" ht="15">
      <c r="A90" s="170">
        <v>60</v>
      </c>
      <c r="B90" s="171" t="s">
        <v>435</v>
      </c>
      <c r="C90" s="115" t="s">
        <v>325</v>
      </c>
      <c r="D90" s="115" t="s">
        <v>436</v>
      </c>
      <c r="E90" s="172">
        <f>work!G90+work!H90</f>
        <v>91769</v>
      </c>
      <c r="F90" s="172">
        <f>work!I90+work!J90</f>
        <v>465008</v>
      </c>
      <c r="G90" s="117"/>
      <c r="H90" s="173" t="str">
        <f>work!L90</f>
        <v>20210607</v>
      </c>
      <c r="I90" s="116">
        <f t="shared" si="0"/>
        <v>91769</v>
      </c>
      <c r="J90" s="116">
        <f t="shared" si="1"/>
        <v>465008</v>
      </c>
    </row>
    <row r="91" spans="1:10" ht="15">
      <c r="A91" s="170">
        <v>61</v>
      </c>
      <c r="B91" s="171" t="s">
        <v>438</v>
      </c>
      <c r="C91" s="115" t="s">
        <v>325</v>
      </c>
      <c r="D91" s="115" t="s">
        <v>439</v>
      </c>
      <c r="E91" s="172">
        <f>work!G91+work!H91</f>
        <v>430594</v>
      </c>
      <c r="F91" s="172">
        <f>work!I91+work!J91</f>
        <v>130470</v>
      </c>
      <c r="G91" s="117"/>
      <c r="H91" s="173" t="str">
        <f>work!L91</f>
        <v>20210607</v>
      </c>
      <c r="I91" s="116">
        <f t="shared" si="0"/>
        <v>430594</v>
      </c>
      <c r="J91" s="116">
        <f t="shared" si="1"/>
        <v>130470</v>
      </c>
    </row>
    <row r="92" spans="1:10" ht="15">
      <c r="A92" s="170">
        <v>62</v>
      </c>
      <c r="B92" s="171" t="s">
        <v>441</v>
      </c>
      <c r="C92" s="115" t="s">
        <v>325</v>
      </c>
      <c r="D92" s="115" t="s">
        <v>442</v>
      </c>
      <c r="E92" s="172">
        <f>work!G92+work!H92</f>
        <v>504216</v>
      </c>
      <c r="F92" s="172">
        <f>work!I92+work!J92</f>
        <v>529800</v>
      </c>
      <c r="G92" s="117"/>
      <c r="H92" s="173" t="str">
        <f>work!L92</f>
        <v>20210607</v>
      </c>
      <c r="I92" s="116">
        <f t="shared" si="0"/>
        <v>504216</v>
      </c>
      <c r="J92" s="116">
        <f t="shared" si="1"/>
        <v>529800</v>
      </c>
    </row>
    <row r="93" spans="1:10" ht="15">
      <c r="A93" s="170">
        <v>63</v>
      </c>
      <c r="B93" s="171" t="s">
        <v>444</v>
      </c>
      <c r="C93" s="115" t="s">
        <v>325</v>
      </c>
      <c r="D93" s="115" t="s">
        <v>445</v>
      </c>
      <c r="E93" s="172">
        <f>work!G93+work!H93</f>
        <v>1482132</v>
      </c>
      <c r="F93" s="172">
        <f>work!I93+work!J93</f>
        <v>22300</v>
      </c>
      <c r="G93" s="117"/>
      <c r="H93" s="173" t="str">
        <f>work!L93</f>
        <v>20210607</v>
      </c>
      <c r="I93" s="116">
        <f t="shared" si="0"/>
        <v>1482132</v>
      </c>
      <c r="J93" s="116">
        <f t="shared" si="1"/>
        <v>22300</v>
      </c>
    </row>
    <row r="94" spans="1:10" ht="15">
      <c r="A94" s="170">
        <v>64</v>
      </c>
      <c r="B94" s="171" t="s">
        <v>447</v>
      </c>
      <c r="C94" s="115" t="s">
        <v>325</v>
      </c>
      <c r="D94" s="115" t="s">
        <v>448</v>
      </c>
      <c r="E94" s="172">
        <f>work!G94+work!H94</f>
        <v>636346</v>
      </c>
      <c r="F94" s="172">
        <f>work!I94+work!J94</f>
        <v>0</v>
      </c>
      <c r="G94" s="117"/>
      <c r="H94" s="173" t="str">
        <f>work!L94</f>
        <v>20210607</v>
      </c>
      <c r="I94" s="116">
        <f t="shared" si="0"/>
        <v>636346</v>
      </c>
      <c r="J94" s="116">
        <f t="shared" si="1"/>
        <v>0</v>
      </c>
    </row>
    <row r="95" spans="1:10" ht="15">
      <c r="A95" s="170">
        <v>65</v>
      </c>
      <c r="B95" s="171" t="s">
        <v>450</v>
      </c>
      <c r="C95" s="115" t="s">
        <v>325</v>
      </c>
      <c r="D95" s="115" t="s">
        <v>452</v>
      </c>
      <c r="E95" s="172">
        <f>work!G95+work!H95</f>
        <v>299194</v>
      </c>
      <c r="F95" s="172">
        <f>work!I95+work!J95</f>
        <v>178995</v>
      </c>
      <c r="G95" s="117"/>
      <c r="H95" s="173" t="str">
        <f>work!L95</f>
        <v>20210607</v>
      </c>
      <c r="I95" s="116">
        <f t="shared" si="0"/>
        <v>299194</v>
      </c>
      <c r="J95" s="116">
        <f t="shared" si="1"/>
        <v>178995</v>
      </c>
    </row>
    <row r="96" spans="1:10" ht="15">
      <c r="A96" s="170">
        <v>66</v>
      </c>
      <c r="B96" s="171" t="s">
        <v>454</v>
      </c>
      <c r="C96" s="115" t="s">
        <v>325</v>
      </c>
      <c r="D96" s="115" t="s">
        <v>455</v>
      </c>
      <c r="E96" s="172">
        <f>work!G96+work!H96</f>
        <v>2155513</v>
      </c>
      <c r="F96" s="172">
        <f>work!I96+work!J96</f>
        <v>15495</v>
      </c>
      <c r="G96" s="117"/>
      <c r="H96" s="173" t="str">
        <f>work!L96</f>
        <v>20210607</v>
      </c>
      <c r="I96" s="116">
        <f aca="true" t="shared" si="2" ref="I96:I159">E96</f>
        <v>2155513</v>
      </c>
      <c r="J96" s="116">
        <f aca="true" t="shared" si="3" ref="J96:J159">F96</f>
        <v>15495</v>
      </c>
    </row>
    <row r="97" spans="1:10" ht="15">
      <c r="A97" s="170">
        <v>67</v>
      </c>
      <c r="B97" s="171" t="s">
        <v>457</v>
      </c>
      <c r="C97" s="115" t="s">
        <v>325</v>
      </c>
      <c r="D97" s="115" t="s">
        <v>458</v>
      </c>
      <c r="E97" s="172">
        <f>work!G97+work!H97</f>
        <v>1016926</v>
      </c>
      <c r="F97" s="172">
        <f>work!I97+work!J97</f>
        <v>22850</v>
      </c>
      <c r="G97" s="117"/>
      <c r="H97" s="173" t="str">
        <f>work!L97</f>
        <v>20210707</v>
      </c>
      <c r="I97" s="116">
        <f t="shared" si="2"/>
        <v>1016926</v>
      </c>
      <c r="J97" s="116">
        <f t="shared" si="3"/>
        <v>22850</v>
      </c>
    </row>
    <row r="98" spans="1:10" ht="15">
      <c r="A98" s="170">
        <v>68</v>
      </c>
      <c r="B98" s="171" t="s">
        <v>460</v>
      </c>
      <c r="C98" s="115" t="s">
        <v>325</v>
      </c>
      <c r="D98" s="115" t="s">
        <v>461</v>
      </c>
      <c r="E98" s="172">
        <f>work!G98+work!H98</f>
        <v>2202595</v>
      </c>
      <c r="F98" s="172">
        <f>work!I98+work!J98</f>
        <v>303910</v>
      </c>
      <c r="G98" s="117"/>
      <c r="H98" s="173" t="str">
        <f>work!L98</f>
        <v>20210607</v>
      </c>
      <c r="I98" s="116">
        <f t="shared" si="2"/>
        <v>2202595</v>
      </c>
      <c r="J98" s="116">
        <f t="shared" si="3"/>
        <v>303910</v>
      </c>
    </row>
    <row r="99" spans="1:10" ht="15">
      <c r="A99" s="170">
        <v>69</v>
      </c>
      <c r="B99" s="171" t="s">
        <v>463</v>
      </c>
      <c r="C99" s="115" t="s">
        <v>325</v>
      </c>
      <c r="D99" s="115" t="s">
        <v>464</v>
      </c>
      <c r="E99" s="172">
        <f>work!G99+work!H99</f>
        <v>6598717</v>
      </c>
      <c r="F99" s="172">
        <f>work!I99+work!J99</f>
        <v>28217350</v>
      </c>
      <c r="G99" s="117"/>
      <c r="H99" s="173" t="str">
        <f>work!L99</f>
        <v>20210607</v>
      </c>
      <c r="I99" s="116">
        <f t="shared" si="2"/>
        <v>6598717</v>
      </c>
      <c r="J99" s="116">
        <f t="shared" si="3"/>
        <v>28217350</v>
      </c>
    </row>
    <row r="100" spans="1:10" ht="15">
      <c r="A100" s="170">
        <v>70</v>
      </c>
      <c r="B100" s="171" t="s">
        <v>466</v>
      </c>
      <c r="C100" s="115" t="s">
        <v>325</v>
      </c>
      <c r="D100" s="115" t="s">
        <v>467</v>
      </c>
      <c r="E100" s="172">
        <f>work!G100+work!H100</f>
        <v>590737</v>
      </c>
      <c r="F100" s="172">
        <f>work!I100+work!J100</f>
        <v>516975</v>
      </c>
      <c r="G100" s="117"/>
      <c r="H100" s="173" t="str">
        <f>work!L100</f>
        <v>20210607</v>
      </c>
      <c r="I100" s="116">
        <f t="shared" si="2"/>
        <v>590737</v>
      </c>
      <c r="J100" s="116">
        <f t="shared" si="3"/>
        <v>516975</v>
      </c>
    </row>
    <row r="101" spans="1:10" ht="15">
      <c r="A101" s="170">
        <v>71</v>
      </c>
      <c r="B101" s="171" t="s">
        <v>469</v>
      </c>
      <c r="C101" s="115" t="s">
        <v>325</v>
      </c>
      <c r="D101" s="115" t="s">
        <v>470</v>
      </c>
      <c r="E101" s="172">
        <f>work!G101+work!H101</f>
        <v>960453</v>
      </c>
      <c r="F101" s="172">
        <f>work!I101+work!J101</f>
        <v>2358148</v>
      </c>
      <c r="G101" s="117"/>
      <c r="H101" s="173" t="str">
        <f>work!L101</f>
        <v>20210607</v>
      </c>
      <c r="I101" s="116">
        <f t="shared" si="2"/>
        <v>960453</v>
      </c>
      <c r="J101" s="116">
        <f t="shared" si="3"/>
        <v>2358148</v>
      </c>
    </row>
    <row r="102" spans="1:10" ht="15">
      <c r="A102" s="170">
        <v>72</v>
      </c>
      <c r="B102" s="171" t="s">
        <v>472</v>
      </c>
      <c r="C102" s="115" t="s">
        <v>325</v>
      </c>
      <c r="D102" s="115" t="s">
        <v>473</v>
      </c>
      <c r="E102" s="172">
        <f>work!G102+work!H102</f>
        <v>932987</v>
      </c>
      <c r="F102" s="172">
        <f>work!I102+work!J102</f>
        <v>11647495</v>
      </c>
      <c r="G102" s="117"/>
      <c r="H102" s="173" t="str">
        <f>work!L102</f>
        <v>20210607</v>
      </c>
      <c r="I102" s="116">
        <f t="shared" si="2"/>
        <v>932987</v>
      </c>
      <c r="J102" s="116">
        <f t="shared" si="3"/>
        <v>11647495</v>
      </c>
    </row>
    <row r="103" spans="1:10" ht="15">
      <c r="A103" s="170">
        <v>73</v>
      </c>
      <c r="B103" s="171" t="s">
        <v>475</v>
      </c>
      <c r="C103" s="115" t="s">
        <v>325</v>
      </c>
      <c r="D103" s="115" t="s">
        <v>476</v>
      </c>
      <c r="E103" s="172" t="e">
        <f>work!G103+work!H103</f>
        <v>#VALUE!</v>
      </c>
      <c r="F103" s="172" t="e">
        <f>work!I103+work!J103</f>
        <v>#VALUE!</v>
      </c>
      <c r="G103" s="117"/>
      <c r="H103" s="173" t="str">
        <f>work!L103</f>
        <v>No report</v>
      </c>
      <c r="I103" s="116" t="e">
        <f t="shared" si="2"/>
        <v>#VALUE!</v>
      </c>
      <c r="J103" s="116" t="e">
        <f t="shared" si="3"/>
        <v>#VALUE!</v>
      </c>
    </row>
    <row r="104" spans="1:10" ht="15">
      <c r="A104" s="170">
        <v>74</v>
      </c>
      <c r="B104" s="171" t="s">
        <v>478</v>
      </c>
      <c r="C104" s="115" t="s">
        <v>325</v>
      </c>
      <c r="D104" s="115" t="s">
        <v>479</v>
      </c>
      <c r="E104" s="172">
        <f>work!G104+work!H104</f>
        <v>2931896</v>
      </c>
      <c r="F104" s="172">
        <f>work!I104+work!J104</f>
        <v>164547</v>
      </c>
      <c r="G104" s="117"/>
      <c r="H104" s="173" t="str">
        <f>work!L104</f>
        <v>20210607</v>
      </c>
      <c r="I104" s="116">
        <f t="shared" si="2"/>
        <v>2931896</v>
      </c>
      <c r="J104" s="116">
        <f t="shared" si="3"/>
        <v>164547</v>
      </c>
    </row>
    <row r="105" spans="1:10" ht="15">
      <c r="A105" s="170">
        <v>75</v>
      </c>
      <c r="B105" s="171" t="s">
        <v>481</v>
      </c>
      <c r="C105" s="115" t="s">
        <v>325</v>
      </c>
      <c r="D105" s="115" t="s">
        <v>482</v>
      </c>
      <c r="E105" s="172">
        <f>work!G105+work!H105</f>
        <v>1043273</v>
      </c>
      <c r="F105" s="172">
        <f>work!I105+work!J105</f>
        <v>7500</v>
      </c>
      <c r="G105" s="117"/>
      <c r="H105" s="173" t="str">
        <f>work!L105</f>
        <v>20210707</v>
      </c>
      <c r="I105" s="116">
        <f t="shared" si="2"/>
        <v>1043273</v>
      </c>
      <c r="J105" s="116">
        <f t="shared" si="3"/>
        <v>7500</v>
      </c>
    </row>
    <row r="106" spans="1:10" ht="15">
      <c r="A106" s="170">
        <v>76</v>
      </c>
      <c r="B106" s="171" t="s">
        <v>484</v>
      </c>
      <c r="C106" s="115" t="s">
        <v>325</v>
      </c>
      <c r="D106" s="115" t="s">
        <v>485</v>
      </c>
      <c r="E106" s="172">
        <f>work!G106+work!H106</f>
        <v>1204787</v>
      </c>
      <c r="F106" s="172">
        <f>work!I106+work!J106</f>
        <v>0</v>
      </c>
      <c r="G106" s="117"/>
      <c r="H106" s="173" t="str">
        <f>work!L106</f>
        <v>20210707</v>
      </c>
      <c r="I106" s="116">
        <f t="shared" si="2"/>
        <v>1204787</v>
      </c>
      <c r="J106" s="116">
        <f t="shared" si="3"/>
        <v>0</v>
      </c>
    </row>
    <row r="107" spans="1:10" ht="15">
      <c r="A107" s="170">
        <v>77</v>
      </c>
      <c r="B107" s="171" t="s">
        <v>487</v>
      </c>
      <c r="C107" s="115" t="s">
        <v>325</v>
      </c>
      <c r="D107" s="115" t="s">
        <v>488</v>
      </c>
      <c r="E107" s="172" t="e">
        <f>work!G107+work!H107</f>
        <v>#VALUE!</v>
      </c>
      <c r="F107" s="172" t="e">
        <f>work!I107+work!J107</f>
        <v>#VALUE!</v>
      </c>
      <c r="G107" s="117"/>
      <c r="H107" s="173" t="str">
        <f>work!L107</f>
        <v>No report</v>
      </c>
      <c r="I107" s="116" t="e">
        <f t="shared" si="2"/>
        <v>#VALUE!</v>
      </c>
      <c r="J107" s="116" t="e">
        <f t="shared" si="3"/>
        <v>#VALUE!</v>
      </c>
    </row>
    <row r="108" spans="1:10" ht="15">
      <c r="A108" s="170">
        <v>78</v>
      </c>
      <c r="B108" s="171" t="s">
        <v>490</v>
      </c>
      <c r="C108" s="115" t="s">
        <v>325</v>
      </c>
      <c r="D108" s="115" t="s">
        <v>491</v>
      </c>
      <c r="E108" s="172" t="e">
        <f>work!G108+work!H108</f>
        <v>#VALUE!</v>
      </c>
      <c r="F108" s="172" t="e">
        <f>work!I108+work!J108</f>
        <v>#VALUE!</v>
      </c>
      <c r="G108" s="117"/>
      <c r="H108" s="173" t="str">
        <f>work!L108</f>
        <v>No report</v>
      </c>
      <c r="I108" s="116" t="e">
        <f t="shared" si="2"/>
        <v>#VALUE!</v>
      </c>
      <c r="J108" s="116" t="e">
        <f t="shared" si="3"/>
        <v>#VALUE!</v>
      </c>
    </row>
    <row r="109" spans="1:10" ht="15">
      <c r="A109" s="170">
        <v>79</v>
      </c>
      <c r="B109" s="171" t="s">
        <v>493</v>
      </c>
      <c r="C109" s="115" t="s">
        <v>325</v>
      </c>
      <c r="D109" s="115" t="s">
        <v>494</v>
      </c>
      <c r="E109" s="172">
        <f>work!G109+work!H109</f>
        <v>892813</v>
      </c>
      <c r="F109" s="172">
        <f>work!I109+work!J109</f>
        <v>18155746</v>
      </c>
      <c r="G109" s="117"/>
      <c r="H109" s="173" t="str">
        <f>work!L109</f>
        <v>20210707</v>
      </c>
      <c r="I109" s="116">
        <f t="shared" si="2"/>
        <v>892813</v>
      </c>
      <c r="J109" s="116">
        <f t="shared" si="3"/>
        <v>18155746</v>
      </c>
    </row>
    <row r="110" spans="1:10" ht="15">
      <c r="A110" s="170">
        <v>80</v>
      </c>
      <c r="B110" s="171" t="s">
        <v>496</v>
      </c>
      <c r="C110" s="115" t="s">
        <v>325</v>
      </c>
      <c r="D110" s="115" t="s">
        <v>497</v>
      </c>
      <c r="E110" s="172">
        <f>work!G110+work!H110</f>
        <v>507805</v>
      </c>
      <c r="F110" s="172">
        <f>work!I110+work!J110</f>
        <v>1033395</v>
      </c>
      <c r="G110" s="117"/>
      <c r="H110" s="173" t="str">
        <f>work!L110</f>
        <v>20210707</v>
      </c>
      <c r="I110" s="116">
        <f t="shared" si="2"/>
        <v>507805</v>
      </c>
      <c r="J110" s="116">
        <f t="shared" si="3"/>
        <v>1033395</v>
      </c>
    </row>
    <row r="111" spans="1:10" ht="15">
      <c r="A111" s="170">
        <v>81</v>
      </c>
      <c r="B111" s="171" t="s">
        <v>499</v>
      </c>
      <c r="C111" s="115" t="s">
        <v>325</v>
      </c>
      <c r="D111" s="115" t="s">
        <v>500</v>
      </c>
      <c r="E111" s="172">
        <f>work!G111+work!H111</f>
        <v>317610</v>
      </c>
      <c r="F111" s="172">
        <f>work!I111+work!J111</f>
        <v>101293</v>
      </c>
      <c r="G111" s="117"/>
      <c r="H111" s="173" t="str">
        <f>work!L111</f>
        <v>20210607</v>
      </c>
      <c r="I111" s="116">
        <f t="shared" si="2"/>
        <v>317610</v>
      </c>
      <c r="J111" s="116">
        <f t="shared" si="3"/>
        <v>101293</v>
      </c>
    </row>
    <row r="112" spans="1:10" ht="15">
      <c r="A112" s="170">
        <v>82</v>
      </c>
      <c r="B112" s="171" t="s">
        <v>502</v>
      </c>
      <c r="C112" s="115" t="s">
        <v>325</v>
      </c>
      <c r="D112" s="115" t="s">
        <v>1680</v>
      </c>
      <c r="E112" s="172">
        <f>work!G112+work!H112</f>
        <v>28716</v>
      </c>
      <c r="F112" s="172">
        <f>work!I112+work!J112</f>
        <v>91578</v>
      </c>
      <c r="G112" s="117"/>
      <c r="H112" s="173" t="str">
        <f>work!L112</f>
        <v>20210607</v>
      </c>
      <c r="I112" s="116">
        <f t="shared" si="2"/>
        <v>28716</v>
      </c>
      <c r="J112" s="116">
        <f t="shared" si="3"/>
        <v>91578</v>
      </c>
    </row>
    <row r="113" spans="1:10" ht="15">
      <c r="A113" s="170">
        <v>83</v>
      </c>
      <c r="B113" s="171" t="s">
        <v>504</v>
      </c>
      <c r="C113" s="115" t="s">
        <v>325</v>
      </c>
      <c r="D113" s="115" t="s">
        <v>505</v>
      </c>
      <c r="E113" s="172">
        <f>work!G113+work!H113</f>
        <v>2493414</v>
      </c>
      <c r="F113" s="172">
        <f>work!I113+work!J113</f>
        <v>2219293</v>
      </c>
      <c r="G113" s="117"/>
      <c r="H113" s="173" t="str">
        <f>work!L113</f>
        <v>20210607</v>
      </c>
      <c r="I113" s="116">
        <f t="shared" si="2"/>
        <v>2493414</v>
      </c>
      <c r="J113" s="116">
        <f t="shared" si="3"/>
        <v>2219293</v>
      </c>
    </row>
    <row r="114" spans="1:10" ht="15">
      <c r="A114" s="170">
        <v>84</v>
      </c>
      <c r="B114" s="171" t="s">
        <v>507</v>
      </c>
      <c r="C114" s="115" t="s">
        <v>325</v>
      </c>
      <c r="D114" s="115" t="s">
        <v>508</v>
      </c>
      <c r="E114" s="172">
        <f>work!G114+work!H114</f>
        <v>1705126</v>
      </c>
      <c r="F114" s="172">
        <f>work!I114+work!J114</f>
        <v>43300</v>
      </c>
      <c r="G114" s="117"/>
      <c r="H114" s="173" t="str">
        <f>work!L114</f>
        <v>20210607</v>
      </c>
      <c r="I114" s="116">
        <f t="shared" si="2"/>
        <v>1705126</v>
      </c>
      <c r="J114" s="116">
        <f t="shared" si="3"/>
        <v>43300</v>
      </c>
    </row>
    <row r="115" spans="1:10" ht="15">
      <c r="A115" s="170">
        <v>85</v>
      </c>
      <c r="B115" s="171" t="s">
        <v>510</v>
      </c>
      <c r="C115" s="115" t="s">
        <v>325</v>
      </c>
      <c r="D115" s="115" t="s">
        <v>511</v>
      </c>
      <c r="E115" s="172">
        <f>work!G115+work!H115</f>
        <v>0</v>
      </c>
      <c r="F115" s="172">
        <f>work!I115+work!J115</f>
        <v>58250</v>
      </c>
      <c r="G115" s="117"/>
      <c r="H115" s="173" t="str">
        <f>work!L115</f>
        <v>20210707</v>
      </c>
      <c r="I115" s="116">
        <f t="shared" si="2"/>
        <v>0</v>
      </c>
      <c r="J115" s="116">
        <f t="shared" si="3"/>
        <v>58250</v>
      </c>
    </row>
    <row r="116" spans="1:10" ht="15">
      <c r="A116" s="170">
        <v>86</v>
      </c>
      <c r="B116" s="171" t="s">
        <v>513</v>
      </c>
      <c r="C116" s="115" t="s">
        <v>325</v>
      </c>
      <c r="D116" s="115" t="s">
        <v>514</v>
      </c>
      <c r="E116" s="172">
        <f>work!G116+work!H116</f>
        <v>0</v>
      </c>
      <c r="F116" s="172">
        <f>work!I116+work!J116</f>
        <v>0</v>
      </c>
      <c r="G116" s="117"/>
      <c r="H116" s="173" t="str">
        <f>work!L116</f>
        <v>20210707</v>
      </c>
      <c r="I116" s="116">
        <f t="shared" si="2"/>
        <v>0</v>
      </c>
      <c r="J116" s="116">
        <f t="shared" si="3"/>
        <v>0</v>
      </c>
    </row>
    <row r="117" spans="1:10" ht="15">
      <c r="A117" s="170">
        <v>87</v>
      </c>
      <c r="B117" s="171" t="s">
        <v>516</v>
      </c>
      <c r="C117" s="115" t="s">
        <v>325</v>
      </c>
      <c r="D117" s="115" t="s">
        <v>517</v>
      </c>
      <c r="E117" s="172">
        <f>work!G117+work!H117</f>
        <v>598199</v>
      </c>
      <c r="F117" s="172">
        <f>work!I117+work!J117</f>
        <v>16200</v>
      </c>
      <c r="G117" s="117"/>
      <c r="H117" s="173" t="str">
        <f>work!L117</f>
        <v>20210607</v>
      </c>
      <c r="I117" s="116">
        <f t="shared" si="2"/>
        <v>598199</v>
      </c>
      <c r="J117" s="116">
        <f t="shared" si="3"/>
        <v>16200</v>
      </c>
    </row>
    <row r="118" spans="1:10" ht="15">
      <c r="A118" s="170">
        <v>88</v>
      </c>
      <c r="B118" s="171" t="s">
        <v>519</v>
      </c>
      <c r="C118" s="115" t="s">
        <v>325</v>
      </c>
      <c r="D118" s="115" t="s">
        <v>520</v>
      </c>
      <c r="E118" s="172" t="e">
        <f>work!G118+work!H118</f>
        <v>#VALUE!</v>
      </c>
      <c r="F118" s="172" t="e">
        <f>work!I118+work!J118</f>
        <v>#VALUE!</v>
      </c>
      <c r="G118" s="117"/>
      <c r="H118" s="173" t="str">
        <f>work!L118</f>
        <v>No report</v>
      </c>
      <c r="I118" s="116" t="e">
        <f t="shared" si="2"/>
        <v>#VALUE!</v>
      </c>
      <c r="J118" s="116" t="e">
        <f t="shared" si="3"/>
        <v>#VALUE!</v>
      </c>
    </row>
    <row r="119" spans="1:10" ht="15">
      <c r="A119" s="170">
        <v>89</v>
      </c>
      <c r="B119" s="171" t="s">
        <v>522</v>
      </c>
      <c r="C119" s="115" t="s">
        <v>325</v>
      </c>
      <c r="D119" s="115" t="s">
        <v>523</v>
      </c>
      <c r="E119" s="172">
        <f>work!G119+work!H119</f>
        <v>1474537</v>
      </c>
      <c r="F119" s="172">
        <f>work!I119+work!J119</f>
        <v>28645</v>
      </c>
      <c r="G119" s="117"/>
      <c r="H119" s="173" t="str">
        <f>work!L119</f>
        <v>20210707</v>
      </c>
      <c r="I119" s="116">
        <f t="shared" si="2"/>
        <v>1474537</v>
      </c>
      <c r="J119" s="116">
        <f t="shared" si="3"/>
        <v>28645</v>
      </c>
    </row>
    <row r="120" spans="1:10" ht="15">
      <c r="A120" s="170">
        <v>90</v>
      </c>
      <c r="B120" s="171" t="s">
        <v>525</v>
      </c>
      <c r="C120" s="115" t="s">
        <v>325</v>
      </c>
      <c r="D120" s="115" t="s">
        <v>526</v>
      </c>
      <c r="E120" s="172">
        <f>work!G120+work!H120</f>
        <v>445119</v>
      </c>
      <c r="F120" s="172">
        <f>work!I120+work!J120</f>
        <v>170440</v>
      </c>
      <c r="G120" s="117"/>
      <c r="H120" s="173" t="str">
        <f>work!L120</f>
        <v>20210607</v>
      </c>
      <c r="I120" s="116">
        <f t="shared" si="2"/>
        <v>445119</v>
      </c>
      <c r="J120" s="116">
        <f t="shared" si="3"/>
        <v>170440</v>
      </c>
    </row>
    <row r="121" spans="1:10" ht="15">
      <c r="A121" s="170">
        <v>91</v>
      </c>
      <c r="B121" s="171" t="s">
        <v>528</v>
      </c>
      <c r="C121" s="115" t="s">
        <v>325</v>
      </c>
      <c r="D121" s="115" t="s">
        <v>529</v>
      </c>
      <c r="E121" s="172">
        <f>work!G121+work!H121</f>
        <v>1014933</v>
      </c>
      <c r="F121" s="172">
        <f>work!I121+work!J121</f>
        <v>0</v>
      </c>
      <c r="G121" s="117"/>
      <c r="H121" s="173" t="str">
        <f>work!L121</f>
        <v>20210607</v>
      </c>
      <c r="I121" s="116">
        <f t="shared" si="2"/>
        <v>1014933</v>
      </c>
      <c r="J121" s="116">
        <f t="shared" si="3"/>
        <v>0</v>
      </c>
    </row>
    <row r="122" spans="1:10" ht="15">
      <c r="A122" s="170">
        <v>92</v>
      </c>
      <c r="B122" s="171" t="s">
        <v>531</v>
      </c>
      <c r="C122" s="115" t="s">
        <v>325</v>
      </c>
      <c r="D122" s="115" t="s">
        <v>532</v>
      </c>
      <c r="E122" s="172">
        <f>work!G122+work!H122</f>
        <v>42650</v>
      </c>
      <c r="F122" s="172">
        <f>work!I122+work!J122</f>
        <v>885296</v>
      </c>
      <c r="G122" s="117"/>
      <c r="H122" s="173" t="str">
        <f>work!L122</f>
        <v>20210607</v>
      </c>
      <c r="I122" s="116">
        <f t="shared" si="2"/>
        <v>42650</v>
      </c>
      <c r="J122" s="116">
        <f t="shared" si="3"/>
        <v>885296</v>
      </c>
    </row>
    <row r="123" spans="1:10" ht="15">
      <c r="A123" s="170">
        <v>93</v>
      </c>
      <c r="B123" s="171" t="s">
        <v>534</v>
      </c>
      <c r="C123" s="115" t="s">
        <v>325</v>
      </c>
      <c r="D123" s="115" t="s">
        <v>535</v>
      </c>
      <c r="E123" s="172">
        <f>work!G123+work!H123</f>
        <v>1716846</v>
      </c>
      <c r="F123" s="172">
        <f>work!I123+work!J123</f>
        <v>483241</v>
      </c>
      <c r="G123" s="117"/>
      <c r="H123" s="173" t="str">
        <f>work!L123</f>
        <v>20210707</v>
      </c>
      <c r="I123" s="116">
        <f t="shared" si="2"/>
        <v>1716846</v>
      </c>
      <c r="J123" s="116">
        <f t="shared" si="3"/>
        <v>483241</v>
      </c>
    </row>
    <row r="124" spans="1:10" ht="15">
      <c r="A124" s="170">
        <v>94</v>
      </c>
      <c r="B124" s="171" t="s">
        <v>538</v>
      </c>
      <c r="C124" s="115" t="s">
        <v>536</v>
      </c>
      <c r="D124" s="115" t="s">
        <v>539</v>
      </c>
      <c r="E124" s="172">
        <f>work!G124+work!H124</f>
        <v>59404</v>
      </c>
      <c r="F124" s="172">
        <f>work!I124+work!J124</f>
        <v>0</v>
      </c>
      <c r="G124" s="117"/>
      <c r="H124" s="173" t="str">
        <f>work!L124</f>
        <v>20210607</v>
      </c>
      <c r="I124" s="116">
        <f t="shared" si="2"/>
        <v>59404</v>
      </c>
      <c r="J124" s="116">
        <f t="shared" si="3"/>
        <v>0</v>
      </c>
    </row>
    <row r="125" spans="1:10" ht="15">
      <c r="A125" s="170">
        <v>95</v>
      </c>
      <c r="B125" s="171" t="s">
        <v>541</v>
      </c>
      <c r="C125" s="115" t="s">
        <v>536</v>
      </c>
      <c r="D125" s="115" t="s">
        <v>542</v>
      </c>
      <c r="E125" s="172" t="e">
        <f>work!G125+work!H125</f>
        <v>#VALUE!</v>
      </c>
      <c r="F125" s="172" t="e">
        <f>work!I125+work!J125</f>
        <v>#VALUE!</v>
      </c>
      <c r="G125" s="117"/>
      <c r="H125" s="173" t="str">
        <f>work!L125</f>
        <v>No report</v>
      </c>
      <c r="I125" s="116" t="e">
        <f t="shared" si="2"/>
        <v>#VALUE!</v>
      </c>
      <c r="J125" s="116" t="e">
        <f t="shared" si="3"/>
        <v>#VALUE!</v>
      </c>
    </row>
    <row r="126" spans="1:10" ht="15">
      <c r="A126" s="170">
        <v>96</v>
      </c>
      <c r="B126" s="171" t="s">
        <v>544</v>
      </c>
      <c r="C126" s="115" t="s">
        <v>536</v>
      </c>
      <c r="D126" s="115" t="s">
        <v>545</v>
      </c>
      <c r="E126" s="172">
        <f>work!G126+work!H126</f>
        <v>117480</v>
      </c>
      <c r="F126" s="172">
        <f>work!I126+work!J126</f>
        <v>1300</v>
      </c>
      <c r="G126" s="117"/>
      <c r="H126" s="173" t="str">
        <f>work!L126</f>
        <v>20210707</v>
      </c>
      <c r="I126" s="116">
        <f t="shared" si="2"/>
        <v>117480</v>
      </c>
      <c r="J126" s="116">
        <f t="shared" si="3"/>
        <v>1300</v>
      </c>
    </row>
    <row r="127" spans="1:10" ht="15">
      <c r="A127" s="170">
        <v>97</v>
      </c>
      <c r="B127" s="171" t="s">
        <v>547</v>
      </c>
      <c r="C127" s="115" t="s">
        <v>536</v>
      </c>
      <c r="D127" s="115" t="s">
        <v>548</v>
      </c>
      <c r="E127" s="172">
        <f>work!G127+work!H127</f>
        <v>578981</v>
      </c>
      <c r="F127" s="172">
        <f>work!I127+work!J127</f>
        <v>621775</v>
      </c>
      <c r="G127" s="117"/>
      <c r="H127" s="173" t="str">
        <f>work!L127</f>
        <v>20210607</v>
      </c>
      <c r="I127" s="116">
        <f t="shared" si="2"/>
        <v>578981</v>
      </c>
      <c r="J127" s="116">
        <f t="shared" si="3"/>
        <v>621775</v>
      </c>
    </row>
    <row r="128" spans="1:10" ht="15">
      <c r="A128" s="170">
        <v>98</v>
      </c>
      <c r="B128" s="171" t="s">
        <v>550</v>
      </c>
      <c r="C128" s="115" t="s">
        <v>536</v>
      </c>
      <c r="D128" s="115" t="s">
        <v>551</v>
      </c>
      <c r="E128" s="172">
        <f>work!G128+work!H128</f>
        <v>659933</v>
      </c>
      <c r="F128" s="172">
        <f>work!I128+work!J128</f>
        <v>200</v>
      </c>
      <c r="G128" s="117"/>
      <c r="H128" s="173" t="str">
        <f>work!L128</f>
        <v>20210607</v>
      </c>
      <c r="I128" s="116">
        <f t="shared" si="2"/>
        <v>659933</v>
      </c>
      <c r="J128" s="116">
        <f t="shared" si="3"/>
        <v>200</v>
      </c>
    </row>
    <row r="129" spans="1:10" ht="15">
      <c r="A129" s="170">
        <v>99</v>
      </c>
      <c r="B129" s="171" t="s">
        <v>553</v>
      </c>
      <c r="C129" s="115" t="s">
        <v>536</v>
      </c>
      <c r="D129" s="115" t="s">
        <v>554</v>
      </c>
      <c r="E129" s="172" t="e">
        <f>work!G129+work!H129</f>
        <v>#VALUE!</v>
      </c>
      <c r="F129" s="172" t="e">
        <f>work!I129+work!J129</f>
        <v>#VALUE!</v>
      </c>
      <c r="G129" s="117"/>
      <c r="H129" s="173" t="str">
        <f>work!L129</f>
        <v>No report</v>
      </c>
      <c r="I129" s="116" t="e">
        <f t="shared" si="2"/>
        <v>#VALUE!</v>
      </c>
      <c r="J129" s="116" t="e">
        <f t="shared" si="3"/>
        <v>#VALUE!</v>
      </c>
    </row>
    <row r="130" spans="1:10" ht="15">
      <c r="A130" s="170">
        <v>100</v>
      </c>
      <c r="B130" s="171" t="s">
        <v>556</v>
      </c>
      <c r="C130" s="115" t="s">
        <v>536</v>
      </c>
      <c r="D130" s="115" t="s">
        <v>557</v>
      </c>
      <c r="E130" s="172">
        <f>work!G130+work!H130</f>
        <v>329181</v>
      </c>
      <c r="F130" s="172">
        <f>work!I130+work!J130</f>
        <v>1207184</v>
      </c>
      <c r="G130" s="117"/>
      <c r="H130" s="173" t="str">
        <f>work!L130</f>
        <v>20210607</v>
      </c>
      <c r="I130" s="116">
        <f t="shared" si="2"/>
        <v>329181</v>
      </c>
      <c r="J130" s="116">
        <f t="shared" si="3"/>
        <v>1207184</v>
      </c>
    </row>
    <row r="131" spans="1:10" ht="15">
      <c r="A131" s="170">
        <v>101</v>
      </c>
      <c r="B131" s="171" t="s">
        <v>559</v>
      </c>
      <c r="C131" s="115" t="s">
        <v>536</v>
      </c>
      <c r="D131" s="115" t="s">
        <v>560</v>
      </c>
      <c r="E131" s="172">
        <f>work!G131+work!H131</f>
        <v>566551</v>
      </c>
      <c r="F131" s="172">
        <f>work!I131+work!J131</f>
        <v>265769</v>
      </c>
      <c r="G131" s="117"/>
      <c r="H131" s="173" t="str">
        <f>work!L131</f>
        <v>20210607</v>
      </c>
      <c r="I131" s="116">
        <f t="shared" si="2"/>
        <v>566551</v>
      </c>
      <c r="J131" s="116">
        <f t="shared" si="3"/>
        <v>265769</v>
      </c>
    </row>
    <row r="132" spans="1:10" ht="15">
      <c r="A132" s="170">
        <v>102</v>
      </c>
      <c r="B132" s="171" t="s">
        <v>562</v>
      </c>
      <c r="C132" s="115" t="s">
        <v>536</v>
      </c>
      <c r="D132" s="115" t="s">
        <v>563</v>
      </c>
      <c r="E132" s="172">
        <f>work!G132+work!H132</f>
        <v>580363</v>
      </c>
      <c r="F132" s="172">
        <f>work!I132+work!J132</f>
        <v>34755</v>
      </c>
      <c r="G132" s="117"/>
      <c r="H132" s="173" t="str">
        <f>work!L132</f>
        <v>20210707</v>
      </c>
      <c r="I132" s="116">
        <f t="shared" si="2"/>
        <v>580363</v>
      </c>
      <c r="J132" s="116">
        <f t="shared" si="3"/>
        <v>34755</v>
      </c>
    </row>
    <row r="133" spans="1:10" ht="15">
      <c r="A133" s="170">
        <v>103</v>
      </c>
      <c r="B133" s="171" t="s">
        <v>565</v>
      </c>
      <c r="C133" s="115" t="s">
        <v>536</v>
      </c>
      <c r="D133" s="115" t="s">
        <v>566</v>
      </c>
      <c r="E133" s="172">
        <f>work!G133+work!H133</f>
        <v>1431382</v>
      </c>
      <c r="F133" s="172">
        <f>work!I133+work!J133</f>
        <v>721898</v>
      </c>
      <c r="G133" s="117"/>
      <c r="H133" s="173" t="str">
        <f>work!L133</f>
        <v>20210707</v>
      </c>
      <c r="I133" s="116">
        <f t="shared" si="2"/>
        <v>1431382</v>
      </c>
      <c r="J133" s="116">
        <f t="shared" si="3"/>
        <v>721898</v>
      </c>
    </row>
    <row r="134" spans="1:10" ht="15">
      <c r="A134" s="170">
        <v>104</v>
      </c>
      <c r="B134" s="171" t="s">
        <v>568</v>
      </c>
      <c r="C134" s="115" t="s">
        <v>536</v>
      </c>
      <c r="D134" s="115" t="s">
        <v>569</v>
      </c>
      <c r="E134" s="172">
        <f>work!G134+work!H134</f>
        <v>2319392</v>
      </c>
      <c r="F134" s="172">
        <f>work!I134+work!J134</f>
        <v>42030</v>
      </c>
      <c r="G134" s="117"/>
      <c r="H134" s="173" t="str">
        <f>work!L134</f>
        <v>20210607</v>
      </c>
      <c r="I134" s="116">
        <f t="shared" si="2"/>
        <v>2319392</v>
      </c>
      <c r="J134" s="116">
        <f t="shared" si="3"/>
        <v>42030</v>
      </c>
    </row>
    <row r="135" spans="1:10" ht="15">
      <c r="A135" s="170">
        <v>105</v>
      </c>
      <c r="B135" s="171" t="s">
        <v>571</v>
      </c>
      <c r="C135" s="115" t="s">
        <v>536</v>
      </c>
      <c r="D135" s="115" t="s">
        <v>572</v>
      </c>
      <c r="E135" s="172">
        <f>work!G135+work!H135</f>
        <v>239647</v>
      </c>
      <c r="F135" s="172">
        <f>work!I135+work!J135</f>
        <v>26970</v>
      </c>
      <c r="G135" s="117"/>
      <c r="H135" s="173" t="str">
        <f>work!L135</f>
        <v>20210607</v>
      </c>
      <c r="I135" s="116">
        <f t="shared" si="2"/>
        <v>239647</v>
      </c>
      <c r="J135" s="116">
        <f t="shared" si="3"/>
        <v>26970</v>
      </c>
    </row>
    <row r="136" spans="1:10" ht="15">
      <c r="A136" s="170">
        <v>106</v>
      </c>
      <c r="B136" s="171" t="s">
        <v>574</v>
      </c>
      <c r="C136" s="115" t="s">
        <v>536</v>
      </c>
      <c r="D136" s="115" t="s">
        <v>575</v>
      </c>
      <c r="E136" s="172">
        <f>work!G136+work!H136</f>
        <v>2471714</v>
      </c>
      <c r="F136" s="172">
        <f>work!I136+work!J136</f>
        <v>21534618</v>
      </c>
      <c r="G136" s="117"/>
      <c r="H136" s="173" t="str">
        <f>work!L136</f>
        <v>20210707</v>
      </c>
      <c r="I136" s="116">
        <f t="shared" si="2"/>
        <v>2471714</v>
      </c>
      <c r="J136" s="116">
        <f t="shared" si="3"/>
        <v>21534618</v>
      </c>
    </row>
    <row r="137" spans="1:10" ht="15">
      <c r="A137" s="170">
        <v>107</v>
      </c>
      <c r="B137" s="171" t="s">
        <v>577</v>
      </c>
      <c r="C137" s="115" t="s">
        <v>536</v>
      </c>
      <c r="D137" s="115" t="s">
        <v>578</v>
      </c>
      <c r="E137" s="172">
        <f>work!G137+work!H137</f>
        <v>180475</v>
      </c>
      <c r="F137" s="172">
        <f>work!I137+work!J137</f>
        <v>0</v>
      </c>
      <c r="G137" s="117"/>
      <c r="H137" s="173" t="str">
        <f>work!L137</f>
        <v>20210607</v>
      </c>
      <c r="I137" s="116">
        <f t="shared" si="2"/>
        <v>180475</v>
      </c>
      <c r="J137" s="116">
        <f t="shared" si="3"/>
        <v>0</v>
      </c>
    </row>
    <row r="138" spans="1:10" ht="15">
      <c r="A138" s="170">
        <v>108</v>
      </c>
      <c r="B138" s="171" t="s">
        <v>580</v>
      </c>
      <c r="C138" s="115" t="s">
        <v>536</v>
      </c>
      <c r="D138" s="115" t="s">
        <v>581</v>
      </c>
      <c r="E138" s="172">
        <f>work!G138+work!H138</f>
        <v>339766</v>
      </c>
      <c r="F138" s="172">
        <f>work!I138+work!J138</f>
        <v>7765286</v>
      </c>
      <c r="G138" s="117"/>
      <c r="H138" s="173" t="str">
        <f>work!L138</f>
        <v>20210607</v>
      </c>
      <c r="I138" s="116">
        <f t="shared" si="2"/>
        <v>339766</v>
      </c>
      <c r="J138" s="116">
        <f t="shared" si="3"/>
        <v>7765286</v>
      </c>
    </row>
    <row r="139" spans="1:10" ht="15">
      <c r="A139" s="170">
        <v>109</v>
      </c>
      <c r="B139" s="171" t="s">
        <v>583</v>
      </c>
      <c r="C139" s="115" t="s">
        <v>536</v>
      </c>
      <c r="D139" s="115" t="s">
        <v>584</v>
      </c>
      <c r="E139" s="172">
        <f>work!G139+work!H139</f>
        <v>1332410</v>
      </c>
      <c r="F139" s="172">
        <f>work!I139+work!J139</f>
        <v>364042</v>
      </c>
      <c r="G139" s="117"/>
      <c r="H139" s="173" t="str">
        <f>work!L139</f>
        <v>20210607</v>
      </c>
      <c r="I139" s="116">
        <f t="shared" si="2"/>
        <v>1332410</v>
      </c>
      <c r="J139" s="116">
        <f t="shared" si="3"/>
        <v>364042</v>
      </c>
    </row>
    <row r="140" spans="1:10" ht="15">
      <c r="A140" s="170">
        <v>110</v>
      </c>
      <c r="B140" s="171" t="s">
        <v>586</v>
      </c>
      <c r="C140" s="115" t="s">
        <v>536</v>
      </c>
      <c r="D140" s="115" t="s">
        <v>587</v>
      </c>
      <c r="E140" s="172">
        <f>work!G140+work!H140</f>
        <v>340654</v>
      </c>
      <c r="F140" s="172">
        <f>work!I140+work!J140</f>
        <v>375568</v>
      </c>
      <c r="G140" s="117"/>
      <c r="H140" s="173" t="str">
        <f>work!L140</f>
        <v>20210707</v>
      </c>
      <c r="I140" s="116">
        <f t="shared" si="2"/>
        <v>340654</v>
      </c>
      <c r="J140" s="116">
        <f t="shared" si="3"/>
        <v>375568</v>
      </c>
    </row>
    <row r="141" spans="1:10" ht="15">
      <c r="A141" s="170">
        <v>111</v>
      </c>
      <c r="B141" s="171" t="s">
        <v>589</v>
      </c>
      <c r="C141" s="115" t="s">
        <v>536</v>
      </c>
      <c r="D141" s="115" t="s">
        <v>590</v>
      </c>
      <c r="E141" s="172">
        <f>work!G141+work!H141</f>
        <v>332058</v>
      </c>
      <c r="F141" s="172">
        <f>work!I141+work!J141</f>
        <v>15508110</v>
      </c>
      <c r="G141" s="117"/>
      <c r="H141" s="173" t="str">
        <f>work!L141</f>
        <v>20210607</v>
      </c>
      <c r="I141" s="116">
        <f t="shared" si="2"/>
        <v>332058</v>
      </c>
      <c r="J141" s="116">
        <f t="shared" si="3"/>
        <v>15508110</v>
      </c>
    </row>
    <row r="142" spans="1:10" ht="15">
      <c r="A142" s="170">
        <v>112</v>
      </c>
      <c r="B142" s="171" t="s">
        <v>592</v>
      </c>
      <c r="C142" s="115" t="s">
        <v>536</v>
      </c>
      <c r="D142" s="115" t="s">
        <v>593</v>
      </c>
      <c r="E142" s="172">
        <f>work!G142+work!H142</f>
        <v>236405</v>
      </c>
      <c r="F142" s="172">
        <f>work!I142+work!J142</f>
        <v>548995</v>
      </c>
      <c r="G142" s="117"/>
      <c r="H142" s="173" t="str">
        <f>work!L142</f>
        <v>20210607</v>
      </c>
      <c r="I142" s="116">
        <f t="shared" si="2"/>
        <v>236405</v>
      </c>
      <c r="J142" s="116">
        <f t="shared" si="3"/>
        <v>548995</v>
      </c>
    </row>
    <row r="143" spans="1:10" ht="15">
      <c r="A143" s="170">
        <v>113</v>
      </c>
      <c r="B143" s="171" t="s">
        <v>595</v>
      </c>
      <c r="C143" s="115" t="s">
        <v>536</v>
      </c>
      <c r="D143" s="115" t="s">
        <v>596</v>
      </c>
      <c r="E143" s="172">
        <f>work!G143+work!H143</f>
        <v>19110284</v>
      </c>
      <c r="F143" s="172">
        <f>work!I143+work!J143</f>
        <v>677387</v>
      </c>
      <c r="G143" s="117"/>
      <c r="H143" s="173" t="str">
        <f>work!L143</f>
        <v>20210707</v>
      </c>
      <c r="I143" s="116">
        <f t="shared" si="2"/>
        <v>19110284</v>
      </c>
      <c r="J143" s="116">
        <f t="shared" si="3"/>
        <v>677387</v>
      </c>
    </row>
    <row r="144" spans="1:10" ht="15">
      <c r="A144" s="170">
        <v>114</v>
      </c>
      <c r="B144" s="171" t="s">
        <v>598</v>
      </c>
      <c r="C144" s="115" t="s">
        <v>536</v>
      </c>
      <c r="D144" s="115" t="s">
        <v>599</v>
      </c>
      <c r="E144" s="172">
        <f>work!G144+work!H144</f>
        <v>294259</v>
      </c>
      <c r="F144" s="172">
        <f>work!I144+work!J144</f>
        <v>0</v>
      </c>
      <c r="G144" s="115"/>
      <c r="H144" s="173" t="str">
        <f>work!L144</f>
        <v>20210607</v>
      </c>
      <c r="I144" s="116">
        <f t="shared" si="2"/>
        <v>294259</v>
      </c>
      <c r="J144" s="116">
        <f t="shared" si="3"/>
        <v>0</v>
      </c>
    </row>
    <row r="145" spans="1:10" ht="15">
      <c r="A145" s="170">
        <v>115</v>
      </c>
      <c r="B145" s="171" t="s">
        <v>601</v>
      </c>
      <c r="C145" s="115" t="s">
        <v>536</v>
      </c>
      <c r="D145" s="115" t="s">
        <v>602</v>
      </c>
      <c r="E145" s="172">
        <f>work!G145+work!H145</f>
        <v>1413867</v>
      </c>
      <c r="F145" s="172">
        <f>work!I145+work!J145</f>
        <v>222400</v>
      </c>
      <c r="G145" s="117"/>
      <c r="H145" s="173" t="str">
        <f>work!L145</f>
        <v>20210707</v>
      </c>
      <c r="I145" s="116">
        <f t="shared" si="2"/>
        <v>1413867</v>
      </c>
      <c r="J145" s="116">
        <f t="shared" si="3"/>
        <v>222400</v>
      </c>
    </row>
    <row r="146" spans="1:10" ht="15">
      <c r="A146" s="170">
        <v>116</v>
      </c>
      <c r="B146" s="171" t="s">
        <v>604</v>
      </c>
      <c r="C146" s="115" t="s">
        <v>536</v>
      </c>
      <c r="D146" s="115" t="s">
        <v>605</v>
      </c>
      <c r="E146" s="172">
        <f>work!G146+work!H146</f>
        <v>983646</v>
      </c>
      <c r="F146" s="172">
        <f>work!I146+work!J146</f>
        <v>299138</v>
      </c>
      <c r="G146" s="117"/>
      <c r="H146" s="173" t="str">
        <f>work!L146</f>
        <v>20210707</v>
      </c>
      <c r="I146" s="116">
        <f t="shared" si="2"/>
        <v>983646</v>
      </c>
      <c r="J146" s="116">
        <f t="shared" si="3"/>
        <v>299138</v>
      </c>
    </row>
    <row r="147" spans="1:10" ht="15">
      <c r="A147" s="170">
        <v>117</v>
      </c>
      <c r="B147" s="171" t="s">
        <v>607</v>
      </c>
      <c r="C147" s="115" t="s">
        <v>536</v>
      </c>
      <c r="D147" s="115" t="s">
        <v>608</v>
      </c>
      <c r="E147" s="172">
        <f>work!G147+work!H147</f>
        <v>14972504</v>
      </c>
      <c r="F147" s="172">
        <f>work!I147+work!J147</f>
        <v>2063998</v>
      </c>
      <c r="G147" s="117"/>
      <c r="H147" s="173" t="str">
        <f>work!L147</f>
        <v>20210707</v>
      </c>
      <c r="I147" s="116">
        <f t="shared" si="2"/>
        <v>14972504</v>
      </c>
      <c r="J147" s="116">
        <f t="shared" si="3"/>
        <v>2063998</v>
      </c>
    </row>
    <row r="148" spans="1:10" ht="15">
      <c r="A148" s="170">
        <v>118</v>
      </c>
      <c r="B148" s="171" t="s">
        <v>610</v>
      </c>
      <c r="C148" s="115" t="s">
        <v>536</v>
      </c>
      <c r="D148" s="115" t="s">
        <v>611</v>
      </c>
      <c r="E148" s="172">
        <f>work!G148+work!H148</f>
        <v>4600</v>
      </c>
      <c r="F148" s="172">
        <f>work!I148+work!J148</f>
        <v>45050</v>
      </c>
      <c r="G148" s="117"/>
      <c r="H148" s="173" t="str">
        <f>work!L148</f>
        <v>20210607</v>
      </c>
      <c r="I148" s="116">
        <f t="shared" si="2"/>
        <v>4600</v>
      </c>
      <c r="J148" s="116">
        <f t="shared" si="3"/>
        <v>45050</v>
      </c>
    </row>
    <row r="149" spans="1:10" ht="15">
      <c r="A149" s="170">
        <v>119</v>
      </c>
      <c r="B149" s="171" t="s">
        <v>613</v>
      </c>
      <c r="C149" s="115" t="s">
        <v>536</v>
      </c>
      <c r="D149" s="115" t="s">
        <v>614</v>
      </c>
      <c r="E149" s="172" t="e">
        <f>work!G149+work!H149</f>
        <v>#VALUE!</v>
      </c>
      <c r="F149" s="172" t="e">
        <f>work!I149+work!J149</f>
        <v>#VALUE!</v>
      </c>
      <c r="G149" s="117"/>
      <c r="H149" s="173" t="str">
        <f>work!L149</f>
        <v>No report</v>
      </c>
      <c r="I149" s="116" t="e">
        <f t="shared" si="2"/>
        <v>#VALUE!</v>
      </c>
      <c r="J149" s="116" t="e">
        <f t="shared" si="3"/>
        <v>#VALUE!</v>
      </c>
    </row>
    <row r="150" spans="1:10" ht="15">
      <c r="A150" s="170">
        <v>120</v>
      </c>
      <c r="B150" s="171" t="s">
        <v>616</v>
      </c>
      <c r="C150" s="115" t="s">
        <v>536</v>
      </c>
      <c r="D150" s="115" t="s">
        <v>617</v>
      </c>
      <c r="E150" s="172">
        <f>work!G150+work!H150</f>
        <v>265200</v>
      </c>
      <c r="F150" s="172">
        <f>work!I150+work!J150</f>
        <v>11175</v>
      </c>
      <c r="G150" s="117"/>
      <c r="H150" s="173" t="str">
        <f>work!L150</f>
        <v>20210607</v>
      </c>
      <c r="I150" s="116">
        <f t="shared" si="2"/>
        <v>265200</v>
      </c>
      <c r="J150" s="116">
        <f t="shared" si="3"/>
        <v>11175</v>
      </c>
    </row>
    <row r="151" spans="1:10" ht="15">
      <c r="A151" s="170">
        <v>121</v>
      </c>
      <c r="B151" s="171" t="s">
        <v>619</v>
      </c>
      <c r="C151" s="115" t="s">
        <v>536</v>
      </c>
      <c r="D151" s="115" t="s">
        <v>620</v>
      </c>
      <c r="E151" s="172">
        <f>work!G151+work!H151</f>
        <v>30792</v>
      </c>
      <c r="F151" s="172">
        <f>work!I151+work!J151</f>
        <v>17000</v>
      </c>
      <c r="G151" s="117"/>
      <c r="H151" s="173" t="str">
        <f>work!L151</f>
        <v>20210607</v>
      </c>
      <c r="I151" s="116">
        <f t="shared" si="2"/>
        <v>30792</v>
      </c>
      <c r="J151" s="116">
        <f t="shared" si="3"/>
        <v>17000</v>
      </c>
    </row>
    <row r="152" spans="1:10" ht="15">
      <c r="A152" s="170">
        <v>122</v>
      </c>
      <c r="B152" s="171" t="s">
        <v>622</v>
      </c>
      <c r="C152" s="115" t="s">
        <v>536</v>
      </c>
      <c r="D152" s="115" t="s">
        <v>623</v>
      </c>
      <c r="E152" s="172">
        <f>work!G152+work!H152</f>
        <v>426058</v>
      </c>
      <c r="F152" s="172">
        <f>work!I152+work!J152</f>
        <v>250596</v>
      </c>
      <c r="G152" s="117"/>
      <c r="H152" s="173" t="str">
        <f>work!L152</f>
        <v>20210707</v>
      </c>
      <c r="I152" s="116">
        <f t="shared" si="2"/>
        <v>426058</v>
      </c>
      <c r="J152" s="116">
        <f t="shared" si="3"/>
        <v>250596</v>
      </c>
    </row>
    <row r="153" spans="1:10" ht="15">
      <c r="A153" s="170">
        <v>123</v>
      </c>
      <c r="B153" s="171" t="s">
        <v>625</v>
      </c>
      <c r="C153" s="115" t="s">
        <v>536</v>
      </c>
      <c r="D153" s="115" t="s">
        <v>626</v>
      </c>
      <c r="E153" s="172">
        <f>work!G153+work!H153</f>
        <v>391457</v>
      </c>
      <c r="F153" s="172">
        <f>work!I153+work!J153</f>
        <v>193450</v>
      </c>
      <c r="G153" s="117"/>
      <c r="H153" s="173" t="str">
        <f>work!L153</f>
        <v>20210607</v>
      </c>
      <c r="I153" s="116">
        <f t="shared" si="2"/>
        <v>391457</v>
      </c>
      <c r="J153" s="116">
        <f t="shared" si="3"/>
        <v>193450</v>
      </c>
    </row>
    <row r="154" spans="1:10" ht="15">
      <c r="A154" s="170">
        <v>124</v>
      </c>
      <c r="B154" s="171" t="s">
        <v>628</v>
      </c>
      <c r="C154" s="115" t="s">
        <v>536</v>
      </c>
      <c r="D154" s="115" t="s">
        <v>629</v>
      </c>
      <c r="E154" s="172">
        <f>work!G154+work!H154</f>
        <v>176170</v>
      </c>
      <c r="F154" s="172">
        <f>work!I154+work!J154</f>
        <v>49470</v>
      </c>
      <c r="G154" s="117"/>
      <c r="H154" s="173" t="str">
        <f>work!L154</f>
        <v>20210607</v>
      </c>
      <c r="I154" s="116">
        <f t="shared" si="2"/>
        <v>176170</v>
      </c>
      <c r="J154" s="116">
        <f t="shared" si="3"/>
        <v>49470</v>
      </c>
    </row>
    <row r="155" spans="1:10" ht="15">
      <c r="A155" s="170">
        <v>125</v>
      </c>
      <c r="B155" s="171" t="s">
        <v>631</v>
      </c>
      <c r="C155" s="115" t="s">
        <v>536</v>
      </c>
      <c r="D155" s="115" t="s">
        <v>632</v>
      </c>
      <c r="E155" s="172">
        <f>work!G155+work!H155</f>
        <v>272610</v>
      </c>
      <c r="F155" s="172">
        <f>work!I155+work!J155</f>
        <v>11650</v>
      </c>
      <c r="G155" s="117"/>
      <c r="H155" s="173" t="str">
        <f>work!L155</f>
        <v>20210607</v>
      </c>
      <c r="I155" s="116">
        <f t="shared" si="2"/>
        <v>272610</v>
      </c>
      <c r="J155" s="116">
        <f t="shared" si="3"/>
        <v>11650</v>
      </c>
    </row>
    <row r="156" spans="1:10" ht="15">
      <c r="A156" s="170">
        <v>126</v>
      </c>
      <c r="B156" s="171" t="s">
        <v>634</v>
      </c>
      <c r="C156" s="115" t="s">
        <v>536</v>
      </c>
      <c r="D156" s="115" t="s">
        <v>635</v>
      </c>
      <c r="E156" s="172">
        <f>work!G156+work!H156</f>
        <v>508918</v>
      </c>
      <c r="F156" s="172">
        <f>work!I156+work!J156</f>
        <v>108600</v>
      </c>
      <c r="G156" s="117"/>
      <c r="H156" s="173" t="str">
        <f>work!L156</f>
        <v>20210607</v>
      </c>
      <c r="I156" s="116">
        <f t="shared" si="2"/>
        <v>508918</v>
      </c>
      <c r="J156" s="116">
        <f t="shared" si="3"/>
        <v>108600</v>
      </c>
    </row>
    <row r="157" spans="1:10" ht="15">
      <c r="A157" s="170">
        <v>127</v>
      </c>
      <c r="B157" s="171" t="s">
        <v>637</v>
      </c>
      <c r="C157" s="115" t="s">
        <v>536</v>
      </c>
      <c r="D157" s="115" t="s">
        <v>638</v>
      </c>
      <c r="E157" s="172">
        <f>work!G157+work!H157</f>
        <v>241146</v>
      </c>
      <c r="F157" s="172">
        <f>work!I157+work!J157</f>
        <v>1565850</v>
      </c>
      <c r="G157" s="117"/>
      <c r="H157" s="173" t="str">
        <f>work!L157</f>
        <v>20210607</v>
      </c>
      <c r="I157" s="116">
        <f t="shared" si="2"/>
        <v>241146</v>
      </c>
      <c r="J157" s="116">
        <f t="shared" si="3"/>
        <v>1565850</v>
      </c>
    </row>
    <row r="158" spans="1:10" ht="15">
      <c r="A158" s="170">
        <v>128</v>
      </c>
      <c r="B158" s="171" t="s">
        <v>640</v>
      </c>
      <c r="C158" s="115" t="s">
        <v>536</v>
      </c>
      <c r="D158" s="115" t="s">
        <v>641</v>
      </c>
      <c r="E158" s="172">
        <f>work!G158+work!H158</f>
        <v>955765</v>
      </c>
      <c r="F158" s="172">
        <f>work!I158+work!J158</f>
        <v>106817</v>
      </c>
      <c r="G158" s="117"/>
      <c r="H158" s="173" t="str">
        <f>work!L158</f>
        <v>20210707</v>
      </c>
      <c r="I158" s="116">
        <f t="shared" si="2"/>
        <v>955765</v>
      </c>
      <c r="J158" s="116">
        <f t="shared" si="3"/>
        <v>106817</v>
      </c>
    </row>
    <row r="159" spans="1:10" ht="15">
      <c r="A159" s="170">
        <v>129</v>
      </c>
      <c r="B159" s="171" t="s">
        <v>643</v>
      </c>
      <c r="C159" s="115" t="s">
        <v>536</v>
      </c>
      <c r="D159" s="115" t="s">
        <v>523</v>
      </c>
      <c r="E159" s="172">
        <f>work!G159+work!H159</f>
        <v>360200</v>
      </c>
      <c r="F159" s="172">
        <f>work!I159+work!J159</f>
        <v>0</v>
      </c>
      <c r="G159" s="117"/>
      <c r="H159" s="173" t="str">
        <f>work!L159</f>
        <v>20210607</v>
      </c>
      <c r="I159" s="116">
        <f t="shared" si="2"/>
        <v>360200</v>
      </c>
      <c r="J159" s="116">
        <f t="shared" si="3"/>
        <v>0</v>
      </c>
    </row>
    <row r="160" spans="1:10" ht="15">
      <c r="A160" s="170">
        <v>130</v>
      </c>
      <c r="B160" s="171" t="s">
        <v>645</v>
      </c>
      <c r="C160" s="115" t="s">
        <v>536</v>
      </c>
      <c r="D160" s="115" t="s">
        <v>646</v>
      </c>
      <c r="E160" s="172">
        <f>work!G160+work!H160</f>
        <v>249026</v>
      </c>
      <c r="F160" s="172">
        <f>work!I160+work!J160</f>
        <v>882239</v>
      </c>
      <c r="G160" s="117"/>
      <c r="H160" s="173" t="str">
        <f>work!L160</f>
        <v>20210607</v>
      </c>
      <c r="I160" s="116">
        <f aca="true" t="shared" si="4" ref="I160:I223">E160</f>
        <v>249026</v>
      </c>
      <c r="J160" s="116">
        <f aca="true" t="shared" si="5" ref="J160:J223">F160</f>
        <v>882239</v>
      </c>
    </row>
    <row r="161" spans="1:10" ht="15">
      <c r="A161" s="170">
        <v>131</v>
      </c>
      <c r="B161" s="171" t="s">
        <v>648</v>
      </c>
      <c r="C161" s="115" t="s">
        <v>536</v>
      </c>
      <c r="D161" s="115" t="s">
        <v>649</v>
      </c>
      <c r="E161" s="172">
        <f>work!G161+work!H161</f>
        <v>1049918</v>
      </c>
      <c r="F161" s="172">
        <f>work!I161+work!J161</f>
        <v>600944</v>
      </c>
      <c r="G161" s="117"/>
      <c r="H161" s="173" t="str">
        <f>work!L161</f>
        <v>20210607</v>
      </c>
      <c r="I161" s="116">
        <f t="shared" si="4"/>
        <v>1049918</v>
      </c>
      <c r="J161" s="116">
        <f t="shared" si="5"/>
        <v>600944</v>
      </c>
    </row>
    <row r="162" spans="1:10" ht="15">
      <c r="A162" s="170">
        <v>132</v>
      </c>
      <c r="B162" s="171" t="s">
        <v>651</v>
      </c>
      <c r="C162" s="115" t="s">
        <v>536</v>
      </c>
      <c r="D162" s="115" t="s">
        <v>652</v>
      </c>
      <c r="E162" s="172">
        <f>work!G162+work!H162</f>
        <v>57146</v>
      </c>
      <c r="F162" s="172">
        <f>work!I162+work!J162</f>
        <v>0</v>
      </c>
      <c r="G162" s="115"/>
      <c r="H162" s="173" t="str">
        <f>work!L162</f>
        <v>20210707</v>
      </c>
      <c r="I162" s="116">
        <f t="shared" si="4"/>
        <v>57146</v>
      </c>
      <c r="J162" s="116">
        <f t="shared" si="5"/>
        <v>0</v>
      </c>
    </row>
    <row r="163" spans="1:10" ht="15">
      <c r="A163" s="170">
        <v>133</v>
      </c>
      <c r="B163" s="171" t="s">
        <v>654</v>
      </c>
      <c r="C163" s="115" t="s">
        <v>536</v>
      </c>
      <c r="D163" s="115" t="s">
        <v>655</v>
      </c>
      <c r="E163" s="172" t="e">
        <f>work!G163+work!H163</f>
        <v>#VALUE!</v>
      </c>
      <c r="F163" s="172" t="e">
        <f>work!I163+work!J163</f>
        <v>#VALUE!</v>
      </c>
      <c r="G163" s="115"/>
      <c r="H163" s="173" t="s">
        <v>9</v>
      </c>
      <c r="I163" s="116" t="e">
        <f t="shared" si="4"/>
        <v>#VALUE!</v>
      </c>
      <c r="J163" s="116" t="e">
        <f t="shared" si="5"/>
        <v>#VALUE!</v>
      </c>
    </row>
    <row r="164" spans="1:10" ht="15">
      <c r="A164" s="170">
        <v>134</v>
      </c>
      <c r="B164" s="171" t="s">
        <v>658</v>
      </c>
      <c r="C164" s="115" t="s">
        <v>656</v>
      </c>
      <c r="D164" s="115" t="s">
        <v>659</v>
      </c>
      <c r="E164" s="172">
        <f>work!G164+work!H164</f>
        <v>323452</v>
      </c>
      <c r="F164" s="172">
        <f>work!I164+work!J164</f>
        <v>470338</v>
      </c>
      <c r="G164" s="117"/>
      <c r="H164" s="173" t="str">
        <f>work!L164</f>
        <v>20210607</v>
      </c>
      <c r="I164" s="116">
        <f t="shared" si="4"/>
        <v>323452</v>
      </c>
      <c r="J164" s="116">
        <f t="shared" si="5"/>
        <v>470338</v>
      </c>
    </row>
    <row r="165" spans="1:10" ht="15">
      <c r="A165" s="170">
        <v>135</v>
      </c>
      <c r="B165" s="171" t="s">
        <v>661</v>
      </c>
      <c r="C165" s="115" t="s">
        <v>656</v>
      </c>
      <c r="D165" s="115" t="s">
        <v>662</v>
      </c>
      <c r="E165" s="172">
        <f>work!G165+work!H165</f>
        <v>31473</v>
      </c>
      <c r="F165" s="172">
        <f>work!I165+work!J165</f>
        <v>0</v>
      </c>
      <c r="G165" s="117"/>
      <c r="H165" s="173" t="s">
        <v>9</v>
      </c>
      <c r="I165" s="116">
        <f t="shared" si="4"/>
        <v>31473</v>
      </c>
      <c r="J165" s="116">
        <f t="shared" si="5"/>
        <v>0</v>
      </c>
    </row>
    <row r="166" spans="1:10" ht="15">
      <c r="A166" s="170">
        <v>136</v>
      </c>
      <c r="B166" s="171" t="s">
        <v>664</v>
      </c>
      <c r="C166" s="115" t="s">
        <v>656</v>
      </c>
      <c r="D166" s="115" t="s">
        <v>665</v>
      </c>
      <c r="E166" s="172">
        <f>work!G166+work!H166</f>
        <v>120235</v>
      </c>
      <c r="F166" s="172">
        <f>work!I166+work!J166</f>
        <v>100</v>
      </c>
      <c r="G166" s="117"/>
      <c r="H166" s="173" t="str">
        <f>work!L166</f>
        <v>20210707</v>
      </c>
      <c r="I166" s="116">
        <f t="shared" si="4"/>
        <v>120235</v>
      </c>
      <c r="J166" s="116">
        <f t="shared" si="5"/>
        <v>100</v>
      </c>
    </row>
    <row r="167" spans="1:10" ht="15">
      <c r="A167" s="170">
        <v>137</v>
      </c>
      <c r="B167" s="171" t="s">
        <v>667</v>
      </c>
      <c r="C167" s="115" t="s">
        <v>656</v>
      </c>
      <c r="D167" s="115" t="s">
        <v>668</v>
      </c>
      <c r="E167" s="172" t="e">
        <f>work!G167+work!H167</f>
        <v>#VALUE!</v>
      </c>
      <c r="F167" s="172" t="e">
        <f>work!I167+work!J167</f>
        <v>#VALUE!</v>
      </c>
      <c r="G167" s="117"/>
      <c r="H167" s="173" t="str">
        <f>work!L167</f>
        <v>No report</v>
      </c>
      <c r="I167" s="116" t="e">
        <f t="shared" si="4"/>
        <v>#VALUE!</v>
      </c>
      <c r="J167" s="116" t="e">
        <f t="shared" si="5"/>
        <v>#VALUE!</v>
      </c>
    </row>
    <row r="168" spans="1:10" ht="15">
      <c r="A168" s="170">
        <v>138</v>
      </c>
      <c r="B168" s="171" t="s">
        <v>670</v>
      </c>
      <c r="C168" s="115" t="s">
        <v>656</v>
      </c>
      <c r="D168" s="115" t="s">
        <v>671</v>
      </c>
      <c r="E168" s="172">
        <f>work!G168+work!H168</f>
        <v>334456</v>
      </c>
      <c r="F168" s="172">
        <f>work!I168+work!J168</f>
        <v>77125</v>
      </c>
      <c r="G168" s="117"/>
      <c r="H168" s="173" t="str">
        <f>work!L168</f>
        <v>20210607</v>
      </c>
      <c r="I168" s="116">
        <f t="shared" si="4"/>
        <v>334456</v>
      </c>
      <c r="J168" s="116">
        <f t="shared" si="5"/>
        <v>77125</v>
      </c>
    </row>
    <row r="169" spans="1:10" ht="15">
      <c r="A169" s="170">
        <v>139</v>
      </c>
      <c r="B169" s="171" t="s">
        <v>673</v>
      </c>
      <c r="C169" s="115" t="s">
        <v>656</v>
      </c>
      <c r="D169" s="115" t="s">
        <v>674</v>
      </c>
      <c r="E169" s="172">
        <f>work!G169+work!H169</f>
        <v>196581</v>
      </c>
      <c r="F169" s="172">
        <f>work!I169+work!J169</f>
        <v>518465</v>
      </c>
      <c r="G169" s="117"/>
      <c r="H169" s="173" t="str">
        <f>work!L169</f>
        <v>20210607</v>
      </c>
      <c r="I169" s="116">
        <f t="shared" si="4"/>
        <v>196581</v>
      </c>
      <c r="J169" s="116">
        <f t="shared" si="5"/>
        <v>518465</v>
      </c>
    </row>
    <row r="170" spans="1:10" ht="15">
      <c r="A170" s="170">
        <v>140</v>
      </c>
      <c r="B170" s="171" t="s">
        <v>676</v>
      </c>
      <c r="C170" s="115" t="s">
        <v>656</v>
      </c>
      <c r="D170" s="115" t="s">
        <v>677</v>
      </c>
      <c r="E170" s="172">
        <f>work!G170+work!H170</f>
        <v>162230</v>
      </c>
      <c r="F170" s="172">
        <f>work!I170+work!J170</f>
        <v>0</v>
      </c>
      <c r="G170" s="117"/>
      <c r="H170" s="173" t="str">
        <f>work!L170</f>
        <v>20210607</v>
      </c>
      <c r="I170" s="116">
        <f t="shared" si="4"/>
        <v>162230</v>
      </c>
      <c r="J170" s="116">
        <f t="shared" si="5"/>
        <v>0</v>
      </c>
    </row>
    <row r="171" spans="1:10" ht="15">
      <c r="A171" s="170">
        <v>141</v>
      </c>
      <c r="B171" s="171" t="s">
        <v>679</v>
      </c>
      <c r="C171" s="115" t="s">
        <v>656</v>
      </c>
      <c r="D171" s="115" t="s">
        <v>680</v>
      </c>
      <c r="E171" s="172">
        <f>work!G171+work!H171</f>
        <v>40287</v>
      </c>
      <c r="F171" s="172">
        <f>work!I171+work!J171</f>
        <v>10790</v>
      </c>
      <c r="G171" s="117"/>
      <c r="H171" s="173" t="str">
        <f>work!L171</f>
        <v>20210707</v>
      </c>
      <c r="I171" s="116">
        <f t="shared" si="4"/>
        <v>40287</v>
      </c>
      <c r="J171" s="116">
        <f t="shared" si="5"/>
        <v>10790</v>
      </c>
    </row>
    <row r="172" spans="1:10" ht="15">
      <c r="A172" s="170">
        <v>142</v>
      </c>
      <c r="B172" s="171" t="s">
        <v>682</v>
      </c>
      <c r="C172" s="115" t="s">
        <v>656</v>
      </c>
      <c r="D172" s="115" t="s">
        <v>683</v>
      </c>
      <c r="E172" s="172">
        <f>work!G172+work!H172</f>
        <v>2161702</v>
      </c>
      <c r="F172" s="172">
        <f>work!I172+work!J172</f>
        <v>9241880</v>
      </c>
      <c r="G172" s="117"/>
      <c r="H172" s="173" t="str">
        <f>work!L172</f>
        <v>20210707</v>
      </c>
      <c r="I172" s="116">
        <f t="shared" si="4"/>
        <v>2161702</v>
      </c>
      <c r="J172" s="116">
        <f t="shared" si="5"/>
        <v>9241880</v>
      </c>
    </row>
    <row r="173" spans="1:10" ht="15">
      <c r="A173" s="170">
        <v>143</v>
      </c>
      <c r="B173" s="171" t="s">
        <v>685</v>
      </c>
      <c r="C173" s="115" t="s">
        <v>656</v>
      </c>
      <c r="D173" s="115" t="s">
        <v>686</v>
      </c>
      <c r="E173" s="172">
        <f>work!G173+work!H173</f>
        <v>6600</v>
      </c>
      <c r="F173" s="172">
        <f>work!I173+work!J173</f>
        <v>15144</v>
      </c>
      <c r="G173" s="117"/>
      <c r="H173" s="173" t="str">
        <f>work!L173</f>
        <v>20210707</v>
      </c>
      <c r="I173" s="116">
        <f t="shared" si="4"/>
        <v>6600</v>
      </c>
      <c r="J173" s="116">
        <f t="shared" si="5"/>
        <v>15144</v>
      </c>
    </row>
    <row r="174" spans="1:10" ht="15">
      <c r="A174" s="170">
        <v>144</v>
      </c>
      <c r="B174" s="171" t="s">
        <v>688</v>
      </c>
      <c r="C174" s="115" t="s">
        <v>656</v>
      </c>
      <c r="D174" s="115" t="s">
        <v>689</v>
      </c>
      <c r="E174" s="172">
        <f>work!G174+work!H174</f>
        <v>123408</v>
      </c>
      <c r="F174" s="172">
        <f>work!I174+work!J174</f>
        <v>18011</v>
      </c>
      <c r="G174" s="117"/>
      <c r="H174" s="173" t="str">
        <f>work!L174</f>
        <v>20210707</v>
      </c>
      <c r="I174" s="116">
        <f t="shared" si="4"/>
        <v>123408</v>
      </c>
      <c r="J174" s="116">
        <f t="shared" si="5"/>
        <v>18011</v>
      </c>
    </row>
    <row r="175" spans="1:10" ht="15">
      <c r="A175" s="170">
        <v>145</v>
      </c>
      <c r="B175" s="171" t="s">
        <v>691</v>
      </c>
      <c r="C175" s="115" t="s">
        <v>656</v>
      </c>
      <c r="D175" s="115" t="s">
        <v>692</v>
      </c>
      <c r="E175" s="172">
        <f>work!G175+work!H175</f>
        <v>636042</v>
      </c>
      <c r="F175" s="172">
        <f>work!I175+work!J175</f>
        <v>13806</v>
      </c>
      <c r="G175" s="117"/>
      <c r="H175" s="173" t="str">
        <f>work!L175</f>
        <v>20210607</v>
      </c>
      <c r="I175" s="116">
        <f t="shared" si="4"/>
        <v>636042</v>
      </c>
      <c r="J175" s="116">
        <f t="shared" si="5"/>
        <v>13806</v>
      </c>
    </row>
    <row r="176" spans="1:10" ht="15">
      <c r="A176" s="170">
        <v>146</v>
      </c>
      <c r="B176" s="171" t="s">
        <v>694</v>
      </c>
      <c r="C176" s="115" t="s">
        <v>656</v>
      </c>
      <c r="D176" s="115" t="s">
        <v>695</v>
      </c>
      <c r="E176" s="172">
        <f>work!G176+work!H176</f>
        <v>39310</v>
      </c>
      <c r="F176" s="172">
        <f>work!I176+work!J176</f>
        <v>1551436</v>
      </c>
      <c r="G176" s="117"/>
      <c r="H176" s="173" t="str">
        <f>work!L176</f>
        <v>20210707</v>
      </c>
      <c r="I176" s="116">
        <f t="shared" si="4"/>
        <v>39310</v>
      </c>
      <c r="J176" s="116">
        <f t="shared" si="5"/>
        <v>1551436</v>
      </c>
    </row>
    <row r="177" spans="1:10" ht="15">
      <c r="A177" s="170">
        <v>147</v>
      </c>
      <c r="B177" s="171" t="s">
        <v>697</v>
      </c>
      <c r="C177" s="115" t="s">
        <v>656</v>
      </c>
      <c r="D177" s="115" t="s">
        <v>698</v>
      </c>
      <c r="E177" s="172">
        <f>work!G177+work!H177</f>
        <v>243718</v>
      </c>
      <c r="F177" s="172">
        <f>work!I177+work!J177</f>
        <v>16850</v>
      </c>
      <c r="G177" s="117"/>
      <c r="H177" s="173" t="str">
        <f>work!L177</f>
        <v>20210707</v>
      </c>
      <c r="I177" s="116">
        <f t="shared" si="4"/>
        <v>243718</v>
      </c>
      <c r="J177" s="116">
        <f t="shared" si="5"/>
        <v>16850</v>
      </c>
    </row>
    <row r="178" spans="1:10" ht="15">
      <c r="A178" s="170">
        <v>148</v>
      </c>
      <c r="B178" s="171" t="s">
        <v>700</v>
      </c>
      <c r="C178" s="115" t="s">
        <v>656</v>
      </c>
      <c r="D178" s="115" t="s">
        <v>701</v>
      </c>
      <c r="E178" s="172">
        <f>work!G178+work!H178</f>
        <v>1891212</v>
      </c>
      <c r="F178" s="172">
        <f>work!I178+work!J178</f>
        <v>363375</v>
      </c>
      <c r="G178" s="117"/>
      <c r="H178" s="173" t="str">
        <f>work!L178</f>
        <v>20210707</v>
      </c>
      <c r="I178" s="116">
        <f t="shared" si="4"/>
        <v>1891212</v>
      </c>
      <c r="J178" s="116">
        <f t="shared" si="5"/>
        <v>363375</v>
      </c>
    </row>
    <row r="179" spans="1:10" ht="15">
      <c r="A179" s="170">
        <v>149</v>
      </c>
      <c r="B179" s="171" t="s">
        <v>703</v>
      </c>
      <c r="C179" s="115" t="s">
        <v>656</v>
      </c>
      <c r="D179" s="115" t="s">
        <v>704</v>
      </c>
      <c r="E179" s="172">
        <f>work!G179+work!H179</f>
        <v>591025</v>
      </c>
      <c r="F179" s="172">
        <f>work!I179+work!J179</f>
        <v>286680</v>
      </c>
      <c r="G179" s="117"/>
      <c r="H179" s="173" t="str">
        <f>work!L179</f>
        <v>20210607</v>
      </c>
      <c r="I179" s="116">
        <f t="shared" si="4"/>
        <v>591025</v>
      </c>
      <c r="J179" s="116">
        <f t="shared" si="5"/>
        <v>286680</v>
      </c>
    </row>
    <row r="180" spans="1:10" ht="15">
      <c r="A180" s="170">
        <v>150</v>
      </c>
      <c r="B180" s="171" t="s">
        <v>706</v>
      </c>
      <c r="C180" s="115" t="s">
        <v>656</v>
      </c>
      <c r="D180" s="115" t="s">
        <v>707</v>
      </c>
      <c r="E180" s="172">
        <f>work!G180+work!H180</f>
        <v>1145091</v>
      </c>
      <c r="F180" s="172">
        <f>work!I180+work!J180</f>
        <v>32000</v>
      </c>
      <c r="G180" s="117"/>
      <c r="H180" s="173" t="str">
        <f>work!L180</f>
        <v>20210607</v>
      </c>
      <c r="I180" s="116">
        <f t="shared" si="4"/>
        <v>1145091</v>
      </c>
      <c r="J180" s="116">
        <f t="shared" si="5"/>
        <v>32000</v>
      </c>
    </row>
    <row r="181" spans="1:10" ht="15">
      <c r="A181" s="170">
        <v>151</v>
      </c>
      <c r="B181" s="171" t="s">
        <v>709</v>
      </c>
      <c r="C181" s="115" t="s">
        <v>656</v>
      </c>
      <c r="D181" s="115" t="s">
        <v>710</v>
      </c>
      <c r="E181" s="172">
        <f>work!G181+work!H181</f>
        <v>840843</v>
      </c>
      <c r="F181" s="172">
        <f>work!I181+work!J181</f>
        <v>68426</v>
      </c>
      <c r="G181" s="117"/>
      <c r="H181" s="173" t="str">
        <f>work!L181</f>
        <v>20210607</v>
      </c>
      <c r="I181" s="116">
        <f t="shared" si="4"/>
        <v>840843</v>
      </c>
      <c r="J181" s="116">
        <f t="shared" si="5"/>
        <v>68426</v>
      </c>
    </row>
    <row r="182" spans="1:10" ht="15">
      <c r="A182" s="170">
        <v>152</v>
      </c>
      <c r="B182" s="171" t="s">
        <v>712</v>
      </c>
      <c r="C182" s="115" t="s">
        <v>656</v>
      </c>
      <c r="D182" s="115" t="s">
        <v>713</v>
      </c>
      <c r="E182" s="172" t="e">
        <f>work!G182+work!H182</f>
        <v>#VALUE!</v>
      </c>
      <c r="F182" s="172" t="e">
        <f>work!I182+work!J182</f>
        <v>#VALUE!</v>
      </c>
      <c r="G182" s="117"/>
      <c r="H182" s="173" t="str">
        <f>work!L182</f>
        <v>No report</v>
      </c>
      <c r="I182" s="116" t="e">
        <f t="shared" si="4"/>
        <v>#VALUE!</v>
      </c>
      <c r="J182" s="116" t="e">
        <f t="shared" si="5"/>
        <v>#VALUE!</v>
      </c>
    </row>
    <row r="183" spans="1:10" ht="15">
      <c r="A183" s="170">
        <v>153</v>
      </c>
      <c r="B183" s="171" t="s">
        <v>715</v>
      </c>
      <c r="C183" s="115" t="s">
        <v>656</v>
      </c>
      <c r="D183" s="115" t="s">
        <v>716</v>
      </c>
      <c r="E183" s="172">
        <f>work!G183+work!H183</f>
        <v>35301</v>
      </c>
      <c r="F183" s="172">
        <f>work!I183+work!J183</f>
        <v>957500</v>
      </c>
      <c r="G183" s="117"/>
      <c r="H183" s="173" t="str">
        <f>work!L183</f>
        <v>20210607</v>
      </c>
      <c r="I183" s="116">
        <f t="shared" si="4"/>
        <v>35301</v>
      </c>
      <c r="J183" s="116">
        <f t="shared" si="5"/>
        <v>957500</v>
      </c>
    </row>
    <row r="184" spans="1:10" ht="15">
      <c r="A184" s="170">
        <v>154</v>
      </c>
      <c r="B184" s="171" t="s">
        <v>718</v>
      </c>
      <c r="C184" s="115" t="s">
        <v>656</v>
      </c>
      <c r="D184" s="115" t="s">
        <v>719</v>
      </c>
      <c r="E184" s="172">
        <f>work!G184+work!H184</f>
        <v>23650</v>
      </c>
      <c r="F184" s="172">
        <f>work!I184+work!J184</f>
        <v>224875</v>
      </c>
      <c r="G184" s="117"/>
      <c r="H184" s="173" t="str">
        <f>work!L184</f>
        <v>20210707</v>
      </c>
      <c r="I184" s="116">
        <f t="shared" si="4"/>
        <v>23650</v>
      </c>
      <c r="J184" s="116">
        <f t="shared" si="5"/>
        <v>224875</v>
      </c>
    </row>
    <row r="185" spans="1:10" ht="15">
      <c r="A185" s="170">
        <v>155</v>
      </c>
      <c r="B185" s="171" t="s">
        <v>721</v>
      </c>
      <c r="C185" s="115" t="s">
        <v>656</v>
      </c>
      <c r="D185" s="115" t="s">
        <v>722</v>
      </c>
      <c r="E185" s="172">
        <f>work!G185+work!H185</f>
        <v>382510</v>
      </c>
      <c r="F185" s="172">
        <f>work!I185+work!J185</f>
        <v>724268</v>
      </c>
      <c r="G185" s="117"/>
      <c r="H185" s="173" t="str">
        <f>work!L185</f>
        <v>20210607</v>
      </c>
      <c r="I185" s="116">
        <f t="shared" si="4"/>
        <v>382510</v>
      </c>
      <c r="J185" s="116">
        <f t="shared" si="5"/>
        <v>724268</v>
      </c>
    </row>
    <row r="186" spans="1:10" ht="15">
      <c r="A186" s="170">
        <v>156</v>
      </c>
      <c r="B186" s="171" t="s">
        <v>724</v>
      </c>
      <c r="C186" s="115" t="s">
        <v>656</v>
      </c>
      <c r="D186" s="115" t="s">
        <v>725</v>
      </c>
      <c r="E186" s="172">
        <f>work!G186+work!H186</f>
        <v>155491</v>
      </c>
      <c r="F186" s="172">
        <f>work!I186+work!J186</f>
        <v>61916</v>
      </c>
      <c r="G186" s="117"/>
      <c r="H186" s="173" t="str">
        <f>work!L186</f>
        <v>20210607</v>
      </c>
      <c r="I186" s="116">
        <f t="shared" si="4"/>
        <v>155491</v>
      </c>
      <c r="J186" s="116">
        <f t="shared" si="5"/>
        <v>61916</v>
      </c>
    </row>
    <row r="187" spans="1:10" ht="15">
      <c r="A187" s="170">
        <v>157</v>
      </c>
      <c r="B187" s="171" t="s">
        <v>727</v>
      </c>
      <c r="C187" s="115" t="s">
        <v>656</v>
      </c>
      <c r="D187" s="115" t="s">
        <v>728</v>
      </c>
      <c r="E187" s="172">
        <f>work!G187+work!H187</f>
        <v>134850</v>
      </c>
      <c r="F187" s="172">
        <f>work!I187+work!J187</f>
        <v>33960</v>
      </c>
      <c r="G187" s="117"/>
      <c r="H187" s="173" t="str">
        <f>work!L187</f>
        <v>20210607</v>
      </c>
      <c r="I187" s="116">
        <f t="shared" si="4"/>
        <v>134850</v>
      </c>
      <c r="J187" s="116">
        <f t="shared" si="5"/>
        <v>33960</v>
      </c>
    </row>
    <row r="188" spans="1:10" ht="15">
      <c r="A188" s="170">
        <v>158</v>
      </c>
      <c r="B188" s="171" t="s">
        <v>730</v>
      </c>
      <c r="C188" s="115" t="s">
        <v>656</v>
      </c>
      <c r="D188" s="115" t="s">
        <v>731</v>
      </c>
      <c r="E188" s="172" t="e">
        <f>work!G188+work!H188</f>
        <v>#VALUE!</v>
      </c>
      <c r="F188" s="172" t="e">
        <f>work!I188+work!J188</f>
        <v>#VALUE!</v>
      </c>
      <c r="G188" s="117"/>
      <c r="H188" s="173" t="str">
        <f>work!L188</f>
        <v>No report</v>
      </c>
      <c r="I188" s="116" t="e">
        <f t="shared" si="4"/>
        <v>#VALUE!</v>
      </c>
      <c r="J188" s="116" t="e">
        <f t="shared" si="5"/>
        <v>#VALUE!</v>
      </c>
    </row>
    <row r="189" spans="1:10" ht="15">
      <c r="A189" s="170">
        <v>159</v>
      </c>
      <c r="B189" s="171" t="s">
        <v>733</v>
      </c>
      <c r="C189" s="115" t="s">
        <v>656</v>
      </c>
      <c r="D189" s="115" t="s">
        <v>734</v>
      </c>
      <c r="E189" s="172">
        <f>work!G189+work!H189</f>
        <v>203578</v>
      </c>
      <c r="F189" s="172">
        <f>work!I189+work!J189</f>
        <v>14200</v>
      </c>
      <c r="G189" s="117"/>
      <c r="H189" s="173" t="str">
        <f>work!L189</f>
        <v>20210707</v>
      </c>
      <c r="I189" s="116">
        <f t="shared" si="4"/>
        <v>203578</v>
      </c>
      <c r="J189" s="116">
        <f t="shared" si="5"/>
        <v>14200</v>
      </c>
    </row>
    <row r="190" spans="1:10" ht="15">
      <c r="A190" s="170">
        <v>160</v>
      </c>
      <c r="B190" s="171" t="s">
        <v>736</v>
      </c>
      <c r="C190" s="115" t="s">
        <v>656</v>
      </c>
      <c r="D190" s="115" t="s">
        <v>737</v>
      </c>
      <c r="E190" s="172" t="e">
        <f>work!G190+work!H190</f>
        <v>#VALUE!</v>
      </c>
      <c r="F190" s="172" t="e">
        <f>work!I190+work!J190</f>
        <v>#VALUE!</v>
      </c>
      <c r="G190" s="117"/>
      <c r="H190" s="173" t="str">
        <f>work!L190</f>
        <v>No report</v>
      </c>
      <c r="I190" s="116" t="e">
        <f t="shared" si="4"/>
        <v>#VALUE!</v>
      </c>
      <c r="J190" s="116" t="e">
        <f t="shared" si="5"/>
        <v>#VALUE!</v>
      </c>
    </row>
    <row r="191" spans="1:10" ht="15">
      <c r="A191" s="170">
        <v>161</v>
      </c>
      <c r="B191" s="171" t="s">
        <v>739</v>
      </c>
      <c r="C191" s="115" t="s">
        <v>656</v>
      </c>
      <c r="D191" s="115" t="s">
        <v>740</v>
      </c>
      <c r="E191" s="172">
        <f>work!G191+work!H191</f>
        <v>209750</v>
      </c>
      <c r="F191" s="172">
        <f>work!I191+work!J191</f>
        <v>53505</v>
      </c>
      <c r="G191" s="117"/>
      <c r="H191" s="173" t="str">
        <f>work!L191</f>
        <v>20210607</v>
      </c>
      <c r="I191" s="116">
        <f t="shared" si="4"/>
        <v>209750</v>
      </c>
      <c r="J191" s="116">
        <f t="shared" si="5"/>
        <v>53505</v>
      </c>
    </row>
    <row r="192" spans="1:10" ht="15">
      <c r="A192" s="170">
        <v>162</v>
      </c>
      <c r="B192" s="171" t="s">
        <v>742</v>
      </c>
      <c r="C192" s="115" t="s">
        <v>656</v>
      </c>
      <c r="D192" s="115" t="s">
        <v>743</v>
      </c>
      <c r="E192" s="172" t="e">
        <f>work!G192+work!H192</f>
        <v>#VALUE!</v>
      </c>
      <c r="F192" s="172" t="e">
        <f>work!I192+work!J192</f>
        <v>#VALUE!</v>
      </c>
      <c r="G192" s="115"/>
      <c r="H192" s="173" t="str">
        <f>work!L192</f>
        <v>No report</v>
      </c>
      <c r="I192" s="116" t="e">
        <f t="shared" si="4"/>
        <v>#VALUE!</v>
      </c>
      <c r="J192" s="116" t="e">
        <f t="shared" si="5"/>
        <v>#VALUE!</v>
      </c>
    </row>
    <row r="193" spans="1:10" ht="15">
      <c r="A193" s="170">
        <v>163</v>
      </c>
      <c r="B193" s="171" t="s">
        <v>745</v>
      </c>
      <c r="C193" s="115" t="s">
        <v>656</v>
      </c>
      <c r="D193" s="115" t="s">
        <v>746</v>
      </c>
      <c r="E193" s="172">
        <f>work!G193+work!H193</f>
        <v>39409</v>
      </c>
      <c r="F193" s="172">
        <f>work!I193+work!J193</f>
        <v>2500</v>
      </c>
      <c r="G193" s="117"/>
      <c r="H193" s="173" t="str">
        <f>work!L193</f>
        <v>20210707</v>
      </c>
      <c r="I193" s="116">
        <f t="shared" si="4"/>
        <v>39409</v>
      </c>
      <c r="J193" s="116">
        <f t="shared" si="5"/>
        <v>2500</v>
      </c>
    </row>
    <row r="194" spans="1:10" ht="15">
      <c r="A194" s="170">
        <v>164</v>
      </c>
      <c r="B194" s="171" t="s">
        <v>748</v>
      </c>
      <c r="C194" s="115" t="s">
        <v>656</v>
      </c>
      <c r="D194" s="115" t="s">
        <v>749</v>
      </c>
      <c r="E194" s="172">
        <f>work!G194+work!H194</f>
        <v>100365</v>
      </c>
      <c r="F194" s="172">
        <f>work!I194+work!J194</f>
        <v>80830</v>
      </c>
      <c r="G194" s="117"/>
      <c r="H194" s="173" t="str">
        <f>work!L194</f>
        <v>20210607</v>
      </c>
      <c r="I194" s="116">
        <f t="shared" si="4"/>
        <v>100365</v>
      </c>
      <c r="J194" s="116">
        <f t="shared" si="5"/>
        <v>80830</v>
      </c>
    </row>
    <row r="195" spans="1:10" ht="15">
      <c r="A195" s="170">
        <v>165</v>
      </c>
      <c r="B195" s="171" t="s">
        <v>751</v>
      </c>
      <c r="C195" s="115" t="s">
        <v>656</v>
      </c>
      <c r="D195" s="115" t="s">
        <v>752</v>
      </c>
      <c r="E195" s="172">
        <f>work!G195+work!H195</f>
        <v>238672</v>
      </c>
      <c r="F195" s="172">
        <f>work!I195+work!J195</f>
        <v>0</v>
      </c>
      <c r="G195" s="117"/>
      <c r="H195" s="173" t="str">
        <f>work!L195</f>
        <v>20210707</v>
      </c>
      <c r="I195" s="116">
        <f t="shared" si="4"/>
        <v>238672</v>
      </c>
      <c r="J195" s="116">
        <f t="shared" si="5"/>
        <v>0</v>
      </c>
    </row>
    <row r="196" spans="1:10" ht="15">
      <c r="A196" s="170">
        <v>166</v>
      </c>
      <c r="B196" s="171" t="s">
        <v>754</v>
      </c>
      <c r="C196" s="115" t="s">
        <v>656</v>
      </c>
      <c r="D196" s="115" t="s">
        <v>755</v>
      </c>
      <c r="E196" s="172" t="e">
        <f>work!G196+work!H196</f>
        <v>#VALUE!</v>
      </c>
      <c r="F196" s="172" t="e">
        <f>work!I196+work!J196</f>
        <v>#VALUE!</v>
      </c>
      <c r="G196" s="117"/>
      <c r="H196" s="173" t="str">
        <f>work!L196</f>
        <v>No report</v>
      </c>
      <c r="I196" s="116" t="e">
        <f t="shared" si="4"/>
        <v>#VALUE!</v>
      </c>
      <c r="J196" s="116" t="e">
        <f t="shared" si="5"/>
        <v>#VALUE!</v>
      </c>
    </row>
    <row r="197" spans="1:10" ht="15">
      <c r="A197" s="170">
        <v>167</v>
      </c>
      <c r="B197" s="171" t="s">
        <v>757</v>
      </c>
      <c r="C197" s="115" t="s">
        <v>656</v>
      </c>
      <c r="D197" s="115" t="s">
        <v>758</v>
      </c>
      <c r="E197" s="172" t="e">
        <f>work!G197+work!H197</f>
        <v>#VALUE!</v>
      </c>
      <c r="F197" s="172" t="e">
        <f>work!I197+work!J197</f>
        <v>#VALUE!</v>
      </c>
      <c r="G197" s="117"/>
      <c r="H197" s="173" t="str">
        <f>work!L197</f>
        <v>No report</v>
      </c>
      <c r="I197" s="116" t="e">
        <f t="shared" si="4"/>
        <v>#VALUE!</v>
      </c>
      <c r="J197" s="116" t="e">
        <f t="shared" si="5"/>
        <v>#VALUE!</v>
      </c>
    </row>
    <row r="198" spans="1:10" ht="15">
      <c r="A198" s="170">
        <v>168</v>
      </c>
      <c r="B198" s="171" t="s">
        <v>760</v>
      </c>
      <c r="C198" s="115" t="s">
        <v>656</v>
      </c>
      <c r="D198" s="115" t="s">
        <v>761</v>
      </c>
      <c r="E198" s="172">
        <f>work!G198+work!H198</f>
        <v>343255</v>
      </c>
      <c r="F198" s="172">
        <f>work!I198+work!J198</f>
        <v>700</v>
      </c>
      <c r="G198" s="117"/>
      <c r="H198" s="173" t="str">
        <f>work!L198</f>
        <v>20210707</v>
      </c>
      <c r="I198" s="116">
        <f t="shared" si="4"/>
        <v>343255</v>
      </c>
      <c r="J198" s="116">
        <f t="shared" si="5"/>
        <v>700</v>
      </c>
    </row>
    <row r="199" spans="1:10" ht="15">
      <c r="A199" s="170">
        <v>169</v>
      </c>
      <c r="B199" s="171" t="s">
        <v>763</v>
      </c>
      <c r="C199" s="115" t="s">
        <v>656</v>
      </c>
      <c r="D199" s="115" t="s">
        <v>764</v>
      </c>
      <c r="E199" s="172">
        <f>work!G199+work!H199</f>
        <v>1251219</v>
      </c>
      <c r="F199" s="172">
        <f>work!I199+work!J199</f>
        <v>252075</v>
      </c>
      <c r="G199" s="117"/>
      <c r="H199" s="173" t="str">
        <f>work!L199</f>
        <v>20210607</v>
      </c>
      <c r="I199" s="116">
        <f t="shared" si="4"/>
        <v>1251219</v>
      </c>
      <c r="J199" s="116">
        <f t="shared" si="5"/>
        <v>252075</v>
      </c>
    </row>
    <row r="200" spans="1:10" ht="15">
      <c r="A200" s="170">
        <v>170</v>
      </c>
      <c r="B200" s="171" t="s">
        <v>766</v>
      </c>
      <c r="C200" s="115" t="s">
        <v>656</v>
      </c>
      <c r="D200" s="115" t="s">
        <v>767</v>
      </c>
      <c r="E200" s="172" t="e">
        <f>work!G200+work!H200</f>
        <v>#VALUE!</v>
      </c>
      <c r="F200" s="172" t="e">
        <f>work!I200+work!J200</f>
        <v>#VALUE!</v>
      </c>
      <c r="G200" s="117"/>
      <c r="H200" s="173" t="str">
        <f>work!L200</f>
        <v>No report</v>
      </c>
      <c r="I200" s="116" t="e">
        <f t="shared" si="4"/>
        <v>#VALUE!</v>
      </c>
      <c r="J200" s="116" t="e">
        <f t="shared" si="5"/>
        <v>#VALUE!</v>
      </c>
    </row>
    <row r="201" spans="1:10" ht="15">
      <c r="A201" s="170">
        <v>171</v>
      </c>
      <c r="B201" s="171" t="s">
        <v>770</v>
      </c>
      <c r="C201" s="115" t="s">
        <v>768</v>
      </c>
      <c r="D201" s="115" t="s">
        <v>771</v>
      </c>
      <c r="E201" s="172">
        <f>work!G201+work!H201</f>
        <v>2232338</v>
      </c>
      <c r="F201" s="172">
        <f>work!I201+work!J201</f>
        <v>353844</v>
      </c>
      <c r="G201" s="117"/>
      <c r="H201" s="173" t="str">
        <f>work!L201</f>
        <v>20210607</v>
      </c>
      <c r="I201" s="116">
        <f t="shared" si="4"/>
        <v>2232338</v>
      </c>
      <c r="J201" s="116">
        <f t="shared" si="5"/>
        <v>353844</v>
      </c>
    </row>
    <row r="202" spans="1:10" ht="15">
      <c r="A202" s="170">
        <v>172</v>
      </c>
      <c r="B202" s="171" t="s">
        <v>773</v>
      </c>
      <c r="C202" s="115" t="s">
        <v>768</v>
      </c>
      <c r="D202" s="115" t="s">
        <v>774</v>
      </c>
      <c r="E202" s="172">
        <f>work!G202+work!H202</f>
        <v>1606647</v>
      </c>
      <c r="F202" s="172">
        <f>work!I202+work!J202</f>
        <v>337194</v>
      </c>
      <c r="G202" s="117"/>
      <c r="H202" s="173" t="str">
        <f>work!L202</f>
        <v>20210607</v>
      </c>
      <c r="I202" s="116">
        <f t="shared" si="4"/>
        <v>1606647</v>
      </c>
      <c r="J202" s="116">
        <f t="shared" si="5"/>
        <v>337194</v>
      </c>
    </row>
    <row r="203" spans="1:10" ht="15">
      <c r="A203" s="170">
        <v>173</v>
      </c>
      <c r="B203" s="171" t="s">
        <v>776</v>
      </c>
      <c r="C203" s="115" t="s">
        <v>768</v>
      </c>
      <c r="D203" s="115" t="s">
        <v>777</v>
      </c>
      <c r="E203" s="172">
        <f>work!G203+work!H203</f>
        <v>327061</v>
      </c>
      <c r="F203" s="172">
        <f>work!I203+work!J203</f>
        <v>45700</v>
      </c>
      <c r="G203" s="117"/>
      <c r="H203" s="173" t="str">
        <f>work!L203</f>
        <v>20210607</v>
      </c>
      <c r="I203" s="116">
        <f t="shared" si="4"/>
        <v>327061</v>
      </c>
      <c r="J203" s="116">
        <f t="shared" si="5"/>
        <v>45700</v>
      </c>
    </row>
    <row r="204" spans="1:10" ht="15">
      <c r="A204" s="170">
        <v>174</v>
      </c>
      <c r="B204" s="171" t="s">
        <v>779</v>
      </c>
      <c r="C204" s="115" t="s">
        <v>768</v>
      </c>
      <c r="D204" s="115" t="s">
        <v>780</v>
      </c>
      <c r="E204" s="172">
        <f>work!G204+work!H204</f>
        <v>246907</v>
      </c>
      <c r="F204" s="172">
        <f>work!I204+work!J204</f>
        <v>75500</v>
      </c>
      <c r="G204" s="117"/>
      <c r="H204" s="173" t="str">
        <f>work!L204</f>
        <v>20210607</v>
      </c>
      <c r="I204" s="116">
        <f t="shared" si="4"/>
        <v>246907</v>
      </c>
      <c r="J204" s="116">
        <f t="shared" si="5"/>
        <v>75500</v>
      </c>
    </row>
    <row r="205" spans="1:10" ht="15">
      <c r="A205" s="170">
        <v>175</v>
      </c>
      <c r="B205" s="171" t="s">
        <v>782</v>
      </c>
      <c r="C205" s="115" t="s">
        <v>768</v>
      </c>
      <c r="D205" s="115" t="s">
        <v>783</v>
      </c>
      <c r="E205" s="172">
        <f>work!G205+work!H205</f>
        <v>1262524</v>
      </c>
      <c r="F205" s="172">
        <f>work!I205+work!J205</f>
        <v>233336</v>
      </c>
      <c r="G205" s="117"/>
      <c r="H205" s="173" t="str">
        <f>work!L205</f>
        <v>20210607</v>
      </c>
      <c r="I205" s="116">
        <f t="shared" si="4"/>
        <v>1262524</v>
      </c>
      <c r="J205" s="116">
        <f t="shared" si="5"/>
        <v>233336</v>
      </c>
    </row>
    <row r="206" spans="1:10" ht="15">
      <c r="A206" s="170">
        <v>176</v>
      </c>
      <c r="B206" s="171" t="s">
        <v>785</v>
      </c>
      <c r="C206" s="115" t="s">
        <v>768</v>
      </c>
      <c r="D206" s="115" t="s">
        <v>786</v>
      </c>
      <c r="E206" s="172">
        <f>work!G206+work!H206</f>
        <v>1775510</v>
      </c>
      <c r="F206" s="172">
        <f>work!I206+work!J206</f>
        <v>1673850</v>
      </c>
      <c r="G206" s="117"/>
      <c r="H206" s="173" t="str">
        <f>work!L206</f>
        <v>20210607</v>
      </c>
      <c r="I206" s="116">
        <f t="shared" si="4"/>
        <v>1775510</v>
      </c>
      <c r="J206" s="116">
        <f t="shared" si="5"/>
        <v>1673850</v>
      </c>
    </row>
    <row r="207" spans="1:10" ht="15">
      <c r="A207" s="170">
        <v>177</v>
      </c>
      <c r="B207" s="171" t="s">
        <v>788</v>
      </c>
      <c r="C207" s="115" t="s">
        <v>768</v>
      </c>
      <c r="D207" s="115" t="s">
        <v>789</v>
      </c>
      <c r="E207" s="172">
        <f>work!G207+work!H207</f>
        <v>1875852</v>
      </c>
      <c r="F207" s="172">
        <f>work!I207+work!J207</f>
        <v>565035</v>
      </c>
      <c r="G207" s="117"/>
      <c r="H207" s="173" t="str">
        <f>work!L207</f>
        <v>20210607</v>
      </c>
      <c r="I207" s="116">
        <f t="shared" si="4"/>
        <v>1875852</v>
      </c>
      <c r="J207" s="116">
        <f t="shared" si="5"/>
        <v>565035</v>
      </c>
    </row>
    <row r="208" spans="1:10" ht="15">
      <c r="A208" s="170">
        <v>178</v>
      </c>
      <c r="B208" s="171" t="s">
        <v>791</v>
      </c>
      <c r="C208" s="115" t="s">
        <v>768</v>
      </c>
      <c r="D208" s="115" t="s">
        <v>792</v>
      </c>
      <c r="E208" s="172">
        <f>work!G208+work!H208</f>
        <v>6649531</v>
      </c>
      <c r="F208" s="172">
        <f>work!I208+work!J208</f>
        <v>1442482</v>
      </c>
      <c r="G208" s="117"/>
      <c r="H208" s="173" t="str">
        <f>work!L208</f>
        <v>20210607</v>
      </c>
      <c r="I208" s="116">
        <f t="shared" si="4"/>
        <v>6649531</v>
      </c>
      <c r="J208" s="116">
        <f t="shared" si="5"/>
        <v>1442482</v>
      </c>
    </row>
    <row r="209" spans="1:10" ht="15">
      <c r="A209" s="170">
        <v>179</v>
      </c>
      <c r="B209" s="171" t="s">
        <v>794</v>
      </c>
      <c r="C209" s="115" t="s">
        <v>768</v>
      </c>
      <c r="D209" s="115" t="s">
        <v>795</v>
      </c>
      <c r="E209" s="172">
        <f>work!G209+work!H209</f>
        <v>1819884</v>
      </c>
      <c r="F209" s="172">
        <f>work!I209+work!J209</f>
        <v>938247</v>
      </c>
      <c r="G209" s="117"/>
      <c r="H209" s="173" t="str">
        <f>work!L209</f>
        <v>20210607</v>
      </c>
      <c r="I209" s="116">
        <f t="shared" si="4"/>
        <v>1819884</v>
      </c>
      <c r="J209" s="116">
        <f t="shared" si="5"/>
        <v>938247</v>
      </c>
    </row>
    <row r="210" spans="1:10" ht="15">
      <c r="A210" s="170">
        <v>180</v>
      </c>
      <c r="B210" s="171" t="s">
        <v>797</v>
      </c>
      <c r="C210" s="115" t="s">
        <v>768</v>
      </c>
      <c r="D210" s="115" t="s">
        <v>798</v>
      </c>
      <c r="E210" s="172">
        <f>work!G210+work!H210</f>
        <v>4032821</v>
      </c>
      <c r="F210" s="172">
        <f>work!I210+work!J210</f>
        <v>303400</v>
      </c>
      <c r="G210" s="117"/>
      <c r="H210" s="173" t="str">
        <f>work!L210</f>
        <v>20210607</v>
      </c>
      <c r="I210" s="116">
        <f t="shared" si="4"/>
        <v>4032821</v>
      </c>
      <c r="J210" s="116">
        <f t="shared" si="5"/>
        <v>303400</v>
      </c>
    </row>
    <row r="211" spans="1:10" ht="15">
      <c r="A211" s="170">
        <v>181</v>
      </c>
      <c r="B211" s="171" t="s">
        <v>800</v>
      </c>
      <c r="C211" s="115" t="s">
        <v>768</v>
      </c>
      <c r="D211" s="115" t="s">
        <v>801</v>
      </c>
      <c r="E211" s="172">
        <f>work!G211+work!H211</f>
        <v>413693</v>
      </c>
      <c r="F211" s="172">
        <f>work!I211+work!J211</f>
        <v>2607313</v>
      </c>
      <c r="G211" s="117"/>
      <c r="H211" s="173" t="str">
        <f>work!L211</f>
        <v>20210607</v>
      </c>
      <c r="I211" s="116">
        <f t="shared" si="4"/>
        <v>413693</v>
      </c>
      <c r="J211" s="116">
        <f t="shared" si="5"/>
        <v>2607313</v>
      </c>
    </row>
    <row r="212" spans="1:10" ht="15">
      <c r="A212" s="170">
        <v>182</v>
      </c>
      <c r="B212" s="171" t="s">
        <v>803</v>
      </c>
      <c r="C212" s="115" t="s">
        <v>768</v>
      </c>
      <c r="D212" s="115" t="s">
        <v>804</v>
      </c>
      <c r="E212" s="172">
        <f>work!G212+work!H212</f>
        <v>3278300</v>
      </c>
      <c r="F212" s="172">
        <f>work!I212+work!J212</f>
        <v>150000</v>
      </c>
      <c r="G212" s="117"/>
      <c r="H212" s="173" t="str">
        <f>work!L212</f>
        <v>20210607</v>
      </c>
      <c r="I212" s="116">
        <f t="shared" si="4"/>
        <v>3278300</v>
      </c>
      <c r="J212" s="116">
        <f t="shared" si="5"/>
        <v>150000</v>
      </c>
    </row>
    <row r="213" spans="1:10" ht="15">
      <c r="A213" s="170">
        <v>183</v>
      </c>
      <c r="B213" s="171" t="s">
        <v>806</v>
      </c>
      <c r="C213" s="115" t="s">
        <v>768</v>
      </c>
      <c r="D213" s="115" t="s">
        <v>807</v>
      </c>
      <c r="E213" s="172">
        <f>work!G213+work!H213</f>
        <v>235239</v>
      </c>
      <c r="F213" s="172">
        <f>work!I213+work!J213</f>
        <v>0</v>
      </c>
      <c r="G213" s="117"/>
      <c r="H213" s="173" t="str">
        <f>work!L213</f>
        <v>20210607</v>
      </c>
      <c r="I213" s="116">
        <f t="shared" si="4"/>
        <v>235239</v>
      </c>
      <c r="J213" s="116">
        <f t="shared" si="5"/>
        <v>0</v>
      </c>
    </row>
    <row r="214" spans="1:10" ht="15">
      <c r="A214" s="170">
        <v>184</v>
      </c>
      <c r="B214" s="171" t="s">
        <v>809</v>
      </c>
      <c r="C214" s="115" t="s">
        <v>768</v>
      </c>
      <c r="D214" s="115" t="s">
        <v>810</v>
      </c>
      <c r="E214" s="172">
        <f>work!G214+work!H214</f>
        <v>752581</v>
      </c>
      <c r="F214" s="172">
        <f>work!I214+work!J214</f>
        <v>146844</v>
      </c>
      <c r="G214" s="117"/>
      <c r="H214" s="173" t="str">
        <f>work!L214</f>
        <v>20210607</v>
      </c>
      <c r="I214" s="116">
        <f t="shared" si="4"/>
        <v>752581</v>
      </c>
      <c r="J214" s="116">
        <f t="shared" si="5"/>
        <v>146844</v>
      </c>
    </row>
    <row r="215" spans="1:10" ht="15">
      <c r="A215" s="170">
        <v>185</v>
      </c>
      <c r="B215" s="171" t="s">
        <v>812</v>
      </c>
      <c r="C215" s="115" t="s">
        <v>768</v>
      </c>
      <c r="D215" s="115" t="s">
        <v>813</v>
      </c>
      <c r="E215" s="172">
        <f>work!G215+work!H215</f>
        <v>724096</v>
      </c>
      <c r="F215" s="172">
        <f>work!I215+work!J215</f>
        <v>69800</v>
      </c>
      <c r="G215" s="117"/>
      <c r="H215" s="173" t="str">
        <f>work!L215</f>
        <v>20210607</v>
      </c>
      <c r="I215" s="116">
        <f t="shared" si="4"/>
        <v>724096</v>
      </c>
      <c r="J215" s="116">
        <f t="shared" si="5"/>
        <v>69800</v>
      </c>
    </row>
    <row r="216" spans="1:10" ht="15">
      <c r="A216" s="170">
        <v>186</v>
      </c>
      <c r="B216" s="171" t="s">
        <v>815</v>
      </c>
      <c r="C216" s="115" t="s">
        <v>768</v>
      </c>
      <c r="D216" s="115" t="s">
        <v>816</v>
      </c>
      <c r="E216" s="172">
        <f>work!G216+work!H216</f>
        <v>11700</v>
      </c>
      <c r="F216" s="172">
        <f>work!I216+work!J216</f>
        <v>287200</v>
      </c>
      <c r="G216" s="117"/>
      <c r="H216" s="173" t="str">
        <f>work!L216</f>
        <v>20210607</v>
      </c>
      <c r="I216" s="116">
        <f t="shared" si="4"/>
        <v>11700</v>
      </c>
      <c r="J216" s="116">
        <f t="shared" si="5"/>
        <v>287200</v>
      </c>
    </row>
    <row r="217" spans="1:10" ht="15">
      <c r="A217" s="170">
        <v>187</v>
      </c>
      <c r="B217" s="171" t="s">
        <v>819</v>
      </c>
      <c r="C217" s="115" t="s">
        <v>817</v>
      </c>
      <c r="D217" s="115" t="s">
        <v>820</v>
      </c>
      <c r="E217" s="172">
        <f>work!G217+work!H217</f>
        <v>98592</v>
      </c>
      <c r="F217" s="172">
        <f>work!I217+work!J217</f>
        <v>16595</v>
      </c>
      <c r="G217" s="117"/>
      <c r="H217" s="173" t="str">
        <f>work!L217</f>
        <v>20210707</v>
      </c>
      <c r="I217" s="116">
        <f t="shared" si="4"/>
        <v>98592</v>
      </c>
      <c r="J217" s="116">
        <f t="shared" si="5"/>
        <v>16595</v>
      </c>
    </row>
    <row r="218" spans="1:10" ht="15">
      <c r="A218" s="170">
        <v>188</v>
      </c>
      <c r="B218" s="171" t="s">
        <v>822</v>
      </c>
      <c r="C218" s="115" t="s">
        <v>817</v>
      </c>
      <c r="D218" s="115" t="s">
        <v>823</v>
      </c>
      <c r="E218" s="172" t="e">
        <f>work!G218+work!H218</f>
        <v>#VALUE!</v>
      </c>
      <c r="F218" s="172" t="e">
        <f>work!I218+work!J218</f>
        <v>#VALUE!</v>
      </c>
      <c r="G218" s="117"/>
      <c r="H218" s="173" t="str">
        <f>work!L218</f>
        <v>No report</v>
      </c>
      <c r="I218" s="116" t="e">
        <f t="shared" si="4"/>
        <v>#VALUE!</v>
      </c>
      <c r="J218" s="116" t="e">
        <f t="shared" si="5"/>
        <v>#VALUE!</v>
      </c>
    </row>
    <row r="219" spans="1:10" ht="15">
      <c r="A219" s="170">
        <v>189</v>
      </c>
      <c r="B219" s="171" t="s">
        <v>825</v>
      </c>
      <c r="C219" s="115" t="s">
        <v>817</v>
      </c>
      <c r="D219" s="115" t="s">
        <v>826</v>
      </c>
      <c r="E219" s="172">
        <f>work!G219+work!H219</f>
        <v>69241</v>
      </c>
      <c r="F219" s="172">
        <f>work!I219+work!J219</f>
        <v>16200</v>
      </c>
      <c r="G219" s="117"/>
      <c r="H219" s="173" t="str">
        <f>work!L219</f>
        <v>20210707</v>
      </c>
      <c r="I219" s="116">
        <f t="shared" si="4"/>
        <v>69241</v>
      </c>
      <c r="J219" s="116">
        <f t="shared" si="5"/>
        <v>16200</v>
      </c>
    </row>
    <row r="220" spans="1:10" ht="15">
      <c r="A220" s="170">
        <v>190</v>
      </c>
      <c r="B220" s="171" t="s">
        <v>828</v>
      </c>
      <c r="C220" s="115" t="s">
        <v>817</v>
      </c>
      <c r="D220" s="115" t="s">
        <v>829</v>
      </c>
      <c r="E220" s="172">
        <f>work!G220+work!H220</f>
        <v>24350</v>
      </c>
      <c r="F220" s="172">
        <f>work!I220+work!J220</f>
        <v>0</v>
      </c>
      <c r="G220" s="117"/>
      <c r="H220" s="173" t="str">
        <f>work!L220</f>
        <v>20210707</v>
      </c>
      <c r="I220" s="116">
        <f t="shared" si="4"/>
        <v>24350</v>
      </c>
      <c r="J220" s="116">
        <f t="shared" si="5"/>
        <v>0</v>
      </c>
    </row>
    <row r="221" spans="1:10" ht="15">
      <c r="A221" s="170">
        <v>191</v>
      </c>
      <c r="B221" s="171" t="s">
        <v>831</v>
      </c>
      <c r="C221" s="115" t="s">
        <v>817</v>
      </c>
      <c r="D221" s="115" t="s">
        <v>832</v>
      </c>
      <c r="E221" s="172">
        <f>work!G221+work!H221</f>
        <v>113213</v>
      </c>
      <c r="F221" s="172">
        <f>work!I221+work!J221</f>
        <v>108870</v>
      </c>
      <c r="G221" s="117"/>
      <c r="H221" s="173" t="str">
        <f>work!L221</f>
        <v>20210707</v>
      </c>
      <c r="I221" s="116">
        <f t="shared" si="4"/>
        <v>113213</v>
      </c>
      <c r="J221" s="116">
        <f t="shared" si="5"/>
        <v>108870</v>
      </c>
    </row>
    <row r="222" spans="1:10" ht="15">
      <c r="A222" s="170">
        <v>192</v>
      </c>
      <c r="B222" s="171" t="s">
        <v>834</v>
      </c>
      <c r="C222" s="115" t="s">
        <v>817</v>
      </c>
      <c r="D222" s="115" t="s">
        <v>835</v>
      </c>
      <c r="E222" s="172">
        <f>work!G222+work!H222</f>
        <v>36285</v>
      </c>
      <c r="F222" s="172">
        <f>work!I222+work!J222</f>
        <v>109389</v>
      </c>
      <c r="G222" s="117"/>
      <c r="H222" s="173" t="str">
        <f>work!L222</f>
        <v>20210707</v>
      </c>
      <c r="I222" s="116">
        <f t="shared" si="4"/>
        <v>36285</v>
      </c>
      <c r="J222" s="116">
        <f t="shared" si="5"/>
        <v>109389</v>
      </c>
    </row>
    <row r="223" spans="1:10" ht="15">
      <c r="A223" s="170">
        <v>193</v>
      </c>
      <c r="B223" s="171" t="s">
        <v>837</v>
      </c>
      <c r="C223" s="115" t="s">
        <v>817</v>
      </c>
      <c r="D223" s="115" t="s">
        <v>838</v>
      </c>
      <c r="E223" s="172">
        <f>work!G223+work!H223</f>
        <v>56051</v>
      </c>
      <c r="F223" s="172">
        <f>work!I223+work!J223</f>
        <v>97648</v>
      </c>
      <c r="G223" s="117"/>
      <c r="H223" s="173" t="str">
        <f>work!L223</f>
        <v>20210707</v>
      </c>
      <c r="I223" s="116">
        <f t="shared" si="4"/>
        <v>56051</v>
      </c>
      <c r="J223" s="116">
        <f t="shared" si="5"/>
        <v>97648</v>
      </c>
    </row>
    <row r="224" spans="1:10" ht="15">
      <c r="A224" s="170">
        <v>194</v>
      </c>
      <c r="B224" s="171" t="s">
        <v>840</v>
      </c>
      <c r="C224" s="115" t="s">
        <v>817</v>
      </c>
      <c r="D224" s="115" t="s">
        <v>841</v>
      </c>
      <c r="E224" s="172">
        <f>work!G224+work!H224</f>
        <v>124086</v>
      </c>
      <c r="F224" s="172">
        <f>work!I224+work!J224</f>
        <v>38369</v>
      </c>
      <c r="G224" s="117"/>
      <c r="H224" s="173" t="str">
        <f>work!L224</f>
        <v>20210607</v>
      </c>
      <c r="I224" s="116">
        <f aca="true" t="shared" si="6" ref="I224:I287">E224</f>
        <v>124086</v>
      </c>
      <c r="J224" s="116">
        <f aca="true" t="shared" si="7" ref="J224:J287">F224</f>
        <v>38369</v>
      </c>
    </row>
    <row r="225" spans="1:10" ht="15">
      <c r="A225" s="170">
        <v>195</v>
      </c>
      <c r="B225" s="171" t="s">
        <v>843</v>
      </c>
      <c r="C225" s="115" t="s">
        <v>817</v>
      </c>
      <c r="D225" s="115" t="s">
        <v>844</v>
      </c>
      <c r="E225" s="172">
        <f>work!G225+work!H225</f>
        <v>114621</v>
      </c>
      <c r="F225" s="172">
        <f>work!I225+work!J225</f>
        <v>35000</v>
      </c>
      <c r="G225" s="117"/>
      <c r="H225" s="173" t="str">
        <f>work!L225</f>
        <v>20210607</v>
      </c>
      <c r="I225" s="116">
        <f t="shared" si="6"/>
        <v>114621</v>
      </c>
      <c r="J225" s="116">
        <f t="shared" si="7"/>
        <v>35000</v>
      </c>
    </row>
    <row r="226" spans="1:10" ht="15">
      <c r="A226" s="170">
        <v>196</v>
      </c>
      <c r="B226" s="171" t="s">
        <v>846</v>
      </c>
      <c r="C226" s="115" t="s">
        <v>817</v>
      </c>
      <c r="D226" s="115" t="s">
        <v>847</v>
      </c>
      <c r="E226" s="172">
        <f>work!G226+work!H226</f>
        <v>1097012</v>
      </c>
      <c r="F226" s="172">
        <f>work!I226+work!J226</f>
        <v>1223305</v>
      </c>
      <c r="G226" s="117"/>
      <c r="H226" s="173" t="str">
        <f>work!L226</f>
        <v>20210607</v>
      </c>
      <c r="I226" s="116">
        <f t="shared" si="6"/>
        <v>1097012</v>
      </c>
      <c r="J226" s="116">
        <f t="shared" si="7"/>
        <v>1223305</v>
      </c>
    </row>
    <row r="227" spans="1:10" ht="15">
      <c r="A227" s="170">
        <v>197</v>
      </c>
      <c r="B227" s="171" t="s">
        <v>849</v>
      </c>
      <c r="C227" s="115" t="s">
        <v>817</v>
      </c>
      <c r="D227" s="115" t="s">
        <v>850</v>
      </c>
      <c r="E227" s="172">
        <f>work!G227+work!H227</f>
        <v>9350</v>
      </c>
      <c r="F227" s="172">
        <f>work!I227+work!J227</f>
        <v>14400</v>
      </c>
      <c r="G227" s="117"/>
      <c r="H227" s="173" t="str">
        <f>work!L227</f>
        <v>20210707</v>
      </c>
      <c r="I227" s="116">
        <f t="shared" si="6"/>
        <v>9350</v>
      </c>
      <c r="J227" s="116">
        <f t="shared" si="7"/>
        <v>14400</v>
      </c>
    </row>
    <row r="228" spans="1:10" ht="15">
      <c r="A228" s="170">
        <v>198</v>
      </c>
      <c r="B228" s="171" t="s">
        <v>852</v>
      </c>
      <c r="C228" s="115" t="s">
        <v>817</v>
      </c>
      <c r="D228" s="115" t="s">
        <v>853</v>
      </c>
      <c r="E228" s="172">
        <f>work!G228+work!H228</f>
        <v>157000</v>
      </c>
      <c r="F228" s="172">
        <f>work!I228+work!J228</f>
        <v>71180</v>
      </c>
      <c r="G228" s="117"/>
      <c r="H228" s="173" t="str">
        <f>work!L228</f>
        <v>20210707</v>
      </c>
      <c r="I228" s="116">
        <f t="shared" si="6"/>
        <v>157000</v>
      </c>
      <c r="J228" s="116">
        <f t="shared" si="7"/>
        <v>71180</v>
      </c>
    </row>
    <row r="229" spans="1:10" ht="15">
      <c r="A229" s="170">
        <v>199</v>
      </c>
      <c r="B229" s="171" t="s">
        <v>855</v>
      </c>
      <c r="C229" s="115" t="s">
        <v>817</v>
      </c>
      <c r="D229" s="115" t="s">
        <v>856</v>
      </c>
      <c r="E229" s="172">
        <f>work!G229+work!H229</f>
        <v>100389</v>
      </c>
      <c r="F229" s="172">
        <f>work!I229+work!J229</f>
        <v>412975</v>
      </c>
      <c r="G229" s="117"/>
      <c r="H229" s="173" t="str">
        <f>work!L229</f>
        <v>20210707</v>
      </c>
      <c r="I229" s="116">
        <f t="shared" si="6"/>
        <v>100389</v>
      </c>
      <c r="J229" s="116">
        <f t="shared" si="7"/>
        <v>412975</v>
      </c>
    </row>
    <row r="230" spans="1:10" ht="15">
      <c r="A230" s="170">
        <v>200</v>
      </c>
      <c r="B230" s="171" t="s">
        <v>858</v>
      </c>
      <c r="C230" s="115" t="s">
        <v>817</v>
      </c>
      <c r="D230" s="115" t="s">
        <v>859</v>
      </c>
      <c r="E230" s="172">
        <f>work!G230+work!H230</f>
        <v>1004518</v>
      </c>
      <c r="F230" s="172">
        <f>work!I230+work!J230</f>
        <v>17180299</v>
      </c>
      <c r="G230" s="117"/>
      <c r="H230" s="173" t="str">
        <f>work!L230</f>
        <v>20210607</v>
      </c>
      <c r="I230" s="116">
        <f t="shared" si="6"/>
        <v>1004518</v>
      </c>
      <c r="J230" s="116">
        <f t="shared" si="7"/>
        <v>17180299</v>
      </c>
    </row>
    <row r="231" spans="1:10" ht="15">
      <c r="A231" s="170">
        <v>201</v>
      </c>
      <c r="B231" s="171" t="s">
        <v>862</v>
      </c>
      <c r="C231" s="115" t="s">
        <v>860</v>
      </c>
      <c r="D231" s="115" t="s">
        <v>863</v>
      </c>
      <c r="E231" s="172">
        <f>work!G231+work!H231</f>
        <v>1487207</v>
      </c>
      <c r="F231" s="172">
        <f>work!I231+work!J231</f>
        <v>11400</v>
      </c>
      <c r="G231" s="117"/>
      <c r="H231" s="173" t="str">
        <f>work!L231</f>
        <v>20210607</v>
      </c>
      <c r="I231" s="116">
        <f t="shared" si="6"/>
        <v>1487207</v>
      </c>
      <c r="J231" s="116">
        <f t="shared" si="7"/>
        <v>11400</v>
      </c>
    </row>
    <row r="232" spans="1:10" ht="15">
      <c r="A232" s="170">
        <v>202</v>
      </c>
      <c r="B232" s="171" t="s">
        <v>865</v>
      </c>
      <c r="C232" s="115" t="s">
        <v>860</v>
      </c>
      <c r="D232" s="115" t="s">
        <v>866</v>
      </c>
      <c r="E232" s="172">
        <f>work!G232+work!H232</f>
        <v>1718579</v>
      </c>
      <c r="F232" s="172">
        <f>work!I232+work!J232</f>
        <v>1107702</v>
      </c>
      <c r="G232" s="117"/>
      <c r="H232" s="173" t="str">
        <f>work!L232</f>
        <v>20210607</v>
      </c>
      <c r="I232" s="116">
        <f t="shared" si="6"/>
        <v>1718579</v>
      </c>
      <c r="J232" s="116">
        <f t="shared" si="7"/>
        <v>1107702</v>
      </c>
    </row>
    <row r="233" spans="1:10" ht="15">
      <c r="A233" s="170">
        <v>203</v>
      </c>
      <c r="B233" s="171" t="s">
        <v>868</v>
      </c>
      <c r="C233" s="115" t="s">
        <v>860</v>
      </c>
      <c r="D233" s="115" t="s">
        <v>869</v>
      </c>
      <c r="E233" s="172">
        <f>work!G233+work!H233</f>
        <v>278635</v>
      </c>
      <c r="F233" s="172">
        <f>work!I233+work!J233</f>
        <v>16990</v>
      </c>
      <c r="G233" s="117"/>
      <c r="H233" s="173" t="str">
        <f>work!L233</f>
        <v>20210607</v>
      </c>
      <c r="I233" s="116">
        <f t="shared" si="6"/>
        <v>278635</v>
      </c>
      <c r="J233" s="116">
        <f t="shared" si="7"/>
        <v>16990</v>
      </c>
    </row>
    <row r="234" spans="1:10" ht="15">
      <c r="A234" s="170">
        <v>204</v>
      </c>
      <c r="B234" s="171" t="s">
        <v>871</v>
      </c>
      <c r="C234" s="115" t="s">
        <v>860</v>
      </c>
      <c r="D234" s="115" t="s">
        <v>872</v>
      </c>
      <c r="E234" s="172">
        <f>work!G234+work!H234</f>
        <v>1398889</v>
      </c>
      <c r="F234" s="172">
        <f>work!I234+work!J234</f>
        <v>12571</v>
      </c>
      <c r="G234" s="117"/>
      <c r="H234" s="173" t="str">
        <f>work!L234</f>
        <v>20210607</v>
      </c>
      <c r="I234" s="116">
        <f t="shared" si="6"/>
        <v>1398889</v>
      </c>
      <c r="J234" s="116">
        <f t="shared" si="7"/>
        <v>12571</v>
      </c>
    </row>
    <row r="235" spans="1:10" ht="15">
      <c r="A235" s="170">
        <v>205</v>
      </c>
      <c r="B235" s="171" t="s">
        <v>874</v>
      </c>
      <c r="C235" s="115" t="s">
        <v>860</v>
      </c>
      <c r="D235" s="115" t="s">
        <v>875</v>
      </c>
      <c r="E235" s="172">
        <f>work!G235+work!H235</f>
        <v>1292540</v>
      </c>
      <c r="F235" s="172">
        <f>work!I235+work!J235</f>
        <v>11796</v>
      </c>
      <c r="G235" s="117"/>
      <c r="H235" s="173" t="str">
        <f>work!L235</f>
        <v>20210707</v>
      </c>
      <c r="I235" s="116">
        <f t="shared" si="6"/>
        <v>1292540</v>
      </c>
      <c r="J235" s="116">
        <f t="shared" si="7"/>
        <v>11796</v>
      </c>
    </row>
    <row r="236" spans="1:10" ht="15">
      <c r="A236" s="170">
        <v>206</v>
      </c>
      <c r="B236" s="171" t="s">
        <v>877</v>
      </c>
      <c r="C236" s="115" t="s">
        <v>860</v>
      </c>
      <c r="D236" s="115" t="s">
        <v>878</v>
      </c>
      <c r="E236" s="172">
        <f>work!G236+work!H236</f>
        <v>424079</v>
      </c>
      <c r="F236" s="172">
        <f>work!I236+work!J236</f>
        <v>0</v>
      </c>
      <c r="G236" s="117"/>
      <c r="H236" s="173" t="str">
        <f>work!L236</f>
        <v>20210707</v>
      </c>
      <c r="I236" s="116">
        <f t="shared" si="6"/>
        <v>424079</v>
      </c>
      <c r="J236" s="116">
        <f t="shared" si="7"/>
        <v>0</v>
      </c>
    </row>
    <row r="237" spans="1:10" ht="15">
      <c r="A237" s="170">
        <v>207</v>
      </c>
      <c r="B237" s="171" t="s">
        <v>880</v>
      </c>
      <c r="C237" s="115" t="s">
        <v>860</v>
      </c>
      <c r="D237" s="115" t="s">
        <v>832</v>
      </c>
      <c r="E237" s="172">
        <f>work!G237+work!H237</f>
        <v>411289</v>
      </c>
      <c r="F237" s="172">
        <f>work!I237+work!J237</f>
        <v>528270</v>
      </c>
      <c r="G237" s="117"/>
      <c r="H237" s="173" t="str">
        <f>work!L237</f>
        <v>20210607</v>
      </c>
      <c r="I237" s="116">
        <f t="shared" si="6"/>
        <v>411289</v>
      </c>
      <c r="J237" s="116">
        <f t="shared" si="7"/>
        <v>528270</v>
      </c>
    </row>
    <row r="238" spans="1:10" ht="15">
      <c r="A238" s="170">
        <v>208</v>
      </c>
      <c r="B238" s="171" t="s">
        <v>882</v>
      </c>
      <c r="C238" s="115" t="s">
        <v>860</v>
      </c>
      <c r="D238" s="115" t="s">
        <v>883</v>
      </c>
      <c r="E238" s="172">
        <f>work!G238+work!H238</f>
        <v>841790</v>
      </c>
      <c r="F238" s="172">
        <f>work!I238+work!J238</f>
        <v>12894</v>
      </c>
      <c r="G238" s="117"/>
      <c r="H238" s="173" t="str">
        <f>work!L238</f>
        <v>20210707</v>
      </c>
      <c r="I238" s="116">
        <f t="shared" si="6"/>
        <v>841790</v>
      </c>
      <c r="J238" s="116">
        <f t="shared" si="7"/>
        <v>12894</v>
      </c>
    </row>
    <row r="239" spans="1:10" ht="15">
      <c r="A239" s="170">
        <v>209</v>
      </c>
      <c r="B239" s="171" t="s">
        <v>885</v>
      </c>
      <c r="C239" s="115" t="s">
        <v>860</v>
      </c>
      <c r="D239" s="115" t="s">
        <v>886</v>
      </c>
      <c r="E239" s="172" t="e">
        <f>work!G239+work!H239</f>
        <v>#VALUE!</v>
      </c>
      <c r="F239" s="172" t="e">
        <f>work!I239+work!J239</f>
        <v>#VALUE!</v>
      </c>
      <c r="G239" s="117"/>
      <c r="H239" s="173" t="str">
        <f>work!L239</f>
        <v>No report</v>
      </c>
      <c r="I239" s="116" t="e">
        <f t="shared" si="6"/>
        <v>#VALUE!</v>
      </c>
      <c r="J239" s="116" t="e">
        <f t="shared" si="7"/>
        <v>#VALUE!</v>
      </c>
    </row>
    <row r="240" spans="1:10" ht="15">
      <c r="A240" s="170">
        <v>210</v>
      </c>
      <c r="B240" s="171" t="s">
        <v>888</v>
      </c>
      <c r="C240" s="115" t="s">
        <v>860</v>
      </c>
      <c r="D240" s="115" t="s">
        <v>889</v>
      </c>
      <c r="E240" s="172">
        <f>work!G240+work!H240</f>
        <v>6266874</v>
      </c>
      <c r="F240" s="172">
        <f>work!I240+work!J240</f>
        <v>155270</v>
      </c>
      <c r="G240" s="117"/>
      <c r="H240" s="173" t="str">
        <f>work!L240</f>
        <v>20210707</v>
      </c>
      <c r="I240" s="116">
        <f t="shared" si="6"/>
        <v>6266874</v>
      </c>
      <c r="J240" s="116">
        <f t="shared" si="7"/>
        <v>155270</v>
      </c>
    </row>
    <row r="241" spans="1:10" ht="15">
      <c r="A241" s="170">
        <v>211</v>
      </c>
      <c r="B241" s="171" t="s">
        <v>891</v>
      </c>
      <c r="C241" s="115" t="s">
        <v>860</v>
      </c>
      <c r="D241" s="115" t="s">
        <v>892</v>
      </c>
      <c r="E241" s="172">
        <f>work!G241+work!H241</f>
        <v>3199880</v>
      </c>
      <c r="F241" s="172">
        <f>work!I241+work!J241</f>
        <v>149015</v>
      </c>
      <c r="G241" s="117"/>
      <c r="H241" s="173" t="str">
        <f>work!L241</f>
        <v>20210707</v>
      </c>
      <c r="I241" s="116">
        <f t="shared" si="6"/>
        <v>3199880</v>
      </c>
      <c r="J241" s="116">
        <f t="shared" si="7"/>
        <v>149015</v>
      </c>
    </row>
    <row r="242" spans="1:10" ht="15">
      <c r="A242" s="170">
        <v>212</v>
      </c>
      <c r="B242" s="171" t="s">
        <v>894</v>
      </c>
      <c r="C242" s="115" t="s">
        <v>860</v>
      </c>
      <c r="D242" s="115" t="s">
        <v>895</v>
      </c>
      <c r="E242" s="172">
        <f>work!G242+work!H242</f>
        <v>2616879</v>
      </c>
      <c r="F242" s="172">
        <f>work!I242+work!J242</f>
        <v>5247568</v>
      </c>
      <c r="G242" s="117"/>
      <c r="H242" s="173" t="str">
        <f>work!L242</f>
        <v>20210607</v>
      </c>
      <c r="I242" s="116">
        <f t="shared" si="6"/>
        <v>2616879</v>
      </c>
      <c r="J242" s="116">
        <f t="shared" si="7"/>
        <v>5247568</v>
      </c>
    </row>
    <row r="243" spans="1:10" ht="15">
      <c r="A243" s="170">
        <v>213</v>
      </c>
      <c r="B243" s="171" t="s">
        <v>897</v>
      </c>
      <c r="C243" s="115" t="s">
        <v>860</v>
      </c>
      <c r="D243" s="115" t="s">
        <v>898</v>
      </c>
      <c r="E243" s="172">
        <f>work!G243+work!H243</f>
        <v>4669728</v>
      </c>
      <c r="F243" s="172">
        <f>work!I243+work!J243</f>
        <v>1350371</v>
      </c>
      <c r="G243" s="117"/>
      <c r="H243" s="173" t="str">
        <f>work!L243</f>
        <v>20210707</v>
      </c>
      <c r="I243" s="116">
        <f t="shared" si="6"/>
        <v>4669728</v>
      </c>
      <c r="J243" s="116">
        <f t="shared" si="7"/>
        <v>1350371</v>
      </c>
    </row>
    <row r="244" spans="1:10" ht="15">
      <c r="A244" s="170">
        <v>214</v>
      </c>
      <c r="B244" s="171" t="s">
        <v>900</v>
      </c>
      <c r="C244" s="115" t="s">
        <v>860</v>
      </c>
      <c r="D244" s="115" t="s">
        <v>901</v>
      </c>
      <c r="E244" s="172">
        <f>work!G244+work!H244</f>
        <v>24894961</v>
      </c>
      <c r="F244" s="172">
        <f>work!I244+work!J244</f>
        <v>36680286</v>
      </c>
      <c r="G244" s="117"/>
      <c r="H244" s="173" t="str">
        <f>work!L244</f>
        <v>20210607</v>
      </c>
      <c r="I244" s="116">
        <f t="shared" si="6"/>
        <v>24894961</v>
      </c>
      <c r="J244" s="116">
        <f t="shared" si="7"/>
        <v>36680286</v>
      </c>
    </row>
    <row r="245" spans="1:10" ht="15">
      <c r="A245" s="170">
        <v>215</v>
      </c>
      <c r="B245" s="171" t="s">
        <v>903</v>
      </c>
      <c r="C245" s="115" t="s">
        <v>860</v>
      </c>
      <c r="D245" s="115" t="s">
        <v>904</v>
      </c>
      <c r="E245" s="172">
        <f>work!G245+work!H245</f>
        <v>905883</v>
      </c>
      <c r="F245" s="172">
        <f>work!I245+work!J245</f>
        <v>2</v>
      </c>
      <c r="G245" s="117"/>
      <c r="H245" s="173" t="str">
        <f>work!L245</f>
        <v>20210607</v>
      </c>
      <c r="I245" s="116">
        <f t="shared" si="6"/>
        <v>905883</v>
      </c>
      <c r="J245" s="116">
        <f t="shared" si="7"/>
        <v>2</v>
      </c>
    </row>
    <row r="246" spans="1:10" ht="15">
      <c r="A246" s="170">
        <v>216</v>
      </c>
      <c r="B246" s="171" t="s">
        <v>906</v>
      </c>
      <c r="C246" s="115" t="s">
        <v>860</v>
      </c>
      <c r="D246" s="115" t="s">
        <v>907</v>
      </c>
      <c r="E246" s="172">
        <f>work!G246+work!H246</f>
        <v>1015499</v>
      </c>
      <c r="F246" s="172">
        <f>work!I246+work!J246</f>
        <v>112550</v>
      </c>
      <c r="G246" s="117"/>
      <c r="H246" s="173" t="str">
        <f>work!L246</f>
        <v>20210707</v>
      </c>
      <c r="I246" s="116">
        <f t="shared" si="6"/>
        <v>1015499</v>
      </c>
      <c r="J246" s="116">
        <f t="shared" si="7"/>
        <v>112550</v>
      </c>
    </row>
    <row r="247" spans="1:10" ht="15">
      <c r="A247" s="170">
        <v>217</v>
      </c>
      <c r="B247" s="171" t="s">
        <v>908</v>
      </c>
      <c r="C247" s="115" t="s">
        <v>860</v>
      </c>
      <c r="D247" s="115" t="s">
        <v>909</v>
      </c>
      <c r="E247" s="172" t="e">
        <f>work!G247+work!H247</f>
        <v>#VALUE!</v>
      </c>
      <c r="F247" s="172" t="e">
        <f>work!I247+work!J247</f>
        <v>#VALUE!</v>
      </c>
      <c r="G247" s="115"/>
      <c r="H247" s="173" t="str">
        <f>work!L247</f>
        <v>No report</v>
      </c>
      <c r="I247" s="116" t="e">
        <f t="shared" si="6"/>
        <v>#VALUE!</v>
      </c>
      <c r="J247" s="116" t="e">
        <f t="shared" si="7"/>
        <v>#VALUE!</v>
      </c>
    </row>
    <row r="248" spans="1:10" ht="15">
      <c r="A248" s="170">
        <v>218</v>
      </c>
      <c r="B248" s="171" t="s">
        <v>911</v>
      </c>
      <c r="C248" s="115" t="s">
        <v>860</v>
      </c>
      <c r="D248" s="115" t="s">
        <v>912</v>
      </c>
      <c r="E248" s="172">
        <f>work!G248+work!H248</f>
        <v>0</v>
      </c>
      <c r="F248" s="172">
        <f>work!I248+work!J248</f>
        <v>0</v>
      </c>
      <c r="G248" s="117"/>
      <c r="H248" s="173" t="str">
        <f>work!L248</f>
        <v>20210607</v>
      </c>
      <c r="I248" s="116">
        <f t="shared" si="6"/>
        <v>0</v>
      </c>
      <c r="J248" s="116">
        <f t="shared" si="7"/>
        <v>0</v>
      </c>
    </row>
    <row r="249" spans="1:10" ht="15">
      <c r="A249" s="170">
        <v>219</v>
      </c>
      <c r="B249" s="171" t="s">
        <v>914</v>
      </c>
      <c r="C249" s="115" t="s">
        <v>860</v>
      </c>
      <c r="D249" s="115" t="s">
        <v>915</v>
      </c>
      <c r="E249" s="172">
        <f>work!G249+work!H249</f>
        <v>25435767</v>
      </c>
      <c r="F249" s="172">
        <f>work!I249+work!J249</f>
        <v>771025</v>
      </c>
      <c r="G249" s="117"/>
      <c r="H249" s="173" t="str">
        <f>work!L249</f>
        <v>20210607</v>
      </c>
      <c r="I249" s="116">
        <f t="shared" si="6"/>
        <v>25435767</v>
      </c>
      <c r="J249" s="116">
        <f t="shared" si="7"/>
        <v>771025</v>
      </c>
    </row>
    <row r="250" spans="1:10" ht="15">
      <c r="A250" s="170">
        <v>220</v>
      </c>
      <c r="B250" s="171" t="s">
        <v>917</v>
      </c>
      <c r="C250" s="115" t="s">
        <v>860</v>
      </c>
      <c r="D250" s="115" t="s">
        <v>918</v>
      </c>
      <c r="E250" s="172">
        <f>work!G250+work!H250</f>
        <v>1506202</v>
      </c>
      <c r="F250" s="172">
        <f>work!I250+work!J250</f>
        <v>16150</v>
      </c>
      <c r="G250" s="117"/>
      <c r="H250" s="173" t="str">
        <f>work!L250</f>
        <v>20210607</v>
      </c>
      <c r="I250" s="116">
        <f t="shared" si="6"/>
        <v>1506202</v>
      </c>
      <c r="J250" s="116">
        <f t="shared" si="7"/>
        <v>16150</v>
      </c>
    </row>
    <row r="251" spans="1:10" ht="15">
      <c r="A251" s="170">
        <v>221</v>
      </c>
      <c r="B251" s="171" t="s">
        <v>920</v>
      </c>
      <c r="C251" s="115" t="s">
        <v>860</v>
      </c>
      <c r="D251" s="115" t="s">
        <v>921</v>
      </c>
      <c r="E251" s="172">
        <f>work!G251+work!H251</f>
        <v>461913</v>
      </c>
      <c r="F251" s="172">
        <f>work!I251+work!J251</f>
        <v>1041000</v>
      </c>
      <c r="G251" s="117"/>
      <c r="H251" s="173" t="str">
        <f>work!L251</f>
        <v>20210607</v>
      </c>
      <c r="I251" s="116">
        <f t="shared" si="6"/>
        <v>461913</v>
      </c>
      <c r="J251" s="116">
        <f t="shared" si="7"/>
        <v>1041000</v>
      </c>
    </row>
    <row r="252" spans="1:10" ht="15">
      <c r="A252" s="170">
        <v>222</v>
      </c>
      <c r="B252" s="171" t="s">
        <v>923</v>
      </c>
      <c r="C252" s="115" t="s">
        <v>860</v>
      </c>
      <c r="D252" s="115" t="s">
        <v>924</v>
      </c>
      <c r="E252" s="172">
        <f>work!G252+work!H252</f>
        <v>1602268</v>
      </c>
      <c r="F252" s="172">
        <f>work!I252+work!J252</f>
        <v>2645417</v>
      </c>
      <c r="G252" s="117"/>
      <c r="H252" s="173" t="str">
        <f>work!L252</f>
        <v>20210607</v>
      </c>
      <c r="I252" s="116">
        <f t="shared" si="6"/>
        <v>1602268</v>
      </c>
      <c r="J252" s="116">
        <f t="shared" si="7"/>
        <v>2645417</v>
      </c>
    </row>
    <row r="253" spans="1:10" ht="15">
      <c r="A253" s="170">
        <v>223</v>
      </c>
      <c r="B253" s="171" t="s">
        <v>927</v>
      </c>
      <c r="C253" s="115" t="s">
        <v>925</v>
      </c>
      <c r="D253" s="115" t="s">
        <v>928</v>
      </c>
      <c r="E253" s="172" t="e">
        <f>work!G253+work!H253</f>
        <v>#VALUE!</v>
      </c>
      <c r="F253" s="172" t="e">
        <f>work!I253+work!J253</f>
        <v>#VALUE!</v>
      </c>
      <c r="G253" s="117"/>
      <c r="H253" s="173" t="str">
        <f>work!L253</f>
        <v>No report</v>
      </c>
      <c r="I253" s="116" t="e">
        <f t="shared" si="6"/>
        <v>#VALUE!</v>
      </c>
      <c r="J253" s="116" t="e">
        <f t="shared" si="7"/>
        <v>#VALUE!</v>
      </c>
    </row>
    <row r="254" spans="1:10" ht="15">
      <c r="A254" s="170">
        <v>224</v>
      </c>
      <c r="B254" s="171" t="s">
        <v>930</v>
      </c>
      <c r="C254" s="115" t="s">
        <v>925</v>
      </c>
      <c r="D254" s="115" t="s">
        <v>931</v>
      </c>
      <c r="E254" s="172">
        <f>work!G254+work!H254</f>
        <v>888857</v>
      </c>
      <c r="F254" s="172">
        <f>work!I254+work!J254</f>
        <v>854493</v>
      </c>
      <c r="G254" s="117"/>
      <c r="H254" s="173" t="str">
        <f>work!L254</f>
        <v>20210607</v>
      </c>
      <c r="I254" s="116">
        <f t="shared" si="6"/>
        <v>888857</v>
      </c>
      <c r="J254" s="116">
        <f t="shared" si="7"/>
        <v>854493</v>
      </c>
    </row>
    <row r="255" spans="1:10" ht="15">
      <c r="A255" s="170">
        <v>225</v>
      </c>
      <c r="B255" s="171" t="s">
        <v>933</v>
      </c>
      <c r="C255" s="115" t="s">
        <v>925</v>
      </c>
      <c r="D255" s="115" t="s">
        <v>934</v>
      </c>
      <c r="E255" s="172">
        <f>work!G255+work!H255</f>
        <v>1694156</v>
      </c>
      <c r="F255" s="172">
        <f>work!I255+work!J255</f>
        <v>398396</v>
      </c>
      <c r="G255" s="117"/>
      <c r="H255" s="173" t="str">
        <f>work!L255</f>
        <v>20210607</v>
      </c>
      <c r="I255" s="116">
        <f t="shared" si="6"/>
        <v>1694156</v>
      </c>
      <c r="J255" s="116">
        <f t="shared" si="7"/>
        <v>398396</v>
      </c>
    </row>
    <row r="256" spans="1:10" ht="15">
      <c r="A256" s="170">
        <v>226</v>
      </c>
      <c r="B256" s="171" t="s">
        <v>936</v>
      </c>
      <c r="C256" s="115" t="s">
        <v>925</v>
      </c>
      <c r="D256" s="115" t="s">
        <v>937</v>
      </c>
      <c r="E256" s="172">
        <f>work!G256+work!H256</f>
        <v>270500</v>
      </c>
      <c r="F256" s="172">
        <f>work!I256+work!J256</f>
        <v>250406</v>
      </c>
      <c r="G256" s="117"/>
      <c r="H256" s="173" t="str">
        <f>work!L256</f>
        <v>20210607</v>
      </c>
      <c r="I256" s="116">
        <f t="shared" si="6"/>
        <v>270500</v>
      </c>
      <c r="J256" s="116">
        <f t="shared" si="7"/>
        <v>250406</v>
      </c>
    </row>
    <row r="257" spans="1:10" ht="15">
      <c r="A257" s="170">
        <v>227</v>
      </c>
      <c r="B257" s="171" t="s">
        <v>939</v>
      </c>
      <c r="C257" s="115" t="s">
        <v>925</v>
      </c>
      <c r="D257" s="115" t="s">
        <v>940</v>
      </c>
      <c r="E257" s="172">
        <f>work!G257+work!H257</f>
        <v>649343</v>
      </c>
      <c r="F257" s="172">
        <f>work!I257+work!J257</f>
        <v>38300</v>
      </c>
      <c r="G257" s="117"/>
      <c r="H257" s="173" t="str">
        <f>work!L257</f>
        <v>20210607</v>
      </c>
      <c r="I257" s="116">
        <f t="shared" si="6"/>
        <v>649343</v>
      </c>
      <c r="J257" s="116">
        <f t="shared" si="7"/>
        <v>38300</v>
      </c>
    </row>
    <row r="258" spans="1:10" ht="15">
      <c r="A258" s="170">
        <v>228</v>
      </c>
      <c r="B258" s="171" t="s">
        <v>942</v>
      </c>
      <c r="C258" s="115" t="s">
        <v>925</v>
      </c>
      <c r="D258" s="115" t="s">
        <v>943</v>
      </c>
      <c r="E258" s="172">
        <f>work!G258+work!H258</f>
        <v>681530</v>
      </c>
      <c r="F258" s="172">
        <f>work!I258+work!J258</f>
        <v>1324840</v>
      </c>
      <c r="G258" s="117"/>
      <c r="H258" s="173" t="str">
        <f>work!L258</f>
        <v>20210707</v>
      </c>
      <c r="I258" s="116">
        <f t="shared" si="6"/>
        <v>681530</v>
      </c>
      <c r="J258" s="116">
        <f t="shared" si="7"/>
        <v>1324840</v>
      </c>
    </row>
    <row r="259" spans="1:10" ht="15">
      <c r="A259" s="170">
        <v>229</v>
      </c>
      <c r="B259" s="171" t="s">
        <v>945</v>
      </c>
      <c r="C259" s="115" t="s">
        <v>925</v>
      </c>
      <c r="D259" s="115" t="s">
        <v>835</v>
      </c>
      <c r="E259" s="172">
        <f>work!G259+work!H259</f>
        <v>54484</v>
      </c>
      <c r="F259" s="172">
        <f>work!I259+work!J259</f>
        <v>61595</v>
      </c>
      <c r="G259" s="117"/>
      <c r="H259" s="173" t="str">
        <f>work!L259</f>
        <v>20210607</v>
      </c>
      <c r="I259" s="116">
        <f t="shared" si="6"/>
        <v>54484</v>
      </c>
      <c r="J259" s="116">
        <f t="shared" si="7"/>
        <v>61595</v>
      </c>
    </row>
    <row r="260" spans="1:10" ht="15">
      <c r="A260" s="170">
        <v>230</v>
      </c>
      <c r="B260" s="171" t="s">
        <v>947</v>
      </c>
      <c r="C260" s="115" t="s">
        <v>925</v>
      </c>
      <c r="D260" s="115" t="s">
        <v>948</v>
      </c>
      <c r="E260" s="172" t="e">
        <f>work!G260+work!H260</f>
        <v>#VALUE!</v>
      </c>
      <c r="F260" s="172" t="e">
        <f>work!I260+work!J260</f>
        <v>#VALUE!</v>
      </c>
      <c r="G260" s="117"/>
      <c r="H260" s="173" t="str">
        <f>work!L260</f>
        <v>No report</v>
      </c>
      <c r="I260" s="116" t="e">
        <f t="shared" si="6"/>
        <v>#VALUE!</v>
      </c>
      <c r="J260" s="116" t="e">
        <f t="shared" si="7"/>
        <v>#VALUE!</v>
      </c>
    </row>
    <row r="261" spans="1:10" ht="15">
      <c r="A261" s="170">
        <v>231</v>
      </c>
      <c r="B261" s="171" t="s">
        <v>950</v>
      </c>
      <c r="C261" s="115" t="s">
        <v>925</v>
      </c>
      <c r="D261" s="115" t="s">
        <v>951</v>
      </c>
      <c r="E261" s="172">
        <f>work!G261+work!H261</f>
        <v>239725</v>
      </c>
      <c r="F261" s="172">
        <f>work!I261+work!J261</f>
        <v>21849058</v>
      </c>
      <c r="G261" s="117"/>
      <c r="H261" s="173" t="str">
        <f>work!L261</f>
        <v>20210707</v>
      </c>
      <c r="I261" s="116">
        <f t="shared" si="6"/>
        <v>239725</v>
      </c>
      <c r="J261" s="116">
        <f t="shared" si="7"/>
        <v>21849058</v>
      </c>
    </row>
    <row r="262" spans="1:10" ht="15">
      <c r="A262" s="170">
        <v>232</v>
      </c>
      <c r="B262" s="171" t="s">
        <v>953</v>
      </c>
      <c r="C262" s="115" t="s">
        <v>925</v>
      </c>
      <c r="D262" s="115" t="s">
        <v>954</v>
      </c>
      <c r="E262" s="172">
        <f>work!G262+work!H262</f>
        <v>1954649</v>
      </c>
      <c r="F262" s="172">
        <f>work!I262+work!J262</f>
        <v>47300</v>
      </c>
      <c r="G262" s="117"/>
      <c r="H262" s="173" t="str">
        <f>work!L262</f>
        <v>20210607</v>
      </c>
      <c r="I262" s="116">
        <f t="shared" si="6"/>
        <v>1954649</v>
      </c>
      <c r="J262" s="116">
        <f t="shared" si="7"/>
        <v>47300</v>
      </c>
    </row>
    <row r="263" spans="1:10" ht="15">
      <c r="A263" s="170">
        <v>233</v>
      </c>
      <c r="B263" s="171" t="s">
        <v>956</v>
      </c>
      <c r="C263" s="115" t="s">
        <v>925</v>
      </c>
      <c r="D263" s="115" t="s">
        <v>957</v>
      </c>
      <c r="E263" s="172">
        <f>work!G263+work!H263</f>
        <v>2715956</v>
      </c>
      <c r="F263" s="172">
        <f>work!I263+work!J263</f>
        <v>733388</v>
      </c>
      <c r="G263" s="117"/>
      <c r="H263" s="173" t="str">
        <f>work!L263</f>
        <v>20210607</v>
      </c>
      <c r="I263" s="116">
        <f t="shared" si="6"/>
        <v>2715956</v>
      </c>
      <c r="J263" s="116">
        <f t="shared" si="7"/>
        <v>733388</v>
      </c>
    </row>
    <row r="264" spans="1:10" ht="15">
      <c r="A264" s="170">
        <v>234</v>
      </c>
      <c r="B264" s="171" t="s">
        <v>959</v>
      </c>
      <c r="C264" s="115" t="s">
        <v>925</v>
      </c>
      <c r="D264" s="115" t="s">
        <v>960</v>
      </c>
      <c r="E264" s="172">
        <f>work!G264+work!H264</f>
        <v>317704</v>
      </c>
      <c r="F264" s="172">
        <f>work!I264+work!J264</f>
        <v>0</v>
      </c>
      <c r="G264" s="117"/>
      <c r="H264" s="173" t="str">
        <f>work!L264</f>
        <v>20210607</v>
      </c>
      <c r="I264" s="116">
        <f t="shared" si="6"/>
        <v>317704</v>
      </c>
      <c r="J264" s="116">
        <f t="shared" si="7"/>
        <v>0</v>
      </c>
    </row>
    <row r="265" spans="1:10" ht="15">
      <c r="A265" s="170">
        <v>235</v>
      </c>
      <c r="B265" s="171" t="s">
        <v>962</v>
      </c>
      <c r="C265" s="115" t="s">
        <v>925</v>
      </c>
      <c r="D265" s="115" t="s">
        <v>963</v>
      </c>
      <c r="E265" s="172" t="e">
        <f>work!G265+work!H265</f>
        <v>#VALUE!</v>
      </c>
      <c r="F265" s="172" t="e">
        <f>work!I265+work!J265</f>
        <v>#VALUE!</v>
      </c>
      <c r="G265" s="117"/>
      <c r="H265" s="173" t="str">
        <f>work!L265</f>
        <v>No report</v>
      </c>
      <c r="I265" s="116" t="e">
        <f t="shared" si="6"/>
        <v>#VALUE!</v>
      </c>
      <c r="J265" s="116" t="e">
        <f t="shared" si="7"/>
        <v>#VALUE!</v>
      </c>
    </row>
    <row r="266" spans="1:10" ht="15">
      <c r="A266" s="170">
        <v>236</v>
      </c>
      <c r="B266" s="171" t="s">
        <v>965</v>
      </c>
      <c r="C266" s="115" t="s">
        <v>925</v>
      </c>
      <c r="D266" s="115" t="s">
        <v>966</v>
      </c>
      <c r="E266" s="172">
        <f>work!G266+work!H266</f>
        <v>158044</v>
      </c>
      <c r="F266" s="172">
        <f>work!I266+work!J266</f>
        <v>3694100</v>
      </c>
      <c r="G266" s="117"/>
      <c r="H266" s="173" t="str">
        <f>work!L266</f>
        <v>20210607</v>
      </c>
      <c r="I266" s="116">
        <f t="shared" si="6"/>
        <v>158044</v>
      </c>
      <c r="J266" s="116">
        <f t="shared" si="7"/>
        <v>3694100</v>
      </c>
    </row>
    <row r="267" spans="1:10" ht="15">
      <c r="A267" s="170">
        <v>237</v>
      </c>
      <c r="B267" s="171" t="s">
        <v>968</v>
      </c>
      <c r="C267" s="115" t="s">
        <v>925</v>
      </c>
      <c r="D267" s="115" t="s">
        <v>969</v>
      </c>
      <c r="E267" s="172">
        <f>work!G267+work!H267</f>
        <v>475017</v>
      </c>
      <c r="F267" s="172">
        <f>work!I267+work!J267</f>
        <v>132540</v>
      </c>
      <c r="G267" s="117"/>
      <c r="H267" s="173" t="str">
        <f>work!L267</f>
        <v>20210707</v>
      </c>
      <c r="I267" s="116">
        <f t="shared" si="6"/>
        <v>475017</v>
      </c>
      <c r="J267" s="116">
        <f t="shared" si="7"/>
        <v>132540</v>
      </c>
    </row>
    <row r="268" spans="1:10" ht="15">
      <c r="A268" s="170">
        <v>238</v>
      </c>
      <c r="B268" s="171" t="s">
        <v>971</v>
      </c>
      <c r="C268" s="115" t="s">
        <v>925</v>
      </c>
      <c r="D268" s="115" t="s">
        <v>972</v>
      </c>
      <c r="E268" s="172">
        <f>work!G268+work!H268</f>
        <v>411172</v>
      </c>
      <c r="F268" s="172">
        <f>work!I268+work!J268</f>
        <v>11905</v>
      </c>
      <c r="G268" s="117"/>
      <c r="H268" s="173" t="str">
        <f>work!L268</f>
        <v>20210607</v>
      </c>
      <c r="I268" s="116">
        <f t="shared" si="6"/>
        <v>411172</v>
      </c>
      <c r="J268" s="116">
        <f t="shared" si="7"/>
        <v>11905</v>
      </c>
    </row>
    <row r="269" spans="1:10" ht="15">
      <c r="A269" s="170">
        <v>239</v>
      </c>
      <c r="B269" s="171" t="s">
        <v>974</v>
      </c>
      <c r="C269" s="115" t="s">
        <v>925</v>
      </c>
      <c r="D269" s="115" t="s">
        <v>975</v>
      </c>
      <c r="E269" s="172">
        <f>work!G269+work!H269</f>
        <v>77243</v>
      </c>
      <c r="F269" s="172">
        <f>work!I269+work!J269</f>
        <v>12550</v>
      </c>
      <c r="G269" s="117"/>
      <c r="H269" s="173" t="str">
        <f>work!L269</f>
        <v>20210607</v>
      </c>
      <c r="I269" s="116">
        <f t="shared" si="6"/>
        <v>77243</v>
      </c>
      <c r="J269" s="116">
        <f t="shared" si="7"/>
        <v>12550</v>
      </c>
    </row>
    <row r="270" spans="1:10" ht="15">
      <c r="A270" s="170">
        <v>240</v>
      </c>
      <c r="B270" s="171" t="s">
        <v>977</v>
      </c>
      <c r="C270" s="115" t="s">
        <v>925</v>
      </c>
      <c r="D270" s="115" t="s">
        <v>523</v>
      </c>
      <c r="E270" s="172">
        <f>work!G270+work!H270</f>
        <v>1030542</v>
      </c>
      <c r="F270" s="172">
        <f>work!I270+work!J270</f>
        <v>1378033</v>
      </c>
      <c r="G270" s="117"/>
      <c r="H270" s="173" t="str">
        <f>work!L270</f>
        <v>20210607</v>
      </c>
      <c r="I270" s="116">
        <f t="shared" si="6"/>
        <v>1030542</v>
      </c>
      <c r="J270" s="116">
        <f t="shared" si="7"/>
        <v>1378033</v>
      </c>
    </row>
    <row r="271" spans="1:10" ht="15">
      <c r="A271" s="170">
        <v>241</v>
      </c>
      <c r="B271" s="171" t="s">
        <v>979</v>
      </c>
      <c r="C271" s="115" t="s">
        <v>925</v>
      </c>
      <c r="D271" s="115" t="s">
        <v>980</v>
      </c>
      <c r="E271" s="172">
        <f>work!G271+work!H271</f>
        <v>103179</v>
      </c>
      <c r="F271" s="172">
        <f>work!I271+work!J271</f>
        <v>0</v>
      </c>
      <c r="G271" s="117"/>
      <c r="H271" s="173" t="str">
        <f>work!L271</f>
        <v>20210607</v>
      </c>
      <c r="I271" s="116">
        <f t="shared" si="6"/>
        <v>103179</v>
      </c>
      <c r="J271" s="116">
        <f t="shared" si="7"/>
        <v>0</v>
      </c>
    </row>
    <row r="272" spans="1:10" ht="15">
      <c r="A272" s="170">
        <v>242</v>
      </c>
      <c r="B272" s="171" t="s">
        <v>982</v>
      </c>
      <c r="C272" s="115" t="s">
        <v>925</v>
      </c>
      <c r="D272" s="115" t="s">
        <v>983</v>
      </c>
      <c r="E272" s="172">
        <f>work!G272+work!H272</f>
        <v>1762521</v>
      </c>
      <c r="F272" s="172">
        <f>work!I272+work!J272</f>
        <v>359075</v>
      </c>
      <c r="G272" s="117"/>
      <c r="H272" s="173" t="str">
        <f>work!L272</f>
        <v>20210607</v>
      </c>
      <c r="I272" s="116">
        <f t="shared" si="6"/>
        <v>1762521</v>
      </c>
      <c r="J272" s="116">
        <f t="shared" si="7"/>
        <v>359075</v>
      </c>
    </row>
    <row r="273" spans="1:10" ht="15">
      <c r="A273" s="170">
        <v>243</v>
      </c>
      <c r="B273" s="171" t="s">
        <v>985</v>
      </c>
      <c r="C273" s="115" t="s">
        <v>925</v>
      </c>
      <c r="D273" s="115" t="s">
        <v>986</v>
      </c>
      <c r="E273" s="172">
        <f>work!G273+work!H273</f>
        <v>129475</v>
      </c>
      <c r="F273" s="172">
        <f>work!I273+work!J273</f>
        <v>0</v>
      </c>
      <c r="G273" s="117"/>
      <c r="H273" s="173" t="str">
        <f>work!L273</f>
        <v>20210607</v>
      </c>
      <c r="I273" s="116">
        <f t="shared" si="6"/>
        <v>129475</v>
      </c>
      <c r="J273" s="116">
        <f t="shared" si="7"/>
        <v>0</v>
      </c>
    </row>
    <row r="274" spans="1:10" ht="15">
      <c r="A274" s="170">
        <v>244</v>
      </c>
      <c r="B274" s="171" t="s">
        <v>988</v>
      </c>
      <c r="C274" s="115" t="s">
        <v>925</v>
      </c>
      <c r="D274" s="115" t="s">
        <v>989</v>
      </c>
      <c r="E274" s="172">
        <f>work!G274+work!H274</f>
        <v>195298</v>
      </c>
      <c r="F274" s="172">
        <f>work!I274+work!J274</f>
        <v>84809</v>
      </c>
      <c r="G274" s="117"/>
      <c r="H274" s="173" t="str">
        <f>work!L274</f>
        <v>20210607</v>
      </c>
      <c r="I274" s="116">
        <f t="shared" si="6"/>
        <v>195298</v>
      </c>
      <c r="J274" s="116">
        <f t="shared" si="7"/>
        <v>84809</v>
      </c>
    </row>
    <row r="275" spans="1:10" ht="15">
      <c r="A275" s="170">
        <v>245</v>
      </c>
      <c r="B275" s="171" t="s">
        <v>991</v>
      </c>
      <c r="C275" s="115" t="s">
        <v>925</v>
      </c>
      <c r="D275" s="115" t="s">
        <v>992</v>
      </c>
      <c r="E275" s="172">
        <f>work!G275+work!H275</f>
        <v>281050</v>
      </c>
      <c r="F275" s="172">
        <f>work!I275+work!J275</f>
        <v>11151</v>
      </c>
      <c r="G275" s="117"/>
      <c r="H275" s="173" t="str">
        <f>work!L275</f>
        <v>20210607</v>
      </c>
      <c r="I275" s="116">
        <f t="shared" si="6"/>
        <v>281050</v>
      </c>
      <c r="J275" s="116">
        <f t="shared" si="7"/>
        <v>11151</v>
      </c>
    </row>
    <row r="276" spans="1:10" ht="15">
      <c r="A276" s="170">
        <v>246</v>
      </c>
      <c r="B276" s="171" t="s">
        <v>994</v>
      </c>
      <c r="C276" s="115" t="s">
        <v>925</v>
      </c>
      <c r="D276" s="115" t="s">
        <v>995</v>
      </c>
      <c r="E276" s="172">
        <f>work!G276+work!H276</f>
        <v>1533450</v>
      </c>
      <c r="F276" s="172">
        <f>work!I276+work!J276</f>
        <v>329106</v>
      </c>
      <c r="G276" s="117"/>
      <c r="H276" s="173" t="str">
        <f>work!L276</f>
        <v>20210607</v>
      </c>
      <c r="I276" s="116">
        <f t="shared" si="6"/>
        <v>1533450</v>
      </c>
      <c r="J276" s="116">
        <f t="shared" si="7"/>
        <v>329106</v>
      </c>
    </row>
    <row r="277" spans="1:10" ht="15">
      <c r="A277" s="170">
        <v>247</v>
      </c>
      <c r="B277" s="171" t="s">
        <v>998</v>
      </c>
      <c r="C277" s="115" t="s">
        <v>996</v>
      </c>
      <c r="D277" s="115" t="s">
        <v>999</v>
      </c>
      <c r="E277" s="172">
        <f>work!G277+work!H277</f>
        <v>1491159</v>
      </c>
      <c r="F277" s="172">
        <f>work!I277+work!J277</f>
        <v>544090</v>
      </c>
      <c r="G277" s="117"/>
      <c r="H277" s="173" t="str">
        <f>work!L277</f>
        <v>20210607</v>
      </c>
      <c r="I277" s="116">
        <f t="shared" si="6"/>
        <v>1491159</v>
      </c>
      <c r="J277" s="116">
        <f t="shared" si="7"/>
        <v>544090</v>
      </c>
    </row>
    <row r="278" spans="1:10" ht="15">
      <c r="A278" s="170">
        <v>248</v>
      </c>
      <c r="B278" s="171" t="s">
        <v>1001</v>
      </c>
      <c r="C278" s="115" t="s">
        <v>996</v>
      </c>
      <c r="D278" s="115" t="s">
        <v>1002</v>
      </c>
      <c r="E278" s="172" t="e">
        <f>work!G278+work!H278</f>
        <v>#VALUE!</v>
      </c>
      <c r="F278" s="172" t="e">
        <f>work!I278+work!J278</f>
        <v>#VALUE!</v>
      </c>
      <c r="G278" s="117"/>
      <c r="H278" s="173" t="str">
        <f>work!L278</f>
        <v>No report</v>
      </c>
      <c r="I278" s="116" t="e">
        <f t="shared" si="6"/>
        <v>#VALUE!</v>
      </c>
      <c r="J278" s="116" t="e">
        <f t="shared" si="7"/>
        <v>#VALUE!</v>
      </c>
    </row>
    <row r="279" spans="1:10" ht="15">
      <c r="A279" s="170">
        <v>249</v>
      </c>
      <c r="B279" s="171" t="s">
        <v>1004</v>
      </c>
      <c r="C279" s="115" t="s">
        <v>996</v>
      </c>
      <c r="D279" s="115" t="s">
        <v>1005</v>
      </c>
      <c r="E279" s="172">
        <f>work!G279+work!H279</f>
        <v>5273300</v>
      </c>
      <c r="F279" s="172">
        <f>work!I279+work!J279</f>
        <v>0</v>
      </c>
      <c r="G279" s="117"/>
      <c r="H279" s="173" t="str">
        <f>work!L279</f>
        <v>20210607</v>
      </c>
      <c r="I279" s="116">
        <f t="shared" si="6"/>
        <v>5273300</v>
      </c>
      <c r="J279" s="116">
        <f t="shared" si="7"/>
        <v>0</v>
      </c>
    </row>
    <row r="280" spans="1:10" ht="15">
      <c r="A280" s="170">
        <v>250</v>
      </c>
      <c r="B280" s="171" t="s">
        <v>1007</v>
      </c>
      <c r="C280" s="115" t="s">
        <v>996</v>
      </c>
      <c r="D280" s="115" t="s">
        <v>1008</v>
      </c>
      <c r="E280" s="172">
        <f>work!G280+work!H280</f>
        <v>6579787</v>
      </c>
      <c r="F280" s="172">
        <f>work!I280+work!J280</f>
        <v>179200</v>
      </c>
      <c r="G280" s="117"/>
      <c r="H280" s="173" t="str">
        <f>work!L280</f>
        <v>20210607</v>
      </c>
      <c r="I280" s="116">
        <f t="shared" si="6"/>
        <v>6579787</v>
      </c>
      <c r="J280" s="116">
        <f t="shared" si="7"/>
        <v>179200</v>
      </c>
    </row>
    <row r="281" spans="1:10" ht="15">
      <c r="A281" s="170">
        <v>251</v>
      </c>
      <c r="B281" s="171" t="s">
        <v>1010</v>
      </c>
      <c r="C281" s="115" t="s">
        <v>996</v>
      </c>
      <c r="D281" s="115" t="s">
        <v>1011</v>
      </c>
      <c r="E281" s="172">
        <f>work!G281+work!H281</f>
        <v>8155424</v>
      </c>
      <c r="F281" s="172">
        <f>work!I281+work!J281</f>
        <v>449221</v>
      </c>
      <c r="G281" s="117"/>
      <c r="H281" s="173" t="str">
        <f>work!L281</f>
        <v>20210607</v>
      </c>
      <c r="I281" s="116">
        <f t="shared" si="6"/>
        <v>8155424</v>
      </c>
      <c r="J281" s="116">
        <f t="shared" si="7"/>
        <v>449221</v>
      </c>
    </row>
    <row r="282" spans="1:10" ht="15">
      <c r="A282" s="170">
        <v>252</v>
      </c>
      <c r="B282" s="171" t="s">
        <v>1013</v>
      </c>
      <c r="C282" s="115" t="s">
        <v>996</v>
      </c>
      <c r="D282" s="115" t="s">
        <v>1014</v>
      </c>
      <c r="E282" s="172">
        <f>work!G282+work!H282</f>
        <v>18596586</v>
      </c>
      <c r="F282" s="172">
        <f>work!I282+work!J282</f>
        <v>55369828</v>
      </c>
      <c r="G282" s="117"/>
      <c r="H282" s="173" t="str">
        <f>work!L282</f>
        <v>20210607</v>
      </c>
      <c r="I282" s="116">
        <f t="shared" si="6"/>
        <v>18596586</v>
      </c>
      <c r="J282" s="116">
        <f t="shared" si="7"/>
        <v>55369828</v>
      </c>
    </row>
    <row r="283" spans="1:10" ht="15">
      <c r="A283" s="170">
        <v>253</v>
      </c>
      <c r="B283" s="171" t="s">
        <v>1016</v>
      </c>
      <c r="C283" s="115" t="s">
        <v>996</v>
      </c>
      <c r="D283" s="115" t="s">
        <v>1017</v>
      </c>
      <c r="E283" s="172">
        <f>work!G283+work!H283</f>
        <v>190259</v>
      </c>
      <c r="F283" s="172">
        <f>work!I283+work!J283</f>
        <v>2694405</v>
      </c>
      <c r="G283" s="117"/>
      <c r="H283" s="173" t="str">
        <f>work!L283</f>
        <v>20210607</v>
      </c>
      <c r="I283" s="116">
        <f t="shared" si="6"/>
        <v>190259</v>
      </c>
      <c r="J283" s="116">
        <f t="shared" si="7"/>
        <v>2694405</v>
      </c>
    </row>
    <row r="284" spans="1:10" ht="15">
      <c r="A284" s="170">
        <v>254</v>
      </c>
      <c r="B284" s="171" t="s">
        <v>1019</v>
      </c>
      <c r="C284" s="115" t="s">
        <v>996</v>
      </c>
      <c r="D284" s="115" t="s">
        <v>1020</v>
      </c>
      <c r="E284" s="172">
        <f>work!G284+work!H284</f>
        <v>759847</v>
      </c>
      <c r="F284" s="172">
        <f>work!I284+work!J284</f>
        <v>124500</v>
      </c>
      <c r="G284" s="117"/>
      <c r="H284" s="173" t="str">
        <f>work!L284</f>
        <v>20210707</v>
      </c>
      <c r="I284" s="116">
        <f t="shared" si="6"/>
        <v>759847</v>
      </c>
      <c r="J284" s="116">
        <f t="shared" si="7"/>
        <v>124500</v>
      </c>
    </row>
    <row r="285" spans="1:10" ht="15">
      <c r="A285" s="170">
        <v>255</v>
      </c>
      <c r="B285" s="171" t="s">
        <v>1022</v>
      </c>
      <c r="C285" s="115" t="s">
        <v>996</v>
      </c>
      <c r="D285" s="115" t="s">
        <v>1023</v>
      </c>
      <c r="E285" s="172">
        <f>work!G285+work!H285</f>
        <v>1247765</v>
      </c>
      <c r="F285" s="172">
        <f>work!I285+work!J285</f>
        <v>4404128</v>
      </c>
      <c r="G285" s="117"/>
      <c r="H285" s="173" t="str">
        <f>work!L285</f>
        <v>20210607</v>
      </c>
      <c r="I285" s="116">
        <f t="shared" si="6"/>
        <v>1247765</v>
      </c>
      <c r="J285" s="116">
        <f t="shared" si="7"/>
        <v>4404128</v>
      </c>
    </row>
    <row r="286" spans="1:10" ht="15">
      <c r="A286" s="170">
        <v>256</v>
      </c>
      <c r="B286" s="171" t="s">
        <v>1025</v>
      </c>
      <c r="C286" s="115" t="s">
        <v>996</v>
      </c>
      <c r="D286" s="115" t="s">
        <v>1026</v>
      </c>
      <c r="E286" s="172">
        <f>work!G286+work!H286</f>
        <v>36646</v>
      </c>
      <c r="F286" s="172">
        <f>work!I286+work!J286</f>
        <v>5100</v>
      </c>
      <c r="G286" s="117"/>
      <c r="H286" s="173" t="str">
        <f>work!L286</f>
        <v>20210707</v>
      </c>
      <c r="I286" s="116">
        <f t="shared" si="6"/>
        <v>36646</v>
      </c>
      <c r="J286" s="116">
        <f t="shared" si="7"/>
        <v>5100</v>
      </c>
    </row>
    <row r="287" spans="1:10" ht="15">
      <c r="A287" s="170">
        <v>257</v>
      </c>
      <c r="B287" s="171" t="s">
        <v>1028</v>
      </c>
      <c r="C287" s="115" t="s">
        <v>996</v>
      </c>
      <c r="D287" s="115" t="s">
        <v>1029</v>
      </c>
      <c r="E287" s="172" t="e">
        <f>work!G287+work!H287</f>
        <v>#VALUE!</v>
      </c>
      <c r="F287" s="172" t="e">
        <f>work!I287+work!J287</f>
        <v>#VALUE!</v>
      </c>
      <c r="G287" s="117"/>
      <c r="H287" s="173" t="str">
        <f>work!L287</f>
        <v>No report</v>
      </c>
      <c r="I287" s="116" t="e">
        <f t="shared" si="6"/>
        <v>#VALUE!</v>
      </c>
      <c r="J287" s="116" t="e">
        <f t="shared" si="7"/>
        <v>#VALUE!</v>
      </c>
    </row>
    <row r="288" spans="1:10" ht="15">
      <c r="A288" s="170">
        <v>258</v>
      </c>
      <c r="B288" s="171" t="s">
        <v>1031</v>
      </c>
      <c r="C288" s="115" t="s">
        <v>996</v>
      </c>
      <c r="D288" s="115" t="s">
        <v>1032</v>
      </c>
      <c r="E288" s="172">
        <f>work!G288+work!H288</f>
        <v>363132</v>
      </c>
      <c r="F288" s="172">
        <f>work!I288+work!J288</f>
        <v>196095</v>
      </c>
      <c r="G288" s="117"/>
      <c r="H288" s="173" t="str">
        <f>work!L288</f>
        <v>20210707</v>
      </c>
      <c r="I288" s="116">
        <f aca="true" t="shared" si="8" ref="I288:I351">E288</f>
        <v>363132</v>
      </c>
      <c r="J288" s="116">
        <f aca="true" t="shared" si="9" ref="J288:J351">F288</f>
        <v>196095</v>
      </c>
    </row>
    <row r="289" spans="1:10" ht="15">
      <c r="A289" s="170">
        <v>259</v>
      </c>
      <c r="B289" s="171" t="s">
        <v>1035</v>
      </c>
      <c r="C289" s="115" t="s">
        <v>1033</v>
      </c>
      <c r="D289" s="115" t="s">
        <v>1036</v>
      </c>
      <c r="E289" s="172" t="e">
        <f>work!G289+work!H289</f>
        <v>#VALUE!</v>
      </c>
      <c r="F289" s="172" t="e">
        <f>work!I289+work!J289</f>
        <v>#VALUE!</v>
      </c>
      <c r="G289" s="117"/>
      <c r="H289" s="173" t="str">
        <f>work!L289</f>
        <v>No report</v>
      </c>
      <c r="I289" s="116" t="e">
        <f t="shared" si="8"/>
        <v>#VALUE!</v>
      </c>
      <c r="J289" s="116" t="e">
        <f t="shared" si="9"/>
        <v>#VALUE!</v>
      </c>
    </row>
    <row r="290" spans="1:10" ht="15">
      <c r="A290" s="170">
        <v>260</v>
      </c>
      <c r="B290" s="171" t="s">
        <v>1038</v>
      </c>
      <c r="C290" s="115" t="s">
        <v>1033</v>
      </c>
      <c r="D290" s="115" t="s">
        <v>1039</v>
      </c>
      <c r="E290" s="172">
        <f>work!G290+work!H290</f>
        <v>236304</v>
      </c>
      <c r="F290" s="172">
        <f>work!I290+work!J290</f>
        <v>109145</v>
      </c>
      <c r="G290" s="117"/>
      <c r="H290" s="173" t="str">
        <f>work!L290</f>
        <v>20210707</v>
      </c>
      <c r="I290" s="116">
        <f t="shared" si="8"/>
        <v>236304</v>
      </c>
      <c r="J290" s="116">
        <f t="shared" si="9"/>
        <v>109145</v>
      </c>
    </row>
    <row r="291" spans="1:10" ht="15">
      <c r="A291" s="170">
        <v>261</v>
      </c>
      <c r="B291" s="171" t="s">
        <v>1041</v>
      </c>
      <c r="C291" s="115" t="s">
        <v>1033</v>
      </c>
      <c r="D291" s="115" t="s">
        <v>1042</v>
      </c>
      <c r="E291" s="172">
        <f>work!G291+work!H291</f>
        <v>4045</v>
      </c>
      <c r="F291" s="172">
        <f>work!I291+work!J291</f>
        <v>305341</v>
      </c>
      <c r="G291" s="117"/>
      <c r="H291" s="173" t="str">
        <f>work!L291</f>
        <v>20210607</v>
      </c>
      <c r="I291" s="116">
        <f t="shared" si="8"/>
        <v>4045</v>
      </c>
      <c r="J291" s="116">
        <f t="shared" si="9"/>
        <v>305341</v>
      </c>
    </row>
    <row r="292" spans="1:10" ht="15">
      <c r="A292" s="170">
        <v>262</v>
      </c>
      <c r="B292" s="171" t="s">
        <v>1044</v>
      </c>
      <c r="C292" s="115" t="s">
        <v>1033</v>
      </c>
      <c r="D292" s="115" t="s">
        <v>1045</v>
      </c>
      <c r="E292" s="172">
        <f>work!G292+work!H292</f>
        <v>57773</v>
      </c>
      <c r="F292" s="172">
        <f>work!I292+work!J292</f>
        <v>0</v>
      </c>
      <c r="G292" s="117"/>
      <c r="H292" s="173" t="str">
        <f>work!L292</f>
        <v>20210607</v>
      </c>
      <c r="I292" s="116">
        <f t="shared" si="8"/>
        <v>57773</v>
      </c>
      <c r="J292" s="116">
        <f t="shared" si="9"/>
        <v>0</v>
      </c>
    </row>
    <row r="293" spans="1:10" ht="15">
      <c r="A293" s="170">
        <v>263</v>
      </c>
      <c r="B293" s="171" t="s">
        <v>1047</v>
      </c>
      <c r="C293" s="115" t="s">
        <v>1033</v>
      </c>
      <c r="D293" s="115" t="s">
        <v>1048</v>
      </c>
      <c r="E293" s="172">
        <f>work!G293+work!H293</f>
        <v>144672</v>
      </c>
      <c r="F293" s="172">
        <f>work!I293+work!J293</f>
        <v>121150</v>
      </c>
      <c r="G293" s="117"/>
      <c r="H293" s="173" t="str">
        <f>work!L293</f>
        <v>20210607</v>
      </c>
      <c r="I293" s="116">
        <f t="shared" si="8"/>
        <v>144672</v>
      </c>
      <c r="J293" s="116">
        <f t="shared" si="9"/>
        <v>121150</v>
      </c>
    </row>
    <row r="294" spans="1:10" ht="15">
      <c r="A294" s="170">
        <v>264</v>
      </c>
      <c r="B294" s="171" t="s">
        <v>1050</v>
      </c>
      <c r="C294" s="115" t="s">
        <v>1033</v>
      </c>
      <c r="D294" s="115" t="s">
        <v>1051</v>
      </c>
      <c r="E294" s="172">
        <f>work!G294+work!H294</f>
        <v>913613</v>
      </c>
      <c r="F294" s="172">
        <f>work!I294+work!J294</f>
        <v>534340</v>
      </c>
      <c r="G294" s="117"/>
      <c r="H294" s="173" t="str">
        <f>work!L294</f>
        <v>20210607</v>
      </c>
      <c r="I294" s="116">
        <f t="shared" si="8"/>
        <v>913613</v>
      </c>
      <c r="J294" s="116">
        <f t="shared" si="9"/>
        <v>534340</v>
      </c>
    </row>
    <row r="295" spans="1:10" ht="15">
      <c r="A295" s="170">
        <v>265</v>
      </c>
      <c r="B295" s="171" t="s">
        <v>1053</v>
      </c>
      <c r="C295" s="115" t="s">
        <v>1033</v>
      </c>
      <c r="D295" s="115" t="s">
        <v>1054</v>
      </c>
      <c r="E295" s="172">
        <f>work!G295+work!H295</f>
        <v>165699</v>
      </c>
      <c r="F295" s="172">
        <f>work!I295+work!J295</f>
        <v>138568</v>
      </c>
      <c r="G295" s="117"/>
      <c r="H295" s="173" t="str">
        <f>work!L295</f>
        <v>20210707</v>
      </c>
      <c r="I295" s="116">
        <f t="shared" si="8"/>
        <v>165699</v>
      </c>
      <c r="J295" s="116">
        <f t="shared" si="9"/>
        <v>138568</v>
      </c>
    </row>
    <row r="296" spans="1:10" ht="15">
      <c r="A296" s="170">
        <v>266</v>
      </c>
      <c r="B296" s="171" t="s">
        <v>1056</v>
      </c>
      <c r="C296" s="115" t="s">
        <v>1033</v>
      </c>
      <c r="D296" s="115" t="s">
        <v>1057</v>
      </c>
      <c r="E296" s="172">
        <f>work!G296+work!H296</f>
        <v>75470</v>
      </c>
      <c r="F296" s="172">
        <f>work!I296+work!J296</f>
        <v>500</v>
      </c>
      <c r="G296" s="117"/>
      <c r="H296" s="173" t="str">
        <f>work!L296</f>
        <v>20210707</v>
      </c>
      <c r="I296" s="116">
        <f t="shared" si="8"/>
        <v>75470</v>
      </c>
      <c r="J296" s="116">
        <f t="shared" si="9"/>
        <v>500</v>
      </c>
    </row>
    <row r="297" spans="1:10" ht="15">
      <c r="A297" s="170">
        <v>267</v>
      </c>
      <c r="B297" s="171" t="s">
        <v>1059</v>
      </c>
      <c r="C297" s="115" t="s">
        <v>1033</v>
      </c>
      <c r="D297" s="115" t="s">
        <v>1060</v>
      </c>
      <c r="E297" s="172">
        <f>work!G297+work!H297</f>
        <v>173812</v>
      </c>
      <c r="F297" s="172">
        <f>work!I297+work!J297</f>
        <v>25784</v>
      </c>
      <c r="G297" s="117"/>
      <c r="H297" s="173" t="str">
        <f>work!L297</f>
        <v>20210607</v>
      </c>
      <c r="I297" s="116">
        <f t="shared" si="8"/>
        <v>173812</v>
      </c>
      <c r="J297" s="116">
        <f t="shared" si="9"/>
        <v>25784</v>
      </c>
    </row>
    <row r="298" spans="1:10" ht="15">
      <c r="A298" s="170">
        <v>268</v>
      </c>
      <c r="B298" s="171" t="s">
        <v>1062</v>
      </c>
      <c r="C298" s="115" t="s">
        <v>1033</v>
      </c>
      <c r="D298" s="115" t="s">
        <v>940</v>
      </c>
      <c r="E298" s="172">
        <f>work!G298+work!H298</f>
        <v>148064</v>
      </c>
      <c r="F298" s="172">
        <f>work!I298+work!J298</f>
        <v>30000</v>
      </c>
      <c r="G298" s="117"/>
      <c r="H298" s="173" t="str">
        <f>work!L298</f>
        <v>20210607</v>
      </c>
      <c r="I298" s="116">
        <f t="shared" si="8"/>
        <v>148064</v>
      </c>
      <c r="J298" s="116">
        <f t="shared" si="9"/>
        <v>30000</v>
      </c>
    </row>
    <row r="299" spans="1:10" ht="15">
      <c r="A299" s="170">
        <v>269</v>
      </c>
      <c r="B299" s="171" t="s">
        <v>1064</v>
      </c>
      <c r="C299" s="115" t="s">
        <v>1033</v>
      </c>
      <c r="D299" s="115" t="s">
        <v>1065</v>
      </c>
      <c r="E299" s="172">
        <f>work!G299+work!H299</f>
        <v>455840</v>
      </c>
      <c r="F299" s="172">
        <f>work!I299+work!J299</f>
        <v>0</v>
      </c>
      <c r="G299" s="117"/>
      <c r="H299" s="173" t="str">
        <f>work!L299</f>
        <v>20210707</v>
      </c>
      <c r="I299" s="116">
        <f t="shared" si="8"/>
        <v>455840</v>
      </c>
      <c r="J299" s="116">
        <f t="shared" si="9"/>
        <v>0</v>
      </c>
    </row>
    <row r="300" spans="1:10" ht="15">
      <c r="A300" s="170">
        <v>270</v>
      </c>
      <c r="B300" s="171" t="s">
        <v>1067</v>
      </c>
      <c r="C300" s="115" t="s">
        <v>1033</v>
      </c>
      <c r="D300" s="115" t="s">
        <v>1068</v>
      </c>
      <c r="E300" s="172">
        <f>work!G300+work!H300</f>
        <v>59881</v>
      </c>
      <c r="F300" s="172">
        <f>work!I300+work!J300</f>
        <v>800</v>
      </c>
      <c r="G300" s="117"/>
      <c r="H300" s="173" t="str">
        <f>work!L300</f>
        <v>20210607</v>
      </c>
      <c r="I300" s="116">
        <f t="shared" si="8"/>
        <v>59881</v>
      </c>
      <c r="J300" s="116">
        <f t="shared" si="9"/>
        <v>800</v>
      </c>
    </row>
    <row r="301" spans="1:10" ht="15">
      <c r="A301" s="170">
        <v>271</v>
      </c>
      <c r="B301" s="171" t="s">
        <v>1070</v>
      </c>
      <c r="C301" s="115" t="s">
        <v>1033</v>
      </c>
      <c r="D301" s="115" t="s">
        <v>1071</v>
      </c>
      <c r="E301" s="172" t="e">
        <f>work!G301+work!H301</f>
        <v>#VALUE!</v>
      </c>
      <c r="F301" s="172" t="e">
        <f>work!I301+work!J301</f>
        <v>#VALUE!</v>
      </c>
      <c r="G301" s="117"/>
      <c r="H301" s="173" t="str">
        <f>work!L301</f>
        <v>No report</v>
      </c>
      <c r="I301" s="116" t="e">
        <f t="shared" si="8"/>
        <v>#VALUE!</v>
      </c>
      <c r="J301" s="116" t="e">
        <f t="shared" si="9"/>
        <v>#VALUE!</v>
      </c>
    </row>
    <row r="302" spans="1:10" ht="15">
      <c r="A302" s="170">
        <v>272</v>
      </c>
      <c r="B302" s="171" t="s">
        <v>1073</v>
      </c>
      <c r="C302" s="115" t="s">
        <v>1033</v>
      </c>
      <c r="D302" s="115" t="s">
        <v>1074</v>
      </c>
      <c r="E302" s="172">
        <f>work!G302+work!H302</f>
        <v>272033</v>
      </c>
      <c r="F302" s="172">
        <f>work!I302+work!J302</f>
        <v>9150</v>
      </c>
      <c r="G302" s="117"/>
      <c r="H302" s="173" t="str">
        <f>work!L302</f>
        <v>20210707</v>
      </c>
      <c r="I302" s="116">
        <f t="shared" si="8"/>
        <v>272033</v>
      </c>
      <c r="J302" s="116">
        <f t="shared" si="9"/>
        <v>9150</v>
      </c>
    </row>
    <row r="303" spans="1:10" ht="15">
      <c r="A303" s="170">
        <v>273</v>
      </c>
      <c r="B303" s="171" t="s">
        <v>1076</v>
      </c>
      <c r="C303" s="115" t="s">
        <v>1033</v>
      </c>
      <c r="D303" s="115" t="s">
        <v>1077</v>
      </c>
      <c r="E303" s="172">
        <f>work!G303+work!H303</f>
        <v>194433</v>
      </c>
      <c r="F303" s="172">
        <f>work!I303+work!J303</f>
        <v>229327</v>
      </c>
      <c r="G303" s="117"/>
      <c r="H303" s="173" t="str">
        <f>work!L303</f>
        <v>20210607</v>
      </c>
      <c r="I303" s="116">
        <f t="shared" si="8"/>
        <v>194433</v>
      </c>
      <c r="J303" s="116">
        <f t="shared" si="9"/>
        <v>229327</v>
      </c>
    </row>
    <row r="304" spans="1:10" ht="15">
      <c r="A304" s="170">
        <v>274</v>
      </c>
      <c r="B304" s="171" t="s">
        <v>1079</v>
      </c>
      <c r="C304" s="115" t="s">
        <v>1033</v>
      </c>
      <c r="D304" s="115" t="s">
        <v>1080</v>
      </c>
      <c r="E304" s="172">
        <f>work!G304+work!H304</f>
        <v>220776</v>
      </c>
      <c r="F304" s="172">
        <f>work!I304+work!J304</f>
        <v>107500</v>
      </c>
      <c r="G304" s="117"/>
      <c r="H304" s="173" t="str">
        <f>work!L304</f>
        <v>20210607</v>
      </c>
      <c r="I304" s="116">
        <f t="shared" si="8"/>
        <v>220776</v>
      </c>
      <c r="J304" s="116">
        <f t="shared" si="9"/>
        <v>107500</v>
      </c>
    </row>
    <row r="305" spans="1:10" ht="15">
      <c r="A305" s="170">
        <v>275</v>
      </c>
      <c r="B305" s="171" t="s">
        <v>1082</v>
      </c>
      <c r="C305" s="115" t="s">
        <v>1033</v>
      </c>
      <c r="D305" s="115" t="s">
        <v>1083</v>
      </c>
      <c r="E305" s="172">
        <f>work!G305+work!H305</f>
        <v>500600</v>
      </c>
      <c r="F305" s="172">
        <f>work!I305+work!J305</f>
        <v>3600</v>
      </c>
      <c r="G305" s="117"/>
      <c r="H305" s="173" t="str">
        <f>work!L305</f>
        <v>20210707</v>
      </c>
      <c r="I305" s="116">
        <f t="shared" si="8"/>
        <v>500600</v>
      </c>
      <c r="J305" s="116">
        <f t="shared" si="9"/>
        <v>3600</v>
      </c>
    </row>
    <row r="306" spans="1:10" ht="15">
      <c r="A306" s="170">
        <v>276</v>
      </c>
      <c r="B306" s="171" t="s">
        <v>1085</v>
      </c>
      <c r="C306" s="115" t="s">
        <v>1033</v>
      </c>
      <c r="D306" s="115" t="s">
        <v>1086</v>
      </c>
      <c r="E306" s="172">
        <f>work!G306+work!H306</f>
        <v>44829</v>
      </c>
      <c r="F306" s="172">
        <f>work!I306+work!J306</f>
        <v>2100</v>
      </c>
      <c r="G306" s="117"/>
      <c r="H306" s="173" t="str">
        <f>work!L306</f>
        <v>20210607</v>
      </c>
      <c r="I306" s="116">
        <f t="shared" si="8"/>
        <v>44829</v>
      </c>
      <c r="J306" s="116">
        <f t="shared" si="9"/>
        <v>2100</v>
      </c>
    </row>
    <row r="307" spans="1:10" ht="15">
      <c r="A307" s="170">
        <v>277</v>
      </c>
      <c r="B307" s="171" t="s">
        <v>1088</v>
      </c>
      <c r="C307" s="115" t="s">
        <v>1033</v>
      </c>
      <c r="D307" s="115" t="s">
        <v>1089</v>
      </c>
      <c r="E307" s="172">
        <f>work!G307+work!H307</f>
        <v>416861</v>
      </c>
      <c r="F307" s="172">
        <f>work!I307+work!J307</f>
        <v>1025325</v>
      </c>
      <c r="G307" s="117"/>
      <c r="H307" s="173" t="str">
        <f>work!L307</f>
        <v>20210607</v>
      </c>
      <c r="I307" s="116">
        <f t="shared" si="8"/>
        <v>416861</v>
      </c>
      <c r="J307" s="116">
        <f t="shared" si="9"/>
        <v>1025325</v>
      </c>
    </row>
    <row r="308" spans="1:10" ht="15">
      <c r="A308" s="170">
        <v>278</v>
      </c>
      <c r="B308" s="171" t="s">
        <v>1091</v>
      </c>
      <c r="C308" s="115" t="s">
        <v>1033</v>
      </c>
      <c r="D308" s="115" t="s">
        <v>1092</v>
      </c>
      <c r="E308" s="172">
        <f>work!G308+work!H308</f>
        <v>61550</v>
      </c>
      <c r="F308" s="172">
        <f>work!I308+work!J308</f>
        <v>44350</v>
      </c>
      <c r="G308" s="117"/>
      <c r="H308" s="173" t="str">
        <f>work!L308</f>
        <v>20210607</v>
      </c>
      <c r="I308" s="116">
        <f t="shared" si="8"/>
        <v>61550</v>
      </c>
      <c r="J308" s="116">
        <f t="shared" si="9"/>
        <v>44350</v>
      </c>
    </row>
    <row r="309" spans="1:10" ht="15">
      <c r="A309" s="170">
        <v>279</v>
      </c>
      <c r="B309" s="171" t="s">
        <v>1094</v>
      </c>
      <c r="C309" s="115" t="s">
        <v>1033</v>
      </c>
      <c r="D309" s="115" t="s">
        <v>1095</v>
      </c>
      <c r="E309" s="172">
        <f>work!G309+work!H309</f>
        <v>5270140</v>
      </c>
      <c r="F309" s="172">
        <f>work!I309+work!J309</f>
        <v>1372704</v>
      </c>
      <c r="G309" s="117"/>
      <c r="H309" s="173" t="str">
        <f>work!L309</f>
        <v>20210607</v>
      </c>
      <c r="I309" s="116">
        <f t="shared" si="8"/>
        <v>5270140</v>
      </c>
      <c r="J309" s="116">
        <f t="shared" si="9"/>
        <v>1372704</v>
      </c>
    </row>
    <row r="310" spans="1:10" ht="15">
      <c r="A310" s="170">
        <v>280</v>
      </c>
      <c r="B310" s="171" t="s">
        <v>1097</v>
      </c>
      <c r="C310" s="115" t="s">
        <v>1033</v>
      </c>
      <c r="D310" s="115" t="s">
        <v>1098</v>
      </c>
      <c r="E310" s="172">
        <f>work!G310+work!H310</f>
        <v>751137</v>
      </c>
      <c r="F310" s="172">
        <f>work!I310+work!J310</f>
        <v>200711</v>
      </c>
      <c r="G310" s="117"/>
      <c r="H310" s="173" t="str">
        <f>work!L310</f>
        <v>20210607</v>
      </c>
      <c r="I310" s="116">
        <f t="shared" si="8"/>
        <v>751137</v>
      </c>
      <c r="J310" s="116">
        <f t="shared" si="9"/>
        <v>200711</v>
      </c>
    </row>
    <row r="311" spans="1:10" ht="15">
      <c r="A311" s="170">
        <v>281</v>
      </c>
      <c r="B311" s="171" t="s">
        <v>1100</v>
      </c>
      <c r="C311" s="115" t="s">
        <v>1033</v>
      </c>
      <c r="D311" s="115" t="s">
        <v>1101</v>
      </c>
      <c r="E311" s="172" t="e">
        <f>work!G311+work!H311</f>
        <v>#VALUE!</v>
      </c>
      <c r="F311" s="172" t="e">
        <f>work!I311+work!J311</f>
        <v>#VALUE!</v>
      </c>
      <c r="G311" s="117"/>
      <c r="H311" s="173" t="str">
        <f>work!L311</f>
        <v>No report</v>
      </c>
      <c r="I311" s="116" t="e">
        <f t="shared" si="8"/>
        <v>#VALUE!</v>
      </c>
      <c r="J311" s="116" t="e">
        <f t="shared" si="9"/>
        <v>#VALUE!</v>
      </c>
    </row>
    <row r="312" spans="1:10" ht="15">
      <c r="A312" s="170">
        <v>282</v>
      </c>
      <c r="B312" s="171" t="s">
        <v>1103</v>
      </c>
      <c r="C312" s="115" t="s">
        <v>1033</v>
      </c>
      <c r="D312" s="115" t="s">
        <v>1104</v>
      </c>
      <c r="E312" s="172">
        <f>work!G312+work!H312</f>
        <v>483426</v>
      </c>
      <c r="F312" s="172">
        <f>work!I312+work!J312</f>
        <v>498325</v>
      </c>
      <c r="G312" s="117"/>
      <c r="H312" s="173" t="str">
        <f>work!L312</f>
        <v>20210607</v>
      </c>
      <c r="I312" s="116">
        <f t="shared" si="8"/>
        <v>483426</v>
      </c>
      <c r="J312" s="116">
        <f t="shared" si="9"/>
        <v>498325</v>
      </c>
    </row>
    <row r="313" spans="1:10" ht="15">
      <c r="A313" s="170">
        <v>283</v>
      </c>
      <c r="B313" s="171" t="s">
        <v>1106</v>
      </c>
      <c r="C313" s="115" t="s">
        <v>1033</v>
      </c>
      <c r="D313" s="115" t="s">
        <v>1107</v>
      </c>
      <c r="E313" s="172">
        <f>work!G313+work!H313</f>
        <v>283566</v>
      </c>
      <c r="F313" s="172">
        <f>work!I313+work!J313</f>
        <v>381700</v>
      </c>
      <c r="G313" s="117"/>
      <c r="H313" s="173" t="str">
        <f>work!L313</f>
        <v>20210607</v>
      </c>
      <c r="I313" s="116">
        <f t="shared" si="8"/>
        <v>283566</v>
      </c>
      <c r="J313" s="116">
        <f t="shared" si="9"/>
        <v>381700</v>
      </c>
    </row>
    <row r="314" spans="1:10" ht="15">
      <c r="A314" s="170">
        <v>284</v>
      </c>
      <c r="B314" s="171" t="s">
        <v>1109</v>
      </c>
      <c r="C314" s="115" t="s">
        <v>1033</v>
      </c>
      <c r="D314" s="115" t="s">
        <v>1110</v>
      </c>
      <c r="E314" s="172">
        <f>work!G314+work!H314</f>
        <v>279981</v>
      </c>
      <c r="F314" s="172">
        <f>work!I314+work!J314</f>
        <v>25500</v>
      </c>
      <c r="G314" s="117"/>
      <c r="H314" s="173" t="str">
        <f>work!L314</f>
        <v>20210707</v>
      </c>
      <c r="I314" s="116">
        <f t="shared" si="8"/>
        <v>279981</v>
      </c>
      <c r="J314" s="116">
        <f t="shared" si="9"/>
        <v>25500</v>
      </c>
    </row>
    <row r="315" spans="1:10" ht="15">
      <c r="A315" s="170">
        <v>285</v>
      </c>
      <c r="B315" s="171" t="s">
        <v>1113</v>
      </c>
      <c r="C315" s="115" t="s">
        <v>1111</v>
      </c>
      <c r="D315" s="115" t="s">
        <v>1114</v>
      </c>
      <c r="E315" s="172">
        <f>work!G315+work!H315</f>
        <v>1165426</v>
      </c>
      <c r="F315" s="172">
        <f>work!I315+work!J315</f>
        <v>18162591</v>
      </c>
      <c r="G315" s="117"/>
      <c r="H315" s="173" t="str">
        <f>work!L315</f>
        <v>20210607</v>
      </c>
      <c r="I315" s="116">
        <f t="shared" si="8"/>
        <v>1165426</v>
      </c>
      <c r="J315" s="116">
        <f t="shared" si="9"/>
        <v>18162591</v>
      </c>
    </row>
    <row r="316" spans="1:10" ht="15">
      <c r="A316" s="170">
        <v>286</v>
      </c>
      <c r="B316" s="171" t="s">
        <v>1121</v>
      </c>
      <c r="C316" s="115" t="s">
        <v>1111</v>
      </c>
      <c r="D316" s="115" t="s">
        <v>1122</v>
      </c>
      <c r="E316" s="172">
        <f>work!G316+work!H316</f>
        <v>1021667</v>
      </c>
      <c r="F316" s="172">
        <f>work!I316+work!J316</f>
        <v>2389356</v>
      </c>
      <c r="G316" s="117"/>
      <c r="H316" s="173" t="str">
        <f>work!L316</f>
        <v>20210707</v>
      </c>
      <c r="I316" s="116">
        <f t="shared" si="8"/>
        <v>1021667</v>
      </c>
      <c r="J316" s="116">
        <f t="shared" si="9"/>
        <v>2389356</v>
      </c>
    </row>
    <row r="317" spans="1:10" ht="15">
      <c r="A317" s="170">
        <v>287</v>
      </c>
      <c r="B317" s="171" t="s">
        <v>1124</v>
      </c>
      <c r="C317" s="115" t="s">
        <v>1111</v>
      </c>
      <c r="D317" s="115" t="s">
        <v>291</v>
      </c>
      <c r="E317" s="172">
        <f>work!G317+work!H317</f>
        <v>5128022</v>
      </c>
      <c r="F317" s="172">
        <f>work!I317+work!J317</f>
        <v>2201421</v>
      </c>
      <c r="G317" s="117"/>
      <c r="H317" s="173" t="str">
        <f>work!L317</f>
        <v>20210607</v>
      </c>
      <c r="I317" s="116">
        <f t="shared" si="8"/>
        <v>5128022</v>
      </c>
      <c r="J317" s="116">
        <f t="shared" si="9"/>
        <v>2201421</v>
      </c>
    </row>
    <row r="318" spans="1:10" ht="15">
      <c r="A318" s="170">
        <v>288</v>
      </c>
      <c r="B318" s="171" t="s">
        <v>1126</v>
      </c>
      <c r="C318" s="115" t="s">
        <v>1111</v>
      </c>
      <c r="D318" s="115" t="s">
        <v>1127</v>
      </c>
      <c r="E318" s="172">
        <f>work!G318+work!H318</f>
        <v>55337</v>
      </c>
      <c r="F318" s="172">
        <f>work!I318+work!J318</f>
        <v>561150</v>
      </c>
      <c r="G318" s="117"/>
      <c r="H318" s="173" t="str">
        <f>work!L318</f>
        <v>20210607</v>
      </c>
      <c r="I318" s="116">
        <f t="shared" si="8"/>
        <v>55337</v>
      </c>
      <c r="J318" s="116">
        <f t="shared" si="9"/>
        <v>561150</v>
      </c>
    </row>
    <row r="319" spans="1:10" ht="15">
      <c r="A319" s="170">
        <v>289</v>
      </c>
      <c r="B319" s="171" t="s">
        <v>1129</v>
      </c>
      <c r="C319" s="115" t="s">
        <v>1111</v>
      </c>
      <c r="D319" s="115" t="s">
        <v>1130</v>
      </c>
      <c r="E319" s="172">
        <f>work!G319+work!H319</f>
        <v>75950</v>
      </c>
      <c r="F319" s="172">
        <f>work!I319+work!J319</f>
        <v>0</v>
      </c>
      <c r="G319" s="117"/>
      <c r="H319" s="173" t="str">
        <f>work!L319</f>
        <v>20210707</v>
      </c>
      <c r="I319" s="116">
        <f t="shared" si="8"/>
        <v>75950</v>
      </c>
      <c r="J319" s="116">
        <f t="shared" si="9"/>
        <v>0</v>
      </c>
    </row>
    <row r="320" spans="1:10" ht="15">
      <c r="A320" s="170">
        <v>290</v>
      </c>
      <c r="B320" s="171" t="s">
        <v>1132</v>
      </c>
      <c r="C320" s="115" t="s">
        <v>1111</v>
      </c>
      <c r="D320" s="115" t="s">
        <v>838</v>
      </c>
      <c r="E320" s="172">
        <f>work!G320+work!H320</f>
        <v>2378826</v>
      </c>
      <c r="F320" s="172">
        <f>work!I320+work!J320</f>
        <v>373795</v>
      </c>
      <c r="G320" s="117"/>
      <c r="H320" s="173" t="str">
        <f>work!L320</f>
        <v>20210607</v>
      </c>
      <c r="I320" s="116">
        <f t="shared" si="8"/>
        <v>2378826</v>
      </c>
      <c r="J320" s="116">
        <f t="shared" si="9"/>
        <v>373795</v>
      </c>
    </row>
    <row r="321" spans="1:10" ht="15">
      <c r="A321" s="170">
        <v>291</v>
      </c>
      <c r="B321" s="171" t="s">
        <v>1134</v>
      </c>
      <c r="C321" s="115" t="s">
        <v>1111</v>
      </c>
      <c r="D321" s="115" t="s">
        <v>841</v>
      </c>
      <c r="E321" s="172">
        <f>work!G321+work!H321</f>
        <v>2626331</v>
      </c>
      <c r="F321" s="172">
        <f>work!I321+work!J321</f>
        <v>3846424</v>
      </c>
      <c r="G321" s="117"/>
      <c r="H321" s="173" t="str">
        <f>work!L321</f>
        <v>20210707</v>
      </c>
      <c r="I321" s="116">
        <f t="shared" si="8"/>
        <v>2626331</v>
      </c>
      <c r="J321" s="116">
        <f t="shared" si="9"/>
        <v>3846424</v>
      </c>
    </row>
    <row r="322" spans="1:10" ht="15">
      <c r="A322" s="170">
        <v>292</v>
      </c>
      <c r="B322" s="171" t="s">
        <v>1136</v>
      </c>
      <c r="C322" s="115" t="s">
        <v>1111</v>
      </c>
      <c r="D322" s="115" t="s">
        <v>1137</v>
      </c>
      <c r="E322" s="172" t="e">
        <f>work!G322+work!H322</f>
        <v>#VALUE!</v>
      </c>
      <c r="F322" s="172" t="e">
        <f>work!I322+work!J322</f>
        <v>#VALUE!</v>
      </c>
      <c r="G322" s="117"/>
      <c r="H322" s="173" t="str">
        <f>work!L322</f>
        <v>No report</v>
      </c>
      <c r="I322" s="116" t="e">
        <f t="shared" si="8"/>
        <v>#VALUE!</v>
      </c>
      <c r="J322" s="116" t="e">
        <f t="shared" si="9"/>
        <v>#VALUE!</v>
      </c>
    </row>
    <row r="323" spans="1:10" ht="15">
      <c r="A323" s="170">
        <v>293</v>
      </c>
      <c r="B323" s="171" t="s">
        <v>1139</v>
      </c>
      <c r="C323" s="115" t="s">
        <v>1111</v>
      </c>
      <c r="D323" s="115" t="s">
        <v>1140</v>
      </c>
      <c r="E323" s="172">
        <f>work!G323+work!H323</f>
        <v>0</v>
      </c>
      <c r="F323" s="172">
        <f>work!I323+work!J323</f>
        <v>0</v>
      </c>
      <c r="G323" s="117"/>
      <c r="H323" s="173" t="str">
        <f>work!F323</f>
        <v>See Princeton (1114)</v>
      </c>
      <c r="I323" s="116">
        <f t="shared" si="8"/>
        <v>0</v>
      </c>
      <c r="J323" s="116">
        <f t="shared" si="9"/>
        <v>0</v>
      </c>
    </row>
    <row r="324" spans="1:10" ht="15">
      <c r="A324" s="170">
        <v>294</v>
      </c>
      <c r="B324" s="171" t="s">
        <v>1142</v>
      </c>
      <c r="C324" s="115" t="s">
        <v>1111</v>
      </c>
      <c r="D324" s="115" t="s">
        <v>1143</v>
      </c>
      <c r="E324" s="172">
        <f>work!G324+work!H324</f>
        <v>4072658</v>
      </c>
      <c r="F324" s="172">
        <f>work!I324+work!J324</f>
        <v>32412727</v>
      </c>
      <c r="G324" s="117"/>
      <c r="H324" s="173" t="str">
        <f>work!L324</f>
        <v>20210707</v>
      </c>
      <c r="I324" s="116">
        <f t="shared" si="8"/>
        <v>4072658</v>
      </c>
      <c r="J324" s="116">
        <f t="shared" si="9"/>
        <v>32412727</v>
      </c>
    </row>
    <row r="325" spans="1:10" ht="15">
      <c r="A325" s="170">
        <v>295</v>
      </c>
      <c r="B325" s="171" t="s">
        <v>1145</v>
      </c>
      <c r="C325" s="115" t="s">
        <v>1111</v>
      </c>
      <c r="D325" s="115" t="s">
        <v>1146</v>
      </c>
      <c r="E325" s="172">
        <f>work!G325+work!H325</f>
        <v>1855614</v>
      </c>
      <c r="F325" s="172">
        <f>work!I325+work!J325</f>
        <v>171900</v>
      </c>
      <c r="G325" s="117"/>
      <c r="H325" s="173" t="str">
        <f>work!L325</f>
        <v>20210607</v>
      </c>
      <c r="I325" s="116">
        <f t="shared" si="8"/>
        <v>1855614</v>
      </c>
      <c r="J325" s="116">
        <f t="shared" si="9"/>
        <v>171900</v>
      </c>
    </row>
    <row r="326" spans="1:10" ht="15">
      <c r="A326" s="170">
        <v>296</v>
      </c>
      <c r="B326" s="171" t="s">
        <v>1148</v>
      </c>
      <c r="C326" s="115" t="s">
        <v>1111</v>
      </c>
      <c r="D326" s="115" t="s">
        <v>1117</v>
      </c>
      <c r="E326" s="172">
        <f>work!G326+work!H326</f>
        <v>995983</v>
      </c>
      <c r="F326" s="172">
        <f>work!I326+work!J326</f>
        <v>1659988</v>
      </c>
      <c r="G326" s="117"/>
      <c r="H326" s="173" t="str">
        <f>work!L326</f>
        <v>20210607</v>
      </c>
      <c r="I326" s="116">
        <f t="shared" si="8"/>
        <v>995983</v>
      </c>
      <c r="J326" s="116">
        <f t="shared" si="9"/>
        <v>1659988</v>
      </c>
    </row>
    <row r="327" spans="1:10" ht="15">
      <c r="A327" s="170">
        <v>297</v>
      </c>
      <c r="B327" s="171" t="s">
        <v>1150</v>
      </c>
      <c r="C327" s="115" t="s">
        <v>1111</v>
      </c>
      <c r="D327" s="115" t="s">
        <v>1151</v>
      </c>
      <c r="E327" s="172">
        <f>work!G327+work!H327</f>
        <v>1223221</v>
      </c>
      <c r="F327" s="172">
        <f>work!I327+work!J327</f>
        <v>2361971</v>
      </c>
      <c r="G327" s="117"/>
      <c r="H327" s="173" t="str">
        <f>work!L327</f>
        <v>20210607</v>
      </c>
      <c r="I327" s="116">
        <f t="shared" si="8"/>
        <v>1223221</v>
      </c>
      <c r="J327" s="116">
        <f t="shared" si="9"/>
        <v>2361971</v>
      </c>
    </row>
    <row r="328" spans="1:10" ht="15">
      <c r="A328" s="170">
        <v>298</v>
      </c>
      <c r="B328" s="171" t="s">
        <v>1154</v>
      </c>
      <c r="C328" s="115" t="s">
        <v>1152</v>
      </c>
      <c r="D328" s="115" t="s">
        <v>1155</v>
      </c>
      <c r="E328" s="172">
        <f>work!G328+work!H328</f>
        <v>596718</v>
      </c>
      <c r="F328" s="172">
        <f>work!I328+work!J328</f>
        <v>38013020</v>
      </c>
      <c r="G328" s="117"/>
      <c r="H328" s="173" t="str">
        <f>work!L328</f>
        <v>20210607</v>
      </c>
      <c r="I328" s="116">
        <f t="shared" si="8"/>
        <v>596718</v>
      </c>
      <c r="J328" s="116">
        <f t="shared" si="9"/>
        <v>38013020</v>
      </c>
    </row>
    <row r="329" spans="1:10" ht="15">
      <c r="A329" s="170">
        <v>299</v>
      </c>
      <c r="B329" s="171" t="s">
        <v>1157</v>
      </c>
      <c r="C329" s="115" t="s">
        <v>1152</v>
      </c>
      <c r="D329" s="115" t="s">
        <v>1158</v>
      </c>
      <c r="E329" s="172">
        <f>work!G329+work!H329</f>
        <v>393863</v>
      </c>
      <c r="F329" s="172">
        <f>work!I329+work!J329</f>
        <v>14578193</v>
      </c>
      <c r="G329" s="117"/>
      <c r="H329" s="173" t="str">
        <f>work!L329</f>
        <v>20210607</v>
      </c>
      <c r="I329" s="116">
        <f t="shared" si="8"/>
        <v>393863</v>
      </c>
      <c r="J329" s="116">
        <f t="shared" si="9"/>
        <v>14578193</v>
      </c>
    </row>
    <row r="330" spans="1:10" ht="15">
      <c r="A330" s="170">
        <v>300</v>
      </c>
      <c r="B330" s="171" t="s">
        <v>1160</v>
      </c>
      <c r="C330" s="115" t="s">
        <v>1152</v>
      </c>
      <c r="D330" s="115" t="s">
        <v>1161</v>
      </c>
      <c r="E330" s="172">
        <f>work!G330+work!H330</f>
        <v>194717</v>
      </c>
      <c r="F330" s="172">
        <f>work!I330+work!J330</f>
        <v>0</v>
      </c>
      <c r="G330" s="115"/>
      <c r="H330" s="173" t="str">
        <f>work!L330</f>
        <v>20210607</v>
      </c>
      <c r="I330" s="116">
        <f t="shared" si="8"/>
        <v>194717</v>
      </c>
      <c r="J330" s="116">
        <f t="shared" si="9"/>
        <v>0</v>
      </c>
    </row>
    <row r="331" spans="1:10" ht="15">
      <c r="A331" s="170">
        <v>301</v>
      </c>
      <c r="B331" s="171" t="s">
        <v>1163</v>
      </c>
      <c r="C331" s="115" t="s">
        <v>1152</v>
      </c>
      <c r="D331" s="115" t="s">
        <v>1164</v>
      </c>
      <c r="E331" s="172">
        <f>work!G331+work!H331</f>
        <v>3308323</v>
      </c>
      <c r="F331" s="172">
        <f>work!I331+work!J331</f>
        <v>2392398</v>
      </c>
      <c r="G331" s="117"/>
      <c r="H331" s="173" t="str">
        <f>work!L331</f>
        <v>20210607</v>
      </c>
      <c r="I331" s="116">
        <f t="shared" si="8"/>
        <v>3308323</v>
      </c>
      <c r="J331" s="116">
        <f t="shared" si="9"/>
        <v>2392398</v>
      </c>
    </row>
    <row r="332" spans="1:10" ht="15">
      <c r="A332" s="170">
        <v>302</v>
      </c>
      <c r="B332" s="171" t="s">
        <v>1166</v>
      </c>
      <c r="C332" s="115" t="s">
        <v>1152</v>
      </c>
      <c r="D332" s="115" t="s">
        <v>1167</v>
      </c>
      <c r="E332" s="172">
        <f>work!G332+work!H332</f>
        <v>4622534</v>
      </c>
      <c r="F332" s="172">
        <f>work!I332+work!J332</f>
        <v>10402332</v>
      </c>
      <c r="G332" s="117"/>
      <c r="H332" s="173" t="str">
        <f>work!L332</f>
        <v>20210607</v>
      </c>
      <c r="I332" s="116">
        <f t="shared" si="8"/>
        <v>4622534</v>
      </c>
      <c r="J332" s="116">
        <f t="shared" si="9"/>
        <v>10402332</v>
      </c>
    </row>
    <row r="333" spans="1:10" ht="15">
      <c r="A333" s="170">
        <v>303</v>
      </c>
      <c r="B333" s="171" t="s">
        <v>1169</v>
      </c>
      <c r="C333" s="115" t="s">
        <v>1152</v>
      </c>
      <c r="D333" s="115" t="s">
        <v>1170</v>
      </c>
      <c r="E333" s="172">
        <f>work!G333+work!H333</f>
        <v>325026</v>
      </c>
      <c r="F333" s="172">
        <f>work!I333+work!J333</f>
        <v>0</v>
      </c>
      <c r="G333" s="117"/>
      <c r="H333" s="173" t="str">
        <f>work!L333</f>
        <v>20210607</v>
      </c>
      <c r="I333" s="116">
        <f t="shared" si="8"/>
        <v>325026</v>
      </c>
      <c r="J333" s="116">
        <f t="shared" si="9"/>
        <v>0</v>
      </c>
    </row>
    <row r="334" spans="1:10" ht="15">
      <c r="A334" s="170">
        <v>304</v>
      </c>
      <c r="B334" s="171" t="s">
        <v>1172</v>
      </c>
      <c r="C334" s="115" t="s">
        <v>1152</v>
      </c>
      <c r="D334" s="115" t="s">
        <v>1173</v>
      </c>
      <c r="E334" s="172">
        <f>work!G334+work!H334</f>
        <v>497632</v>
      </c>
      <c r="F334" s="172">
        <f>work!I334+work!J334</f>
        <v>3900</v>
      </c>
      <c r="G334" s="117"/>
      <c r="H334" s="173" t="str">
        <f>work!L334</f>
        <v>20210607</v>
      </c>
      <c r="I334" s="116">
        <f t="shared" si="8"/>
        <v>497632</v>
      </c>
      <c r="J334" s="116">
        <f t="shared" si="9"/>
        <v>3900</v>
      </c>
    </row>
    <row r="335" spans="1:10" ht="15">
      <c r="A335" s="170">
        <v>305</v>
      </c>
      <c r="B335" s="171" t="s">
        <v>1175</v>
      </c>
      <c r="C335" s="115" t="s">
        <v>1152</v>
      </c>
      <c r="D335" s="115" t="s">
        <v>1176</v>
      </c>
      <c r="E335" s="172">
        <f>work!G335+work!H335</f>
        <v>56662</v>
      </c>
      <c r="F335" s="172">
        <f>work!I335+work!J335</f>
        <v>10200</v>
      </c>
      <c r="G335" s="117"/>
      <c r="H335" s="173" t="str">
        <f>work!L335</f>
        <v>20210707</v>
      </c>
      <c r="I335" s="116">
        <f t="shared" si="8"/>
        <v>56662</v>
      </c>
      <c r="J335" s="116">
        <f t="shared" si="9"/>
        <v>10200</v>
      </c>
    </row>
    <row r="336" spans="1:10" ht="15">
      <c r="A336" s="170">
        <v>306</v>
      </c>
      <c r="B336" s="171" t="s">
        <v>1178</v>
      </c>
      <c r="C336" s="115" t="s">
        <v>1152</v>
      </c>
      <c r="D336" s="115" t="s">
        <v>1179</v>
      </c>
      <c r="E336" s="172">
        <f>work!G336+work!H336</f>
        <v>3927000</v>
      </c>
      <c r="F336" s="172">
        <f>work!I336+work!J336</f>
        <v>1204974</v>
      </c>
      <c r="G336" s="117"/>
      <c r="H336" s="173" t="str">
        <f>work!L336</f>
        <v>20210707</v>
      </c>
      <c r="I336" s="116">
        <f t="shared" si="8"/>
        <v>3927000</v>
      </c>
      <c r="J336" s="116">
        <f t="shared" si="9"/>
        <v>1204974</v>
      </c>
    </row>
    <row r="337" spans="1:10" ht="15">
      <c r="A337" s="170">
        <v>307</v>
      </c>
      <c r="B337" s="171" t="s">
        <v>1181</v>
      </c>
      <c r="C337" s="115" t="s">
        <v>1152</v>
      </c>
      <c r="D337" s="115" t="s">
        <v>1182</v>
      </c>
      <c r="E337" s="172">
        <f>work!G337+work!H337</f>
        <v>1052129</v>
      </c>
      <c r="F337" s="172">
        <f>work!I337+work!J337</f>
        <v>111745</v>
      </c>
      <c r="G337" s="117"/>
      <c r="H337" s="173" t="str">
        <f>work!L337</f>
        <v>20210607</v>
      </c>
      <c r="I337" s="116">
        <f t="shared" si="8"/>
        <v>1052129</v>
      </c>
      <c r="J337" s="116">
        <f t="shared" si="9"/>
        <v>111745</v>
      </c>
    </row>
    <row r="338" spans="1:10" ht="15">
      <c r="A338" s="170">
        <v>308</v>
      </c>
      <c r="B338" s="171" t="s">
        <v>1184</v>
      </c>
      <c r="C338" s="115" t="s">
        <v>1152</v>
      </c>
      <c r="D338" s="115" t="s">
        <v>1185</v>
      </c>
      <c r="E338" s="172">
        <f>work!G338+work!H338</f>
        <v>291331</v>
      </c>
      <c r="F338" s="172">
        <f>work!I338+work!J338</f>
        <v>381905</v>
      </c>
      <c r="G338" s="117"/>
      <c r="H338" s="173" t="str">
        <f>work!L338</f>
        <v>20210707</v>
      </c>
      <c r="I338" s="116">
        <f t="shared" si="8"/>
        <v>291331</v>
      </c>
      <c r="J338" s="116">
        <f t="shared" si="9"/>
        <v>381905</v>
      </c>
    </row>
    <row r="339" spans="1:10" ht="15">
      <c r="A339" s="170">
        <v>309</v>
      </c>
      <c r="B339" s="171" t="s">
        <v>1187</v>
      </c>
      <c r="C339" s="115" t="s">
        <v>1152</v>
      </c>
      <c r="D339" s="115" t="s">
        <v>1188</v>
      </c>
      <c r="E339" s="172">
        <f>work!G339+work!H339</f>
        <v>479511</v>
      </c>
      <c r="F339" s="172">
        <f>work!I339+work!J339</f>
        <v>1</v>
      </c>
      <c r="G339" s="117"/>
      <c r="H339" s="173" t="str">
        <f>work!L339</f>
        <v>20210607</v>
      </c>
      <c r="I339" s="116">
        <f t="shared" si="8"/>
        <v>479511</v>
      </c>
      <c r="J339" s="116">
        <f t="shared" si="9"/>
        <v>1</v>
      </c>
    </row>
    <row r="340" spans="1:10" ht="15">
      <c r="A340" s="170">
        <v>310</v>
      </c>
      <c r="B340" s="171" t="s">
        <v>1190</v>
      </c>
      <c r="C340" s="115" t="s">
        <v>1152</v>
      </c>
      <c r="D340" s="115" t="s">
        <v>957</v>
      </c>
      <c r="E340" s="172">
        <f>work!G340+work!H340</f>
        <v>6499565</v>
      </c>
      <c r="F340" s="172">
        <f>work!I340+work!J340</f>
        <v>7007819</v>
      </c>
      <c r="G340" s="117"/>
      <c r="H340" s="173" t="str">
        <f>work!L340</f>
        <v>20210607</v>
      </c>
      <c r="I340" s="116">
        <f t="shared" si="8"/>
        <v>6499565</v>
      </c>
      <c r="J340" s="116">
        <f t="shared" si="9"/>
        <v>7007819</v>
      </c>
    </row>
    <row r="341" spans="1:10" ht="15">
      <c r="A341" s="170">
        <v>311</v>
      </c>
      <c r="B341" s="171" t="s">
        <v>1192</v>
      </c>
      <c r="C341" s="115" t="s">
        <v>1152</v>
      </c>
      <c r="D341" s="115" t="s">
        <v>1684</v>
      </c>
      <c r="E341" s="172">
        <f>work!G341+work!H341</f>
        <v>953377</v>
      </c>
      <c r="F341" s="172">
        <f>work!I341+work!J341</f>
        <v>2764508</v>
      </c>
      <c r="G341" s="117"/>
      <c r="H341" s="173" t="str">
        <f>work!L341</f>
        <v>20210707</v>
      </c>
      <c r="I341" s="116">
        <f t="shared" si="8"/>
        <v>953377</v>
      </c>
      <c r="J341" s="116">
        <f t="shared" si="9"/>
        <v>2764508</v>
      </c>
    </row>
    <row r="342" spans="1:10" ht="15">
      <c r="A342" s="170">
        <v>312</v>
      </c>
      <c r="B342" s="171" t="s">
        <v>1194</v>
      </c>
      <c r="C342" s="115" t="s">
        <v>1152</v>
      </c>
      <c r="D342" s="115" t="s">
        <v>1195</v>
      </c>
      <c r="E342" s="172">
        <f>work!G342+work!H342</f>
        <v>902141</v>
      </c>
      <c r="F342" s="172">
        <f>work!I342+work!J342</f>
        <v>1276165</v>
      </c>
      <c r="G342" s="117"/>
      <c r="H342" s="173" t="str">
        <f>work!L342</f>
        <v>20210607</v>
      </c>
      <c r="I342" s="116">
        <f t="shared" si="8"/>
        <v>902141</v>
      </c>
      <c r="J342" s="116">
        <f t="shared" si="9"/>
        <v>1276165</v>
      </c>
    </row>
    <row r="343" spans="1:10" ht="15">
      <c r="A343" s="170">
        <v>313</v>
      </c>
      <c r="B343" s="171" t="s">
        <v>1197</v>
      </c>
      <c r="C343" s="115" t="s">
        <v>1152</v>
      </c>
      <c r="D343" s="115" t="s">
        <v>1198</v>
      </c>
      <c r="E343" s="172">
        <f>work!G343+work!H343</f>
        <v>2527201</v>
      </c>
      <c r="F343" s="172">
        <f>work!I343+work!J343</f>
        <v>35489500</v>
      </c>
      <c r="G343" s="117"/>
      <c r="H343" s="173" t="str">
        <f>work!L343</f>
        <v>20210607</v>
      </c>
      <c r="I343" s="116">
        <f t="shared" si="8"/>
        <v>2527201</v>
      </c>
      <c r="J343" s="116">
        <f t="shared" si="9"/>
        <v>35489500</v>
      </c>
    </row>
    <row r="344" spans="1:10" ht="15">
      <c r="A344" s="170">
        <v>314</v>
      </c>
      <c r="B344" s="171" t="s">
        <v>1200</v>
      </c>
      <c r="C344" s="115" t="s">
        <v>1152</v>
      </c>
      <c r="D344" s="115" t="s">
        <v>1201</v>
      </c>
      <c r="E344" s="172">
        <f>work!G344+work!H344</f>
        <v>3720582</v>
      </c>
      <c r="F344" s="172">
        <f>work!I344+work!J344</f>
        <v>5683548</v>
      </c>
      <c r="G344" s="117"/>
      <c r="H344" s="173" t="str">
        <f>work!L344</f>
        <v>20210607</v>
      </c>
      <c r="I344" s="116">
        <f t="shared" si="8"/>
        <v>3720582</v>
      </c>
      <c r="J344" s="116">
        <f t="shared" si="9"/>
        <v>5683548</v>
      </c>
    </row>
    <row r="345" spans="1:10" ht="15">
      <c r="A345" s="170">
        <v>315</v>
      </c>
      <c r="B345" s="171" t="s">
        <v>1203</v>
      </c>
      <c r="C345" s="115" t="s">
        <v>1152</v>
      </c>
      <c r="D345" s="115" t="s">
        <v>1204</v>
      </c>
      <c r="E345" s="172">
        <f>work!G345+work!H345</f>
        <v>442251</v>
      </c>
      <c r="F345" s="172">
        <f>work!I345+work!J345</f>
        <v>1550063</v>
      </c>
      <c r="G345" s="117"/>
      <c r="H345" s="173" t="str">
        <f>work!L345</f>
        <v>20210707</v>
      </c>
      <c r="I345" s="116">
        <f t="shared" si="8"/>
        <v>442251</v>
      </c>
      <c r="J345" s="116">
        <f t="shared" si="9"/>
        <v>1550063</v>
      </c>
    </row>
    <row r="346" spans="1:10" ht="15">
      <c r="A346" s="170">
        <v>316</v>
      </c>
      <c r="B346" s="171" t="s">
        <v>1206</v>
      </c>
      <c r="C346" s="115" t="s">
        <v>1152</v>
      </c>
      <c r="D346" s="115" t="s">
        <v>1207</v>
      </c>
      <c r="E346" s="172">
        <f>work!G346+work!H346</f>
        <v>1273977</v>
      </c>
      <c r="F346" s="172">
        <f>work!I346+work!J346</f>
        <v>28479</v>
      </c>
      <c r="G346" s="117"/>
      <c r="H346" s="173" t="str">
        <f>work!L346</f>
        <v>20210607</v>
      </c>
      <c r="I346" s="116">
        <f t="shared" si="8"/>
        <v>1273977</v>
      </c>
      <c r="J346" s="116">
        <f t="shared" si="9"/>
        <v>28479</v>
      </c>
    </row>
    <row r="347" spans="1:10" ht="15">
      <c r="A347" s="170">
        <v>317</v>
      </c>
      <c r="B347" s="171" t="s">
        <v>1209</v>
      </c>
      <c r="C347" s="115" t="s">
        <v>1152</v>
      </c>
      <c r="D347" s="115" t="s">
        <v>1210</v>
      </c>
      <c r="E347" s="172">
        <f>work!G347+work!H347</f>
        <v>451232</v>
      </c>
      <c r="F347" s="172">
        <f>work!I347+work!J347</f>
        <v>46338</v>
      </c>
      <c r="G347" s="117"/>
      <c r="H347" s="173" t="str">
        <f>work!L347</f>
        <v>20210607</v>
      </c>
      <c r="I347" s="116">
        <f t="shared" si="8"/>
        <v>451232</v>
      </c>
      <c r="J347" s="116">
        <f t="shared" si="9"/>
        <v>46338</v>
      </c>
    </row>
    <row r="348" spans="1:10" ht="15">
      <c r="A348" s="170">
        <v>318</v>
      </c>
      <c r="B348" s="171" t="s">
        <v>1212</v>
      </c>
      <c r="C348" s="115" t="s">
        <v>1152</v>
      </c>
      <c r="D348" s="115" t="s">
        <v>1213</v>
      </c>
      <c r="E348" s="172">
        <f>work!G348+work!H348</f>
        <v>2200549</v>
      </c>
      <c r="F348" s="172">
        <f>work!I348+work!J348</f>
        <v>36707249</v>
      </c>
      <c r="G348" s="117"/>
      <c r="H348" s="173" t="str">
        <f>work!L348</f>
        <v>20210607</v>
      </c>
      <c r="I348" s="116">
        <f t="shared" si="8"/>
        <v>2200549</v>
      </c>
      <c r="J348" s="116">
        <f t="shared" si="9"/>
        <v>36707249</v>
      </c>
    </row>
    <row r="349" spans="1:10" ht="15">
      <c r="A349" s="170">
        <v>319</v>
      </c>
      <c r="B349" s="171" t="s">
        <v>1215</v>
      </c>
      <c r="C349" s="115" t="s">
        <v>1152</v>
      </c>
      <c r="D349" s="115" t="s">
        <v>1216</v>
      </c>
      <c r="E349" s="172">
        <f>work!G349+work!H349</f>
        <v>663563</v>
      </c>
      <c r="F349" s="172">
        <f>work!I349+work!J349</f>
        <v>766386</v>
      </c>
      <c r="G349" s="117"/>
      <c r="H349" s="173" t="str">
        <f>work!L349</f>
        <v>20210607</v>
      </c>
      <c r="I349" s="116">
        <f t="shared" si="8"/>
        <v>663563</v>
      </c>
      <c r="J349" s="116">
        <f t="shared" si="9"/>
        <v>766386</v>
      </c>
    </row>
    <row r="350" spans="1:10" ht="15">
      <c r="A350" s="170">
        <v>320</v>
      </c>
      <c r="B350" s="171" t="s">
        <v>1218</v>
      </c>
      <c r="C350" s="115" t="s">
        <v>1152</v>
      </c>
      <c r="D350" s="115" t="s">
        <v>1219</v>
      </c>
      <c r="E350" s="172">
        <f>work!G350+work!H350</f>
        <v>387801</v>
      </c>
      <c r="F350" s="172">
        <f>work!I350+work!J350</f>
        <v>0</v>
      </c>
      <c r="G350" s="117"/>
      <c r="H350" s="173" t="str">
        <f>work!L350</f>
        <v>20210607</v>
      </c>
      <c r="I350" s="116">
        <f t="shared" si="8"/>
        <v>387801</v>
      </c>
      <c r="J350" s="116">
        <f t="shared" si="9"/>
        <v>0</v>
      </c>
    </row>
    <row r="351" spans="1:10" ht="15">
      <c r="A351" s="170">
        <v>321</v>
      </c>
      <c r="B351" s="171" t="s">
        <v>1221</v>
      </c>
      <c r="C351" s="115" t="s">
        <v>1152</v>
      </c>
      <c r="D351" s="115" t="s">
        <v>1222</v>
      </c>
      <c r="E351" s="172">
        <f>work!G351+work!H351</f>
        <v>202973</v>
      </c>
      <c r="F351" s="172">
        <f>work!I351+work!J351</f>
        <v>125751</v>
      </c>
      <c r="G351" s="117"/>
      <c r="H351" s="173" t="str">
        <f>work!L351</f>
        <v>20210607</v>
      </c>
      <c r="I351" s="116">
        <f t="shared" si="8"/>
        <v>202973</v>
      </c>
      <c r="J351" s="116">
        <f t="shared" si="9"/>
        <v>125751</v>
      </c>
    </row>
    <row r="352" spans="1:10" ht="15">
      <c r="A352" s="170">
        <v>322</v>
      </c>
      <c r="B352" s="171" t="s">
        <v>1224</v>
      </c>
      <c r="C352" s="115" t="s">
        <v>1152</v>
      </c>
      <c r="D352" s="115" t="s">
        <v>1225</v>
      </c>
      <c r="E352" s="172" t="e">
        <f>work!G352+work!H352</f>
        <v>#VALUE!</v>
      </c>
      <c r="F352" s="172" t="e">
        <f>work!I352+work!J352</f>
        <v>#VALUE!</v>
      </c>
      <c r="G352" s="117"/>
      <c r="H352" s="173" t="str">
        <f>work!L352</f>
        <v>No report</v>
      </c>
      <c r="I352" s="116" t="e">
        <f aca="true" t="shared" si="10" ref="I352:I415">E352</f>
        <v>#VALUE!</v>
      </c>
      <c r="J352" s="116" t="e">
        <f aca="true" t="shared" si="11" ref="J352:J415">F352</f>
        <v>#VALUE!</v>
      </c>
    </row>
    <row r="353" spans="1:10" ht="15">
      <c r="A353" s="170">
        <v>323</v>
      </c>
      <c r="B353" s="171" t="s">
        <v>1228</v>
      </c>
      <c r="C353" s="115" t="s">
        <v>1226</v>
      </c>
      <c r="D353" s="115" t="s">
        <v>1229</v>
      </c>
      <c r="E353" s="172">
        <f>work!G353+work!H353</f>
        <v>23050</v>
      </c>
      <c r="F353" s="172">
        <f>work!I353+work!J353</f>
        <v>195477</v>
      </c>
      <c r="G353" s="117"/>
      <c r="H353" s="173" t="str">
        <f>work!L353</f>
        <v>20210707</v>
      </c>
      <c r="I353" s="116">
        <f t="shared" si="10"/>
        <v>23050</v>
      </c>
      <c r="J353" s="116">
        <f t="shared" si="11"/>
        <v>195477</v>
      </c>
    </row>
    <row r="354" spans="1:10" ht="15">
      <c r="A354" s="170">
        <v>324</v>
      </c>
      <c r="B354" s="171" t="s">
        <v>1231</v>
      </c>
      <c r="C354" s="115" t="s">
        <v>1226</v>
      </c>
      <c r="D354" s="115" t="s">
        <v>1232</v>
      </c>
      <c r="E354" s="172">
        <f>work!G354+work!H354</f>
        <v>295955</v>
      </c>
      <c r="F354" s="172">
        <f>work!I354+work!J354</f>
        <v>42400</v>
      </c>
      <c r="G354" s="117"/>
      <c r="H354" s="173" t="str">
        <f>work!L354</f>
        <v>20210607</v>
      </c>
      <c r="I354" s="116">
        <f t="shared" si="10"/>
        <v>295955</v>
      </c>
      <c r="J354" s="116">
        <f t="shared" si="11"/>
        <v>42400</v>
      </c>
    </row>
    <row r="355" spans="1:10" ht="15">
      <c r="A355" s="170">
        <v>325</v>
      </c>
      <c r="B355" s="171" t="s">
        <v>1234</v>
      </c>
      <c r="C355" s="115" t="s">
        <v>1226</v>
      </c>
      <c r="D355" s="115" t="s">
        <v>1235</v>
      </c>
      <c r="E355" s="172">
        <f>work!G355+work!H355</f>
        <v>787905</v>
      </c>
      <c r="F355" s="172">
        <f>work!I355+work!J355</f>
        <v>399662</v>
      </c>
      <c r="G355" s="117"/>
      <c r="H355" s="173" t="str">
        <f>work!L355</f>
        <v>20210607</v>
      </c>
      <c r="I355" s="116">
        <f t="shared" si="10"/>
        <v>787905</v>
      </c>
      <c r="J355" s="116">
        <f t="shared" si="11"/>
        <v>399662</v>
      </c>
    </row>
    <row r="356" spans="1:10" ht="15">
      <c r="A356" s="170">
        <v>326</v>
      </c>
      <c r="B356" s="171" t="s">
        <v>1237</v>
      </c>
      <c r="C356" s="115" t="s">
        <v>1226</v>
      </c>
      <c r="D356" s="115" t="s">
        <v>1238</v>
      </c>
      <c r="E356" s="172" t="e">
        <f>work!G356+work!H356</f>
        <v>#VALUE!</v>
      </c>
      <c r="F356" s="172" t="e">
        <f>work!I356+work!J356</f>
        <v>#VALUE!</v>
      </c>
      <c r="G356" s="117"/>
      <c r="H356" s="173" t="str">
        <f>work!L356</f>
        <v>No report</v>
      </c>
      <c r="I356" s="116" t="e">
        <f t="shared" si="10"/>
        <v>#VALUE!</v>
      </c>
      <c r="J356" s="116" t="e">
        <f t="shared" si="11"/>
        <v>#VALUE!</v>
      </c>
    </row>
    <row r="357" spans="1:10" ht="15">
      <c r="A357" s="170">
        <v>327</v>
      </c>
      <c r="B357" s="171" t="s">
        <v>1240</v>
      </c>
      <c r="C357" s="115" t="s">
        <v>1226</v>
      </c>
      <c r="D357" s="115" t="s">
        <v>1241</v>
      </c>
      <c r="E357" s="172">
        <f>work!G357+work!H357</f>
        <v>85900</v>
      </c>
      <c r="F357" s="172">
        <f>work!I357+work!J357</f>
        <v>0</v>
      </c>
      <c r="G357" s="117"/>
      <c r="H357" s="173" t="str">
        <f>work!L357</f>
        <v>20210607</v>
      </c>
      <c r="I357" s="116">
        <f t="shared" si="10"/>
        <v>85900</v>
      </c>
      <c r="J357" s="116">
        <f t="shared" si="11"/>
        <v>0</v>
      </c>
    </row>
    <row r="358" spans="1:10" ht="15">
      <c r="A358" s="170">
        <v>328</v>
      </c>
      <c r="B358" s="171" t="s">
        <v>1243</v>
      </c>
      <c r="C358" s="115" t="s">
        <v>1226</v>
      </c>
      <c r="D358" s="115" t="s">
        <v>1244</v>
      </c>
      <c r="E358" s="172">
        <f>work!G358+work!H358</f>
        <v>7975</v>
      </c>
      <c r="F358" s="172">
        <f>work!I358+work!J358</f>
        <v>0</v>
      </c>
      <c r="G358" s="117"/>
      <c r="H358" s="173" t="str">
        <f>work!L358</f>
        <v>20210707</v>
      </c>
      <c r="I358" s="116">
        <f t="shared" si="10"/>
        <v>7975</v>
      </c>
      <c r="J358" s="116">
        <f t="shared" si="11"/>
        <v>0</v>
      </c>
    </row>
    <row r="359" spans="1:10" ht="15">
      <c r="A359" s="170">
        <v>329</v>
      </c>
      <c r="B359" s="171" t="s">
        <v>1246</v>
      </c>
      <c r="C359" s="115" t="s">
        <v>1226</v>
      </c>
      <c r="D359" s="115" t="s">
        <v>1247</v>
      </c>
      <c r="E359" s="172">
        <f>work!G359+work!H359</f>
        <v>391907</v>
      </c>
      <c r="F359" s="172">
        <f>work!I359+work!J359</f>
        <v>5000</v>
      </c>
      <c r="G359" s="117"/>
      <c r="H359" s="173" t="str">
        <f>work!L359</f>
        <v>20210607</v>
      </c>
      <c r="I359" s="116">
        <f t="shared" si="10"/>
        <v>391907</v>
      </c>
      <c r="J359" s="116">
        <f t="shared" si="11"/>
        <v>5000</v>
      </c>
    </row>
    <row r="360" spans="1:10" ht="15">
      <c r="A360" s="170">
        <v>330</v>
      </c>
      <c r="B360" s="171" t="s">
        <v>1249</v>
      </c>
      <c r="C360" s="115" t="s">
        <v>1226</v>
      </c>
      <c r="D360" s="115" t="s">
        <v>1250</v>
      </c>
      <c r="E360" s="172">
        <f>work!G360+work!H360</f>
        <v>1314123</v>
      </c>
      <c r="F360" s="172">
        <f>work!I360+work!J360</f>
        <v>83405</v>
      </c>
      <c r="G360" s="117"/>
      <c r="H360" s="173" t="str">
        <f>work!L360</f>
        <v>20210707</v>
      </c>
      <c r="I360" s="116">
        <f t="shared" si="10"/>
        <v>1314123</v>
      </c>
      <c r="J360" s="116">
        <f t="shared" si="11"/>
        <v>83405</v>
      </c>
    </row>
    <row r="361" spans="1:10" ht="15">
      <c r="A361" s="170">
        <v>331</v>
      </c>
      <c r="B361" s="171" t="s">
        <v>1252</v>
      </c>
      <c r="C361" s="115" t="s">
        <v>1226</v>
      </c>
      <c r="D361" s="115" t="s">
        <v>1253</v>
      </c>
      <c r="E361" s="172">
        <f>work!G361+work!H361</f>
        <v>1979757</v>
      </c>
      <c r="F361" s="172">
        <f>work!I361+work!J361</f>
        <v>242700</v>
      </c>
      <c r="G361" s="117"/>
      <c r="H361" s="173" t="str">
        <f>work!L361</f>
        <v>20210707</v>
      </c>
      <c r="I361" s="116">
        <f t="shared" si="10"/>
        <v>1979757</v>
      </c>
      <c r="J361" s="116">
        <f t="shared" si="11"/>
        <v>242700</v>
      </c>
    </row>
    <row r="362" spans="1:10" ht="15">
      <c r="A362" s="170">
        <v>332</v>
      </c>
      <c r="B362" s="171" t="s">
        <v>1255</v>
      </c>
      <c r="C362" s="115" t="s">
        <v>1226</v>
      </c>
      <c r="D362" s="115" t="s">
        <v>1256</v>
      </c>
      <c r="E362" s="172">
        <f>work!G362+work!H362</f>
        <v>1183500</v>
      </c>
      <c r="F362" s="172">
        <f>work!I362+work!J362</f>
        <v>124500</v>
      </c>
      <c r="G362" s="117"/>
      <c r="H362" s="173" t="str">
        <f>work!L362</f>
        <v>20210707</v>
      </c>
      <c r="I362" s="116">
        <f t="shared" si="10"/>
        <v>1183500</v>
      </c>
      <c r="J362" s="116">
        <f t="shared" si="11"/>
        <v>124500</v>
      </c>
    </row>
    <row r="363" spans="1:10" ht="15">
      <c r="A363" s="170">
        <v>333</v>
      </c>
      <c r="B363" s="171" t="s">
        <v>1258</v>
      </c>
      <c r="C363" s="115" t="s">
        <v>1226</v>
      </c>
      <c r="D363" s="115" t="s">
        <v>1259</v>
      </c>
      <c r="E363" s="172">
        <f>work!G363+work!H363</f>
        <v>618272</v>
      </c>
      <c r="F363" s="172">
        <f>work!I363+work!J363</f>
        <v>3390489</v>
      </c>
      <c r="G363" s="117"/>
      <c r="H363" s="173" t="str">
        <f>work!L363</f>
        <v>20210607</v>
      </c>
      <c r="I363" s="116">
        <f t="shared" si="10"/>
        <v>618272</v>
      </c>
      <c r="J363" s="116">
        <f t="shared" si="11"/>
        <v>3390489</v>
      </c>
    </row>
    <row r="364" spans="1:10" ht="15">
      <c r="A364" s="170">
        <v>334</v>
      </c>
      <c r="B364" s="171" t="s">
        <v>1261</v>
      </c>
      <c r="C364" s="115" t="s">
        <v>1226</v>
      </c>
      <c r="D364" s="115" t="s">
        <v>1262</v>
      </c>
      <c r="E364" s="172">
        <f>work!G364+work!H364</f>
        <v>231250</v>
      </c>
      <c r="F364" s="172">
        <f>work!I364+work!J364</f>
        <v>45750</v>
      </c>
      <c r="G364" s="117"/>
      <c r="H364" s="173" t="str">
        <f>work!L364</f>
        <v>20210707</v>
      </c>
      <c r="I364" s="116">
        <f t="shared" si="10"/>
        <v>231250</v>
      </c>
      <c r="J364" s="116">
        <f t="shared" si="11"/>
        <v>45750</v>
      </c>
    </row>
    <row r="365" spans="1:10" ht="15">
      <c r="A365" s="170">
        <v>335</v>
      </c>
      <c r="B365" s="171" t="s">
        <v>1264</v>
      </c>
      <c r="C365" s="115" t="s">
        <v>1226</v>
      </c>
      <c r="D365" s="115" t="s">
        <v>1265</v>
      </c>
      <c r="E365" s="172">
        <f>work!G365+work!H365</f>
        <v>1047327</v>
      </c>
      <c r="F365" s="172">
        <f>work!I365+work!J365</f>
        <v>128225</v>
      </c>
      <c r="G365" s="117"/>
      <c r="H365" s="173" t="str">
        <f>work!L365</f>
        <v>20210607</v>
      </c>
      <c r="I365" s="116">
        <f t="shared" si="10"/>
        <v>1047327</v>
      </c>
      <c r="J365" s="116">
        <f t="shared" si="11"/>
        <v>128225</v>
      </c>
    </row>
    <row r="366" spans="1:10" ht="15">
      <c r="A366" s="170">
        <v>336</v>
      </c>
      <c r="B366" s="171" t="s">
        <v>1267</v>
      </c>
      <c r="C366" s="115" t="s">
        <v>1226</v>
      </c>
      <c r="D366" s="115" t="s">
        <v>1268</v>
      </c>
      <c r="E366" s="172">
        <f>work!G366+work!H366</f>
        <v>9975</v>
      </c>
      <c r="F366" s="172">
        <f>work!I366+work!J366</f>
        <v>2100</v>
      </c>
      <c r="G366" s="117"/>
      <c r="H366" s="173" t="str">
        <f>work!L366</f>
        <v>20210607</v>
      </c>
      <c r="I366" s="116">
        <f t="shared" si="10"/>
        <v>9975</v>
      </c>
      <c r="J366" s="116">
        <f t="shared" si="11"/>
        <v>2100</v>
      </c>
    </row>
    <row r="367" spans="1:10" ht="15">
      <c r="A367" s="170">
        <v>337</v>
      </c>
      <c r="B367" s="171" t="s">
        <v>1270</v>
      </c>
      <c r="C367" s="115" t="s">
        <v>1226</v>
      </c>
      <c r="D367" s="115" t="s">
        <v>1271</v>
      </c>
      <c r="E367" s="172">
        <f>work!G367+work!H367</f>
        <v>464774</v>
      </c>
      <c r="F367" s="172">
        <f>work!I367+work!J367</f>
        <v>102464</v>
      </c>
      <c r="G367" s="117"/>
      <c r="H367" s="173" t="str">
        <f>work!L367</f>
        <v>20210607</v>
      </c>
      <c r="I367" s="116">
        <f t="shared" si="10"/>
        <v>464774</v>
      </c>
      <c r="J367" s="116">
        <f t="shared" si="11"/>
        <v>102464</v>
      </c>
    </row>
    <row r="368" spans="1:10" ht="15">
      <c r="A368" s="170">
        <v>338</v>
      </c>
      <c r="B368" s="171" t="s">
        <v>1273</v>
      </c>
      <c r="C368" s="115" t="s">
        <v>1226</v>
      </c>
      <c r="D368" s="115" t="s">
        <v>1274</v>
      </c>
      <c r="E368" s="172">
        <f>work!G368+work!H368</f>
        <v>1965439</v>
      </c>
      <c r="F368" s="172">
        <f>work!I368+work!J368</f>
        <v>3260416</v>
      </c>
      <c r="G368" s="117"/>
      <c r="H368" s="173" t="str">
        <f>work!L368</f>
        <v>20210707</v>
      </c>
      <c r="I368" s="116">
        <f t="shared" si="10"/>
        <v>1965439</v>
      </c>
      <c r="J368" s="116">
        <f t="shared" si="11"/>
        <v>3260416</v>
      </c>
    </row>
    <row r="369" spans="1:10" ht="15">
      <c r="A369" s="170">
        <v>339</v>
      </c>
      <c r="B369" s="171" t="s">
        <v>1276</v>
      </c>
      <c r="C369" s="115" t="s">
        <v>1226</v>
      </c>
      <c r="D369" s="115" t="s">
        <v>1277</v>
      </c>
      <c r="E369" s="172">
        <f>work!G369+work!H369</f>
        <v>283921</v>
      </c>
      <c r="F369" s="172">
        <f>work!I369+work!J369</f>
        <v>2550</v>
      </c>
      <c r="G369" s="117"/>
      <c r="H369" s="173" t="str">
        <f>work!L369</f>
        <v>20210607</v>
      </c>
      <c r="I369" s="116">
        <f t="shared" si="10"/>
        <v>283921</v>
      </c>
      <c r="J369" s="116">
        <f t="shared" si="11"/>
        <v>2550</v>
      </c>
    </row>
    <row r="370" spans="1:10" ht="15">
      <c r="A370" s="170">
        <v>340</v>
      </c>
      <c r="B370" s="171" t="s">
        <v>1279</v>
      </c>
      <c r="C370" s="115" t="s">
        <v>1226</v>
      </c>
      <c r="D370" s="115" t="s">
        <v>1280</v>
      </c>
      <c r="E370" s="172">
        <f>work!G370+work!H370</f>
        <v>1067055</v>
      </c>
      <c r="F370" s="172">
        <f>work!I370+work!J370</f>
        <v>218052</v>
      </c>
      <c r="G370" s="117"/>
      <c r="H370" s="173" t="str">
        <f>work!L370</f>
        <v>20210607</v>
      </c>
      <c r="I370" s="116">
        <f t="shared" si="10"/>
        <v>1067055</v>
      </c>
      <c r="J370" s="116">
        <f t="shared" si="11"/>
        <v>218052</v>
      </c>
    </row>
    <row r="371" spans="1:10" ht="15">
      <c r="A371" s="170">
        <v>341</v>
      </c>
      <c r="B371" s="171" t="s">
        <v>1282</v>
      </c>
      <c r="C371" s="115" t="s">
        <v>1226</v>
      </c>
      <c r="D371" s="115" t="s">
        <v>1283</v>
      </c>
      <c r="E371" s="172">
        <f>work!G371+work!H371</f>
        <v>3628631</v>
      </c>
      <c r="F371" s="172">
        <f>work!I371+work!J371</f>
        <v>3422816</v>
      </c>
      <c r="G371" s="117"/>
      <c r="H371" s="173" t="str">
        <f>work!L371</f>
        <v>20210607</v>
      </c>
      <c r="I371" s="116">
        <f t="shared" si="10"/>
        <v>3628631</v>
      </c>
      <c r="J371" s="116">
        <f t="shared" si="11"/>
        <v>3422816</v>
      </c>
    </row>
    <row r="372" spans="1:10" ht="15">
      <c r="A372" s="170">
        <v>342</v>
      </c>
      <c r="B372" s="171" t="s">
        <v>1285</v>
      </c>
      <c r="C372" s="115" t="s">
        <v>1226</v>
      </c>
      <c r="D372" s="115" t="s">
        <v>1286</v>
      </c>
      <c r="E372" s="172" t="e">
        <f>work!G372+work!H372</f>
        <v>#VALUE!</v>
      </c>
      <c r="F372" s="172" t="e">
        <f>work!I372+work!J372</f>
        <v>#VALUE!</v>
      </c>
      <c r="G372" s="117"/>
      <c r="H372" s="173" t="str">
        <f>work!L372</f>
        <v>No report</v>
      </c>
      <c r="I372" s="116" t="e">
        <f t="shared" si="10"/>
        <v>#VALUE!</v>
      </c>
      <c r="J372" s="116" t="e">
        <f t="shared" si="11"/>
        <v>#VALUE!</v>
      </c>
    </row>
    <row r="373" spans="1:10" ht="15">
      <c r="A373" s="170">
        <v>343</v>
      </c>
      <c r="B373" s="171" t="s">
        <v>1288</v>
      </c>
      <c r="C373" s="115" t="s">
        <v>1226</v>
      </c>
      <c r="D373" s="115" t="s">
        <v>1289</v>
      </c>
      <c r="E373" s="172">
        <f>work!G373+work!H373</f>
        <v>740573</v>
      </c>
      <c r="F373" s="172">
        <f>work!I373+work!J373</f>
        <v>0</v>
      </c>
      <c r="G373" s="117"/>
      <c r="H373" s="173" t="str">
        <f>work!L373</f>
        <v>20210607</v>
      </c>
      <c r="I373" s="116">
        <f t="shared" si="10"/>
        <v>740573</v>
      </c>
      <c r="J373" s="116">
        <f t="shared" si="11"/>
        <v>0</v>
      </c>
    </row>
    <row r="374" spans="1:10" ht="15">
      <c r="A374" s="170">
        <v>344</v>
      </c>
      <c r="B374" s="171" t="s">
        <v>1291</v>
      </c>
      <c r="C374" s="115" t="s">
        <v>1226</v>
      </c>
      <c r="D374" s="115" t="s">
        <v>1292</v>
      </c>
      <c r="E374" s="172">
        <f>work!G374+work!H374</f>
        <v>227301</v>
      </c>
      <c r="F374" s="172">
        <f>work!I374+work!J374</f>
        <v>131190</v>
      </c>
      <c r="G374" s="117"/>
      <c r="H374" s="173" t="str">
        <f>work!L374</f>
        <v>20210607</v>
      </c>
      <c r="I374" s="116">
        <f t="shared" si="10"/>
        <v>227301</v>
      </c>
      <c r="J374" s="116">
        <f t="shared" si="11"/>
        <v>131190</v>
      </c>
    </row>
    <row r="375" spans="1:10" ht="15">
      <c r="A375" s="170">
        <v>345</v>
      </c>
      <c r="B375" s="171" t="s">
        <v>1294</v>
      </c>
      <c r="C375" s="115" t="s">
        <v>1226</v>
      </c>
      <c r="D375" s="115" t="s">
        <v>1295</v>
      </c>
      <c r="E375" s="172">
        <f>work!G375+work!H375</f>
        <v>358602</v>
      </c>
      <c r="F375" s="172">
        <f>work!I375+work!J375</f>
        <v>31605</v>
      </c>
      <c r="G375" s="117"/>
      <c r="H375" s="173" t="str">
        <f>work!L375</f>
        <v>20210607</v>
      </c>
      <c r="I375" s="116">
        <f t="shared" si="10"/>
        <v>358602</v>
      </c>
      <c r="J375" s="116">
        <f t="shared" si="11"/>
        <v>31605</v>
      </c>
    </row>
    <row r="376" spans="1:10" ht="15">
      <c r="A376" s="170">
        <v>346</v>
      </c>
      <c r="B376" s="171" t="s">
        <v>1297</v>
      </c>
      <c r="C376" s="115" t="s">
        <v>1226</v>
      </c>
      <c r="D376" s="115" t="s">
        <v>1298</v>
      </c>
      <c r="E376" s="172">
        <f>work!G376+work!H376</f>
        <v>191275</v>
      </c>
      <c r="F376" s="172">
        <f>work!I376+work!J376</f>
        <v>0</v>
      </c>
      <c r="G376" s="117"/>
      <c r="H376" s="173" t="str">
        <f>work!L376</f>
        <v>20210707</v>
      </c>
      <c r="I376" s="116">
        <f t="shared" si="10"/>
        <v>191275</v>
      </c>
      <c r="J376" s="116">
        <f t="shared" si="11"/>
        <v>0</v>
      </c>
    </row>
    <row r="377" spans="1:10" ht="15">
      <c r="A377" s="170">
        <v>347</v>
      </c>
      <c r="B377" s="171" t="s">
        <v>1300</v>
      </c>
      <c r="C377" s="115" t="s">
        <v>1226</v>
      </c>
      <c r="D377" s="115" t="s">
        <v>1301</v>
      </c>
      <c r="E377" s="172">
        <f>work!G377+work!H377</f>
        <v>1977699</v>
      </c>
      <c r="F377" s="172">
        <f>work!I377+work!J377</f>
        <v>1842377</v>
      </c>
      <c r="G377" s="117"/>
      <c r="H377" s="173" t="str">
        <f>work!L377</f>
        <v>20210707</v>
      </c>
      <c r="I377" s="116">
        <f t="shared" si="10"/>
        <v>1977699</v>
      </c>
      <c r="J377" s="116">
        <f t="shared" si="11"/>
        <v>1842377</v>
      </c>
    </row>
    <row r="378" spans="1:10" ht="15">
      <c r="A378" s="170">
        <v>348</v>
      </c>
      <c r="B378" s="171" t="s">
        <v>1303</v>
      </c>
      <c r="C378" s="115" t="s">
        <v>1226</v>
      </c>
      <c r="D378" s="115" t="s">
        <v>1304</v>
      </c>
      <c r="E378" s="172">
        <f>work!G378+work!H378</f>
        <v>3001258</v>
      </c>
      <c r="F378" s="172">
        <f>work!I378+work!J378</f>
        <v>217513</v>
      </c>
      <c r="G378" s="117"/>
      <c r="H378" s="173" t="str">
        <f>work!L378</f>
        <v>20210607</v>
      </c>
      <c r="I378" s="116">
        <f t="shared" si="10"/>
        <v>3001258</v>
      </c>
      <c r="J378" s="116">
        <f t="shared" si="11"/>
        <v>217513</v>
      </c>
    </row>
    <row r="379" spans="1:10" ht="15">
      <c r="A379" s="170">
        <v>349</v>
      </c>
      <c r="B379" s="171" t="s">
        <v>1306</v>
      </c>
      <c r="C379" s="115" t="s">
        <v>1226</v>
      </c>
      <c r="D379" s="115" t="s">
        <v>1307</v>
      </c>
      <c r="E379" s="172">
        <f>work!G379+work!H379</f>
        <v>6010953</v>
      </c>
      <c r="F379" s="172">
        <f>work!I379+work!J379</f>
        <v>104500</v>
      </c>
      <c r="G379" s="117"/>
      <c r="H379" s="173" t="str">
        <f>work!L379</f>
        <v>20210607</v>
      </c>
      <c r="I379" s="116">
        <f t="shared" si="10"/>
        <v>6010953</v>
      </c>
      <c r="J379" s="116">
        <f t="shared" si="11"/>
        <v>104500</v>
      </c>
    </row>
    <row r="380" spans="1:10" ht="15">
      <c r="A380" s="170">
        <v>350</v>
      </c>
      <c r="B380" s="171" t="s">
        <v>1309</v>
      </c>
      <c r="C380" s="115" t="s">
        <v>1226</v>
      </c>
      <c r="D380" s="115" t="s">
        <v>1310</v>
      </c>
      <c r="E380" s="172">
        <f>work!G380+work!H380</f>
        <v>2886254</v>
      </c>
      <c r="F380" s="172">
        <f>work!I380+work!J380</f>
        <v>1367345</v>
      </c>
      <c r="G380" s="117"/>
      <c r="H380" s="173" t="str">
        <f>work!L380</f>
        <v>20210607</v>
      </c>
      <c r="I380" s="116">
        <f t="shared" si="10"/>
        <v>2886254</v>
      </c>
      <c r="J380" s="116">
        <f t="shared" si="11"/>
        <v>1367345</v>
      </c>
    </row>
    <row r="381" spans="1:10" ht="15">
      <c r="A381" s="170">
        <v>351</v>
      </c>
      <c r="B381" s="171" t="s">
        <v>1312</v>
      </c>
      <c r="C381" s="115" t="s">
        <v>1226</v>
      </c>
      <c r="D381" s="115" t="s">
        <v>1313</v>
      </c>
      <c r="E381" s="172">
        <f>work!G381+work!H381</f>
        <v>233008</v>
      </c>
      <c r="F381" s="172">
        <f>work!I381+work!J381</f>
        <v>25576</v>
      </c>
      <c r="G381" s="117"/>
      <c r="H381" s="173" t="str">
        <f>work!L381</f>
        <v>20210707</v>
      </c>
      <c r="I381" s="116">
        <f t="shared" si="10"/>
        <v>233008</v>
      </c>
      <c r="J381" s="116">
        <f t="shared" si="11"/>
        <v>25576</v>
      </c>
    </row>
    <row r="382" spans="1:10" ht="15">
      <c r="A382" s="170">
        <v>352</v>
      </c>
      <c r="B382" s="171" t="s">
        <v>1315</v>
      </c>
      <c r="C382" s="115" t="s">
        <v>1226</v>
      </c>
      <c r="D382" s="115" t="s">
        <v>1316</v>
      </c>
      <c r="E382" s="172">
        <f>work!G382+work!H382</f>
        <v>557245</v>
      </c>
      <c r="F382" s="172">
        <f>work!I382+work!J382</f>
        <v>306951</v>
      </c>
      <c r="G382" s="117"/>
      <c r="H382" s="173" t="str">
        <f>work!L382</f>
        <v>20210607</v>
      </c>
      <c r="I382" s="116">
        <f t="shared" si="10"/>
        <v>557245</v>
      </c>
      <c r="J382" s="116">
        <f t="shared" si="11"/>
        <v>306951</v>
      </c>
    </row>
    <row r="383" spans="1:10" ht="15">
      <c r="A383" s="170">
        <v>353</v>
      </c>
      <c r="B383" s="171" t="s">
        <v>1318</v>
      </c>
      <c r="C383" s="115" t="s">
        <v>1226</v>
      </c>
      <c r="D383" s="115" t="s">
        <v>1319</v>
      </c>
      <c r="E383" s="172">
        <f>work!G383+work!H383</f>
        <v>9737108</v>
      </c>
      <c r="F383" s="172">
        <f>work!I383+work!J383</f>
        <v>3366625</v>
      </c>
      <c r="G383" s="117"/>
      <c r="H383" s="173" t="str">
        <f>work!L383</f>
        <v>20210607</v>
      </c>
      <c r="I383" s="116">
        <f t="shared" si="10"/>
        <v>9737108</v>
      </c>
      <c r="J383" s="116">
        <f t="shared" si="11"/>
        <v>3366625</v>
      </c>
    </row>
    <row r="384" spans="1:10" ht="15">
      <c r="A384" s="170">
        <v>354</v>
      </c>
      <c r="B384" s="171" t="s">
        <v>1321</v>
      </c>
      <c r="C384" s="115" t="s">
        <v>1226</v>
      </c>
      <c r="D384" s="115" t="s">
        <v>1322</v>
      </c>
      <c r="E384" s="172">
        <f>work!G384+work!H384</f>
        <v>737009</v>
      </c>
      <c r="F384" s="172">
        <f>work!I384+work!J384</f>
        <v>928757</v>
      </c>
      <c r="G384" s="117"/>
      <c r="H384" s="173" t="str">
        <f>work!L384</f>
        <v>20210707</v>
      </c>
      <c r="I384" s="116">
        <f t="shared" si="10"/>
        <v>737009</v>
      </c>
      <c r="J384" s="116">
        <f t="shared" si="11"/>
        <v>928757</v>
      </c>
    </row>
    <row r="385" spans="1:10" ht="15">
      <c r="A385" s="170">
        <v>355</v>
      </c>
      <c r="B385" s="171" t="s">
        <v>1324</v>
      </c>
      <c r="C385" s="115" t="s">
        <v>1226</v>
      </c>
      <c r="D385" s="115" t="s">
        <v>1325</v>
      </c>
      <c r="E385" s="172" t="e">
        <f>work!G385+work!H385</f>
        <v>#VALUE!</v>
      </c>
      <c r="F385" s="172" t="e">
        <f>work!I385+work!J385</f>
        <v>#VALUE!</v>
      </c>
      <c r="G385" s="117"/>
      <c r="H385" s="173" t="str">
        <f>work!L385</f>
        <v>No report</v>
      </c>
      <c r="I385" s="116" t="e">
        <f t="shared" si="10"/>
        <v>#VALUE!</v>
      </c>
      <c r="J385" s="116" t="e">
        <f t="shared" si="11"/>
        <v>#VALUE!</v>
      </c>
    </row>
    <row r="386" spans="1:10" ht="15">
      <c r="A386" s="170">
        <v>356</v>
      </c>
      <c r="B386" s="171" t="s">
        <v>1327</v>
      </c>
      <c r="C386" s="115" t="s">
        <v>1226</v>
      </c>
      <c r="D386" s="115" t="s">
        <v>1328</v>
      </c>
      <c r="E386" s="172">
        <f>work!G386+work!H386</f>
        <v>954552</v>
      </c>
      <c r="F386" s="172">
        <f>work!I386+work!J386</f>
        <v>1214651</v>
      </c>
      <c r="G386" s="117"/>
      <c r="H386" s="173" t="str">
        <f>work!L386</f>
        <v>20210707</v>
      </c>
      <c r="I386" s="116">
        <f t="shared" si="10"/>
        <v>954552</v>
      </c>
      <c r="J386" s="116">
        <f t="shared" si="11"/>
        <v>1214651</v>
      </c>
    </row>
    <row r="387" spans="1:10" ht="15">
      <c r="A387" s="170">
        <v>357</v>
      </c>
      <c r="B387" s="171" t="s">
        <v>1330</v>
      </c>
      <c r="C387" s="115" t="s">
        <v>1226</v>
      </c>
      <c r="D387" s="115" t="s">
        <v>1331</v>
      </c>
      <c r="E387" s="172">
        <f>work!G387+work!H387</f>
        <v>87600</v>
      </c>
      <c r="F387" s="172">
        <f>work!I387+work!J387</f>
        <v>4400</v>
      </c>
      <c r="G387" s="117"/>
      <c r="H387" s="173" t="str">
        <f>work!L387</f>
        <v>20210707</v>
      </c>
      <c r="I387" s="116">
        <f t="shared" si="10"/>
        <v>87600</v>
      </c>
      <c r="J387" s="116">
        <f t="shared" si="11"/>
        <v>4400</v>
      </c>
    </row>
    <row r="388" spans="1:10" ht="15">
      <c r="A388" s="170">
        <v>358</v>
      </c>
      <c r="B388" s="171" t="s">
        <v>1333</v>
      </c>
      <c r="C388" s="115" t="s">
        <v>1226</v>
      </c>
      <c r="D388" s="115" t="s">
        <v>1334</v>
      </c>
      <c r="E388" s="172">
        <f>work!G388+work!H388</f>
        <v>1521403</v>
      </c>
      <c r="F388" s="172">
        <f>work!I388+work!J388</f>
        <v>314843</v>
      </c>
      <c r="G388" s="117"/>
      <c r="H388" s="173" t="str">
        <f>work!L388</f>
        <v>20210607</v>
      </c>
      <c r="I388" s="116">
        <f t="shared" si="10"/>
        <v>1521403</v>
      </c>
      <c r="J388" s="116">
        <f t="shared" si="11"/>
        <v>314843</v>
      </c>
    </row>
    <row r="389" spans="1:10" ht="15">
      <c r="A389" s="170">
        <v>359</v>
      </c>
      <c r="B389" s="171" t="s">
        <v>1336</v>
      </c>
      <c r="C389" s="115" t="s">
        <v>1226</v>
      </c>
      <c r="D389" s="115" t="s">
        <v>1337</v>
      </c>
      <c r="E389" s="172">
        <f>work!G389+work!H389</f>
        <v>1720346</v>
      </c>
      <c r="F389" s="172">
        <f>work!I389+work!J389</f>
        <v>1269674</v>
      </c>
      <c r="G389" s="117"/>
      <c r="H389" s="173" t="str">
        <f>work!L389</f>
        <v>20210607</v>
      </c>
      <c r="I389" s="116">
        <f t="shared" si="10"/>
        <v>1720346</v>
      </c>
      <c r="J389" s="116">
        <f t="shared" si="11"/>
        <v>1269674</v>
      </c>
    </row>
    <row r="390" spans="1:10" ht="15">
      <c r="A390" s="170">
        <v>360</v>
      </c>
      <c r="B390" s="171" t="s">
        <v>1339</v>
      </c>
      <c r="C390" s="115" t="s">
        <v>1226</v>
      </c>
      <c r="D390" s="115" t="s">
        <v>1340</v>
      </c>
      <c r="E390" s="172">
        <f>work!G390+work!H390</f>
        <v>1362274</v>
      </c>
      <c r="F390" s="172">
        <f>work!I390+work!J390</f>
        <v>6133100</v>
      </c>
      <c r="G390" s="117"/>
      <c r="H390" s="173" t="str">
        <f>work!L390</f>
        <v>20210707</v>
      </c>
      <c r="I390" s="116">
        <f t="shared" si="10"/>
        <v>1362274</v>
      </c>
      <c r="J390" s="116">
        <f t="shared" si="11"/>
        <v>6133100</v>
      </c>
    </row>
    <row r="391" spans="1:10" ht="15">
      <c r="A391" s="170">
        <v>361</v>
      </c>
      <c r="B391" s="171" t="s">
        <v>1342</v>
      </c>
      <c r="C391" s="115" t="s">
        <v>1226</v>
      </c>
      <c r="D391" s="115" t="s">
        <v>1343</v>
      </c>
      <c r="E391" s="172">
        <f>work!G391+work!H391</f>
        <v>552789</v>
      </c>
      <c r="F391" s="172">
        <f>work!I391+work!J391</f>
        <v>928501</v>
      </c>
      <c r="G391" s="117"/>
      <c r="H391" s="173" t="str">
        <f>work!L391</f>
        <v>20210707</v>
      </c>
      <c r="I391" s="116">
        <f t="shared" si="10"/>
        <v>552789</v>
      </c>
      <c r="J391" s="116">
        <f t="shared" si="11"/>
        <v>928501</v>
      </c>
    </row>
    <row r="392" spans="1:10" ht="15">
      <c r="A392" s="170">
        <v>362</v>
      </c>
      <c r="B392" s="171" t="s">
        <v>1345</v>
      </c>
      <c r="C392" s="115" t="s">
        <v>1226</v>
      </c>
      <c r="D392" s="115" t="s">
        <v>1346</v>
      </c>
      <c r="E392" s="172">
        <f>work!G392+work!H392</f>
        <v>442530</v>
      </c>
      <c r="F392" s="172">
        <f>work!I392+work!J392</f>
        <v>1185362</v>
      </c>
      <c r="G392" s="117"/>
      <c r="H392" s="173" t="str">
        <f>work!L392</f>
        <v>20210607</v>
      </c>
      <c r="I392" s="116">
        <f t="shared" si="10"/>
        <v>442530</v>
      </c>
      <c r="J392" s="116">
        <f t="shared" si="11"/>
        <v>1185362</v>
      </c>
    </row>
    <row r="393" spans="1:10" ht="15">
      <c r="A393" s="170">
        <v>363</v>
      </c>
      <c r="B393" s="171" t="s">
        <v>1348</v>
      </c>
      <c r="C393" s="115" t="s">
        <v>1226</v>
      </c>
      <c r="D393" s="115" t="s">
        <v>1349</v>
      </c>
      <c r="E393" s="172">
        <f>work!G393+work!H393</f>
        <v>127345</v>
      </c>
      <c r="F393" s="172">
        <f>work!I393+work!J393</f>
        <v>7400</v>
      </c>
      <c r="G393" s="117"/>
      <c r="H393" s="173" t="str">
        <f>work!L393</f>
        <v>20210707</v>
      </c>
      <c r="I393" s="116">
        <f t="shared" si="10"/>
        <v>127345</v>
      </c>
      <c r="J393" s="116">
        <f t="shared" si="11"/>
        <v>7400</v>
      </c>
    </row>
    <row r="394" spans="1:10" ht="15">
      <c r="A394" s="170">
        <v>364</v>
      </c>
      <c r="B394" s="171" t="s">
        <v>1351</v>
      </c>
      <c r="C394" s="115" t="s">
        <v>1226</v>
      </c>
      <c r="D394" s="115" t="s">
        <v>1352</v>
      </c>
      <c r="E394" s="172">
        <f>work!G394+work!H394</f>
        <v>2183463</v>
      </c>
      <c r="F394" s="172">
        <f>work!I394+work!J394</f>
        <v>1321744</v>
      </c>
      <c r="G394" s="117"/>
      <c r="H394" s="173" t="str">
        <f>work!L394</f>
        <v>20210607</v>
      </c>
      <c r="I394" s="116">
        <f t="shared" si="10"/>
        <v>2183463</v>
      </c>
      <c r="J394" s="116">
        <f t="shared" si="11"/>
        <v>1321744</v>
      </c>
    </row>
    <row r="395" spans="1:10" ht="15">
      <c r="A395" s="170">
        <v>365</v>
      </c>
      <c r="B395" s="171" t="s">
        <v>1354</v>
      </c>
      <c r="C395" s="115" t="s">
        <v>1226</v>
      </c>
      <c r="D395" s="115" t="s">
        <v>1355</v>
      </c>
      <c r="E395" s="172">
        <f>work!G395+work!H395</f>
        <v>1430940</v>
      </c>
      <c r="F395" s="172">
        <f>work!I395+work!J395</f>
        <v>224150</v>
      </c>
      <c r="G395" s="117"/>
      <c r="H395" s="173" t="str">
        <f>work!L395</f>
        <v>20210707</v>
      </c>
      <c r="I395" s="116">
        <f t="shared" si="10"/>
        <v>1430940</v>
      </c>
      <c r="J395" s="116">
        <f t="shared" si="11"/>
        <v>224150</v>
      </c>
    </row>
    <row r="396" spans="1:10" ht="15">
      <c r="A396" s="170">
        <v>366</v>
      </c>
      <c r="B396" s="171" t="s">
        <v>1357</v>
      </c>
      <c r="C396" s="115" t="s">
        <v>1226</v>
      </c>
      <c r="D396" s="115" t="s">
        <v>1358</v>
      </c>
      <c r="E396" s="172">
        <f>work!G396+work!H396</f>
        <v>288731</v>
      </c>
      <c r="F396" s="172">
        <f>work!I396+work!J396</f>
        <v>147800</v>
      </c>
      <c r="G396" s="117"/>
      <c r="H396" s="173" t="str">
        <f>work!L396</f>
        <v>20210607</v>
      </c>
      <c r="I396" s="116">
        <f t="shared" si="10"/>
        <v>288731</v>
      </c>
      <c r="J396" s="116">
        <f t="shared" si="11"/>
        <v>147800</v>
      </c>
    </row>
    <row r="397" spans="1:10" ht="15">
      <c r="A397" s="170">
        <v>367</v>
      </c>
      <c r="B397" s="171" t="s">
        <v>1360</v>
      </c>
      <c r="C397" s="115" t="s">
        <v>1226</v>
      </c>
      <c r="D397" s="115" t="s">
        <v>1361</v>
      </c>
      <c r="E397" s="172">
        <f>work!G397+work!H397</f>
        <v>617996</v>
      </c>
      <c r="F397" s="172">
        <f>work!I397+work!J397</f>
        <v>309184</v>
      </c>
      <c r="G397" s="117"/>
      <c r="H397" s="173" t="str">
        <f>work!L397</f>
        <v>20210607</v>
      </c>
      <c r="I397" s="116">
        <f t="shared" si="10"/>
        <v>617996</v>
      </c>
      <c r="J397" s="116">
        <f t="shared" si="11"/>
        <v>309184</v>
      </c>
    </row>
    <row r="398" spans="1:10" ht="15">
      <c r="A398" s="170">
        <v>368</v>
      </c>
      <c r="B398" s="171" t="s">
        <v>1363</v>
      </c>
      <c r="C398" s="115" t="s">
        <v>1226</v>
      </c>
      <c r="D398" s="115" t="s">
        <v>1364</v>
      </c>
      <c r="E398" s="172" t="e">
        <f>work!G398+work!H398</f>
        <v>#VALUE!</v>
      </c>
      <c r="F398" s="172" t="e">
        <f>work!I398+work!J398</f>
        <v>#VALUE!</v>
      </c>
      <c r="G398" s="117"/>
      <c r="H398" s="173" t="str">
        <f>work!L398</f>
        <v>No report</v>
      </c>
      <c r="I398" s="116" t="e">
        <f t="shared" si="10"/>
        <v>#VALUE!</v>
      </c>
      <c r="J398" s="116" t="e">
        <f t="shared" si="11"/>
        <v>#VALUE!</v>
      </c>
    </row>
    <row r="399" spans="1:10" ht="15">
      <c r="A399" s="170">
        <v>369</v>
      </c>
      <c r="B399" s="171" t="s">
        <v>1366</v>
      </c>
      <c r="C399" s="115" t="s">
        <v>1226</v>
      </c>
      <c r="D399" s="115" t="s">
        <v>1116</v>
      </c>
      <c r="E399" s="172">
        <f>work!G399+work!H399</f>
        <v>157450</v>
      </c>
      <c r="F399" s="172">
        <f>work!I399+work!J399</f>
        <v>14300</v>
      </c>
      <c r="G399" s="117"/>
      <c r="H399" s="173" t="str">
        <f>work!L399</f>
        <v>20210707</v>
      </c>
      <c r="I399" s="116">
        <f t="shared" si="10"/>
        <v>157450</v>
      </c>
      <c r="J399" s="116">
        <f t="shared" si="11"/>
        <v>14300</v>
      </c>
    </row>
    <row r="400" spans="1:10" ht="15">
      <c r="A400" s="170">
        <v>370</v>
      </c>
      <c r="B400" s="171" t="s">
        <v>1368</v>
      </c>
      <c r="C400" s="115" t="s">
        <v>1226</v>
      </c>
      <c r="D400" s="115" t="s">
        <v>1369</v>
      </c>
      <c r="E400" s="172">
        <f>work!G400+work!H400</f>
        <v>1308525</v>
      </c>
      <c r="F400" s="172">
        <f>work!I400+work!J400</f>
        <v>161720</v>
      </c>
      <c r="G400" s="117"/>
      <c r="H400" s="173" t="str">
        <f>work!L400</f>
        <v>20210607</v>
      </c>
      <c r="I400" s="116">
        <f t="shared" si="10"/>
        <v>1308525</v>
      </c>
      <c r="J400" s="116">
        <f t="shared" si="11"/>
        <v>161720</v>
      </c>
    </row>
    <row r="401" spans="1:10" ht="15">
      <c r="A401" s="170">
        <v>371</v>
      </c>
      <c r="B401" s="171" t="s">
        <v>1371</v>
      </c>
      <c r="C401" s="115" t="s">
        <v>1226</v>
      </c>
      <c r="D401" s="115" t="s">
        <v>1681</v>
      </c>
      <c r="E401" s="172">
        <f>work!G401+work!H401</f>
        <v>664725</v>
      </c>
      <c r="F401" s="172">
        <f>work!I401+work!J401</f>
        <v>220695</v>
      </c>
      <c r="G401" s="117"/>
      <c r="H401" s="173" t="str">
        <f>work!L401</f>
        <v>20210607</v>
      </c>
      <c r="I401" s="116">
        <f t="shared" si="10"/>
        <v>664725</v>
      </c>
      <c r="J401" s="116">
        <f t="shared" si="11"/>
        <v>220695</v>
      </c>
    </row>
    <row r="402" spans="1:10" ht="15">
      <c r="A402" s="170">
        <v>372</v>
      </c>
      <c r="B402" s="171" t="s">
        <v>1373</v>
      </c>
      <c r="C402" s="115" t="s">
        <v>1226</v>
      </c>
      <c r="D402" s="115" t="s">
        <v>1374</v>
      </c>
      <c r="E402" s="172">
        <f>work!G402+work!H402</f>
        <v>598473</v>
      </c>
      <c r="F402" s="172">
        <f>work!I402+work!J402</f>
        <v>15000</v>
      </c>
      <c r="G402" s="117"/>
      <c r="H402" s="173" t="str">
        <f>work!L402</f>
        <v>20210607</v>
      </c>
      <c r="I402" s="116">
        <f t="shared" si="10"/>
        <v>598473</v>
      </c>
      <c r="J402" s="116">
        <f t="shared" si="11"/>
        <v>15000</v>
      </c>
    </row>
    <row r="403" spans="1:10" ht="15">
      <c r="A403" s="170">
        <v>373</v>
      </c>
      <c r="B403" s="171" t="s">
        <v>1376</v>
      </c>
      <c r="C403" s="115" t="s">
        <v>1226</v>
      </c>
      <c r="D403" s="115" t="s">
        <v>1377</v>
      </c>
      <c r="E403" s="172">
        <f>work!G403+work!H403</f>
        <v>231689</v>
      </c>
      <c r="F403" s="172">
        <f>work!I403+work!J403</f>
        <v>492679</v>
      </c>
      <c r="G403" s="117"/>
      <c r="H403" s="173" t="str">
        <f>work!L403</f>
        <v>20210607</v>
      </c>
      <c r="I403" s="116">
        <f t="shared" si="10"/>
        <v>231689</v>
      </c>
      <c r="J403" s="116">
        <f t="shared" si="11"/>
        <v>492679</v>
      </c>
    </row>
    <row r="404" spans="1:10" ht="15">
      <c r="A404" s="170">
        <v>374</v>
      </c>
      <c r="B404" s="171" t="s">
        <v>1379</v>
      </c>
      <c r="C404" s="115" t="s">
        <v>1226</v>
      </c>
      <c r="D404" s="115" t="s">
        <v>1380</v>
      </c>
      <c r="E404" s="172">
        <f>work!G404+work!H404</f>
        <v>3300152</v>
      </c>
      <c r="F404" s="172">
        <f>work!I404+work!J404</f>
        <v>3481830</v>
      </c>
      <c r="G404" s="117"/>
      <c r="H404" s="173" t="str">
        <f>work!L404</f>
        <v>20210607</v>
      </c>
      <c r="I404" s="116">
        <f t="shared" si="10"/>
        <v>3300152</v>
      </c>
      <c r="J404" s="116">
        <f t="shared" si="11"/>
        <v>3481830</v>
      </c>
    </row>
    <row r="405" spans="1:10" ht="15">
      <c r="A405" s="170">
        <v>375</v>
      </c>
      <c r="B405" s="171" t="s">
        <v>1382</v>
      </c>
      <c r="C405" s="115" t="s">
        <v>1226</v>
      </c>
      <c r="D405" s="115" t="s">
        <v>1383</v>
      </c>
      <c r="E405" s="172">
        <f>work!G405+work!H405</f>
        <v>1411491</v>
      </c>
      <c r="F405" s="172">
        <f>work!I405+work!J405</f>
        <v>311650</v>
      </c>
      <c r="G405" s="115"/>
      <c r="H405" s="173" t="str">
        <f>work!L405</f>
        <v>20210707</v>
      </c>
      <c r="I405" s="116">
        <f t="shared" si="10"/>
        <v>1411491</v>
      </c>
      <c r="J405" s="116">
        <f t="shared" si="11"/>
        <v>311650</v>
      </c>
    </row>
    <row r="406" spans="1:10" ht="15">
      <c r="A406" s="170">
        <v>376</v>
      </c>
      <c r="B406" s="171" t="s">
        <v>1386</v>
      </c>
      <c r="C406" s="115" t="s">
        <v>1384</v>
      </c>
      <c r="D406" s="115" t="s">
        <v>1387</v>
      </c>
      <c r="E406" s="172">
        <f>work!G406+work!H406</f>
        <v>247456</v>
      </c>
      <c r="F406" s="172">
        <f>work!I406+work!J406</f>
        <v>46000</v>
      </c>
      <c r="G406" s="117"/>
      <c r="H406" s="173" t="str">
        <f>work!L406</f>
        <v>20210707</v>
      </c>
      <c r="I406" s="116">
        <f t="shared" si="10"/>
        <v>247456</v>
      </c>
      <c r="J406" s="116">
        <f t="shared" si="11"/>
        <v>46000</v>
      </c>
    </row>
    <row r="407" spans="1:10" ht="15">
      <c r="A407" s="170">
        <v>377</v>
      </c>
      <c r="B407" s="171" t="s">
        <v>1389</v>
      </c>
      <c r="C407" s="115" t="s">
        <v>1384</v>
      </c>
      <c r="D407" s="115" t="s">
        <v>1390</v>
      </c>
      <c r="E407" s="172">
        <f>work!G407+work!H407</f>
        <v>733444</v>
      </c>
      <c r="F407" s="172">
        <f>work!I407+work!J407</f>
        <v>13500</v>
      </c>
      <c r="G407" s="117"/>
      <c r="H407" s="173" t="str">
        <f>work!L407</f>
        <v>20210607</v>
      </c>
      <c r="I407" s="116">
        <f t="shared" si="10"/>
        <v>733444</v>
      </c>
      <c r="J407" s="116">
        <f t="shared" si="11"/>
        <v>13500</v>
      </c>
    </row>
    <row r="408" spans="1:10" ht="15">
      <c r="A408" s="170">
        <v>378</v>
      </c>
      <c r="B408" s="171" t="s">
        <v>1392</v>
      </c>
      <c r="C408" s="115" t="s">
        <v>1384</v>
      </c>
      <c r="D408" s="115" t="s">
        <v>1393</v>
      </c>
      <c r="E408" s="172">
        <f>work!G408+work!H408</f>
        <v>239035</v>
      </c>
      <c r="F408" s="172">
        <f>work!I408+work!J408</f>
        <v>3600</v>
      </c>
      <c r="G408" s="117"/>
      <c r="H408" s="173" t="str">
        <f>work!L408</f>
        <v>20210607</v>
      </c>
      <c r="I408" s="116">
        <f t="shared" si="10"/>
        <v>239035</v>
      </c>
      <c r="J408" s="116">
        <f t="shared" si="11"/>
        <v>3600</v>
      </c>
    </row>
    <row r="409" spans="1:10" ht="15">
      <c r="A409" s="170">
        <v>379</v>
      </c>
      <c r="B409" s="171" t="s">
        <v>1395</v>
      </c>
      <c r="C409" s="115" t="s">
        <v>1384</v>
      </c>
      <c r="D409" s="115" t="s">
        <v>1396</v>
      </c>
      <c r="E409" s="172">
        <f>work!G409+work!H409</f>
        <v>826065</v>
      </c>
      <c r="F409" s="172">
        <f>work!I409+work!J409</f>
        <v>290550</v>
      </c>
      <c r="G409" s="117"/>
      <c r="H409" s="173" t="str">
        <f>work!L409</f>
        <v>20210607</v>
      </c>
      <c r="I409" s="116">
        <f t="shared" si="10"/>
        <v>826065</v>
      </c>
      <c r="J409" s="116">
        <f t="shared" si="11"/>
        <v>290550</v>
      </c>
    </row>
    <row r="410" spans="1:10" ht="15">
      <c r="A410" s="170">
        <v>380</v>
      </c>
      <c r="B410" s="171" t="s">
        <v>1398</v>
      </c>
      <c r="C410" s="115" t="s">
        <v>1384</v>
      </c>
      <c r="D410" s="115" t="s">
        <v>1399</v>
      </c>
      <c r="E410" s="172">
        <f>work!G410+work!H410</f>
        <v>1635824</v>
      </c>
      <c r="F410" s="172">
        <f>work!I410+work!J410</f>
        <v>0</v>
      </c>
      <c r="G410" s="117"/>
      <c r="H410" s="173" t="str">
        <f>work!L410</f>
        <v>20210707</v>
      </c>
      <c r="I410" s="116">
        <f t="shared" si="10"/>
        <v>1635824</v>
      </c>
      <c r="J410" s="116">
        <f t="shared" si="11"/>
        <v>0</v>
      </c>
    </row>
    <row r="411" spans="1:10" ht="15">
      <c r="A411" s="170">
        <v>381</v>
      </c>
      <c r="B411" s="171" t="s">
        <v>1401</v>
      </c>
      <c r="C411" s="115" t="s">
        <v>1384</v>
      </c>
      <c r="D411" s="115" t="s">
        <v>1402</v>
      </c>
      <c r="E411" s="172" t="e">
        <f>work!G411+work!H411</f>
        <v>#VALUE!</v>
      </c>
      <c r="F411" s="172" t="e">
        <f>work!I411+work!J411</f>
        <v>#VALUE!</v>
      </c>
      <c r="G411" s="117"/>
      <c r="H411" s="173" t="str">
        <f>work!L411</f>
        <v>No report</v>
      </c>
      <c r="I411" s="116" t="e">
        <f t="shared" si="10"/>
        <v>#VALUE!</v>
      </c>
      <c r="J411" s="116" t="e">
        <f t="shared" si="11"/>
        <v>#VALUE!</v>
      </c>
    </row>
    <row r="412" spans="1:10" ht="15">
      <c r="A412" s="170">
        <v>382</v>
      </c>
      <c r="B412" s="171" t="s">
        <v>1404</v>
      </c>
      <c r="C412" s="115" t="s">
        <v>1384</v>
      </c>
      <c r="D412" s="115" t="s">
        <v>1405</v>
      </c>
      <c r="E412" s="172">
        <f>work!G412+work!H412</f>
        <v>782491</v>
      </c>
      <c r="F412" s="172">
        <f>work!I412+work!J412</f>
        <v>876261</v>
      </c>
      <c r="G412" s="117"/>
      <c r="H412" s="173" t="str">
        <f>work!L412</f>
        <v>20210607</v>
      </c>
      <c r="I412" s="116">
        <f t="shared" si="10"/>
        <v>782491</v>
      </c>
      <c r="J412" s="116">
        <f t="shared" si="11"/>
        <v>876261</v>
      </c>
    </row>
    <row r="413" spans="1:10" ht="15">
      <c r="A413" s="170">
        <v>383</v>
      </c>
      <c r="B413" s="171" t="s">
        <v>1407</v>
      </c>
      <c r="C413" s="115" t="s">
        <v>1384</v>
      </c>
      <c r="D413" s="115" t="s">
        <v>1408</v>
      </c>
      <c r="E413" s="172">
        <f>work!G413+work!H413</f>
        <v>1344375</v>
      </c>
      <c r="F413" s="172">
        <f>work!I413+work!J413</f>
        <v>332074</v>
      </c>
      <c r="G413" s="117"/>
      <c r="H413" s="173" t="s">
        <v>9</v>
      </c>
      <c r="I413" s="116">
        <f t="shared" si="10"/>
        <v>1344375</v>
      </c>
      <c r="J413" s="116">
        <f t="shared" si="11"/>
        <v>332074</v>
      </c>
    </row>
    <row r="414" spans="1:10" ht="15">
      <c r="A414" s="170">
        <v>384</v>
      </c>
      <c r="B414" s="171" t="s">
        <v>1410</v>
      </c>
      <c r="C414" s="115" t="s">
        <v>1384</v>
      </c>
      <c r="D414" s="115" t="s">
        <v>1411</v>
      </c>
      <c r="E414" s="172">
        <f>work!G414+work!H414</f>
        <v>306400</v>
      </c>
      <c r="F414" s="172">
        <f>work!I414+work!J414</f>
        <v>425646</v>
      </c>
      <c r="G414" s="117"/>
      <c r="H414" s="173" t="str">
        <f>work!L414</f>
        <v>20210607</v>
      </c>
      <c r="I414" s="116">
        <f t="shared" si="10"/>
        <v>306400</v>
      </c>
      <c r="J414" s="116">
        <f t="shared" si="11"/>
        <v>425646</v>
      </c>
    </row>
    <row r="415" spans="1:10" ht="15">
      <c r="A415" s="170">
        <v>385</v>
      </c>
      <c r="B415" s="171" t="s">
        <v>1413</v>
      </c>
      <c r="C415" s="115" t="s">
        <v>1384</v>
      </c>
      <c r="D415" s="115" t="s">
        <v>1414</v>
      </c>
      <c r="E415" s="172">
        <f>work!G415+work!H415</f>
        <v>21954</v>
      </c>
      <c r="F415" s="172">
        <f>work!I415+work!J415</f>
        <v>30600</v>
      </c>
      <c r="G415" s="117"/>
      <c r="H415" s="173" t="str">
        <f>work!L415</f>
        <v>20210607</v>
      </c>
      <c r="I415" s="116">
        <f t="shared" si="10"/>
        <v>21954</v>
      </c>
      <c r="J415" s="116">
        <f t="shared" si="11"/>
        <v>30600</v>
      </c>
    </row>
    <row r="416" spans="1:10" ht="15">
      <c r="A416" s="170">
        <v>386</v>
      </c>
      <c r="B416" s="171" t="s">
        <v>1416</v>
      </c>
      <c r="C416" s="115" t="s">
        <v>1384</v>
      </c>
      <c r="D416" s="115" t="s">
        <v>1417</v>
      </c>
      <c r="E416" s="172">
        <f>work!G416+work!H416</f>
        <v>3818750</v>
      </c>
      <c r="F416" s="172">
        <f>work!I416+work!J416</f>
        <v>547443</v>
      </c>
      <c r="G416" s="115"/>
      <c r="H416" s="173" t="str">
        <f>work!L416</f>
        <v>20210607</v>
      </c>
      <c r="I416" s="116">
        <f aca="true" t="shared" si="12" ref="I416:I479">E416</f>
        <v>3818750</v>
      </c>
      <c r="J416" s="116">
        <f aca="true" t="shared" si="13" ref="J416:J479">F416</f>
        <v>547443</v>
      </c>
    </row>
    <row r="417" spans="1:10" ht="15">
      <c r="A417" s="170">
        <v>387</v>
      </c>
      <c r="B417" s="171" t="s">
        <v>1419</v>
      </c>
      <c r="C417" s="115" t="s">
        <v>1384</v>
      </c>
      <c r="D417" s="115" t="s">
        <v>1420</v>
      </c>
      <c r="E417" s="172">
        <f>work!G417+work!H417</f>
        <v>911071</v>
      </c>
      <c r="F417" s="172">
        <f>work!I417+work!J417</f>
        <v>343995</v>
      </c>
      <c r="G417" s="117"/>
      <c r="H417" s="173" t="str">
        <f>work!L417</f>
        <v>20210707</v>
      </c>
      <c r="I417" s="116">
        <f t="shared" si="12"/>
        <v>911071</v>
      </c>
      <c r="J417" s="116">
        <f t="shared" si="13"/>
        <v>343995</v>
      </c>
    </row>
    <row r="418" spans="1:10" ht="15">
      <c r="A418" s="170">
        <v>388</v>
      </c>
      <c r="B418" s="171" t="s">
        <v>1422</v>
      </c>
      <c r="C418" s="115" t="s">
        <v>1384</v>
      </c>
      <c r="D418" s="115" t="s">
        <v>1423</v>
      </c>
      <c r="E418" s="172">
        <f>work!G418+work!H418</f>
        <v>862624</v>
      </c>
      <c r="F418" s="172">
        <f>work!I418+work!J418</f>
        <v>70000</v>
      </c>
      <c r="G418" s="117"/>
      <c r="H418" s="173" t="str">
        <f>work!L418</f>
        <v>20210707</v>
      </c>
      <c r="I418" s="116">
        <f t="shared" si="12"/>
        <v>862624</v>
      </c>
      <c r="J418" s="116">
        <f t="shared" si="13"/>
        <v>70000</v>
      </c>
    </row>
    <row r="419" spans="1:10" ht="15">
      <c r="A419" s="170">
        <v>389</v>
      </c>
      <c r="B419" s="171" t="s">
        <v>1425</v>
      </c>
      <c r="C419" s="115" t="s">
        <v>1384</v>
      </c>
      <c r="D419" s="115" t="s">
        <v>1426</v>
      </c>
      <c r="E419" s="172">
        <f>work!G419+work!H419</f>
        <v>1159801</v>
      </c>
      <c r="F419" s="172">
        <f>work!I419+work!J419</f>
        <v>2412250</v>
      </c>
      <c r="G419" s="117"/>
      <c r="H419" s="173" t="str">
        <f>work!L419</f>
        <v>20210707</v>
      </c>
      <c r="I419" s="116">
        <f t="shared" si="12"/>
        <v>1159801</v>
      </c>
      <c r="J419" s="116">
        <f t="shared" si="13"/>
        <v>2412250</v>
      </c>
    </row>
    <row r="420" spans="1:10" ht="15">
      <c r="A420" s="170">
        <v>390</v>
      </c>
      <c r="B420" s="171" t="s">
        <v>1428</v>
      </c>
      <c r="C420" s="115" t="s">
        <v>1384</v>
      </c>
      <c r="D420" s="115" t="s">
        <v>1429</v>
      </c>
      <c r="E420" s="172">
        <f>work!G420+work!H420</f>
        <v>1064019</v>
      </c>
      <c r="F420" s="172">
        <f>work!I420+work!J420</f>
        <v>13828</v>
      </c>
      <c r="G420" s="117"/>
      <c r="H420" s="173" t="str">
        <f>work!L420</f>
        <v>20210607</v>
      </c>
      <c r="I420" s="116">
        <f t="shared" si="12"/>
        <v>1064019</v>
      </c>
      <c r="J420" s="116">
        <f t="shared" si="13"/>
        <v>13828</v>
      </c>
    </row>
    <row r="421" spans="1:10" ht="15">
      <c r="A421" s="170">
        <v>391</v>
      </c>
      <c r="B421" s="171" t="s">
        <v>1431</v>
      </c>
      <c r="C421" s="115" t="s">
        <v>1384</v>
      </c>
      <c r="D421" s="115" t="s">
        <v>1432</v>
      </c>
      <c r="E421" s="172">
        <f>work!G421+work!H421</f>
        <v>350633</v>
      </c>
      <c r="F421" s="172">
        <f>work!I421+work!J421</f>
        <v>0</v>
      </c>
      <c r="G421" s="117"/>
      <c r="H421" s="173" t="str">
        <f>work!L421</f>
        <v>20210607</v>
      </c>
      <c r="I421" s="116">
        <f t="shared" si="12"/>
        <v>350633</v>
      </c>
      <c r="J421" s="116">
        <f t="shared" si="13"/>
        <v>0</v>
      </c>
    </row>
    <row r="422" spans="1:10" ht="15">
      <c r="A422" s="170">
        <v>392</v>
      </c>
      <c r="B422" s="171" t="s">
        <v>1434</v>
      </c>
      <c r="C422" s="115" t="s">
        <v>1384</v>
      </c>
      <c r="D422" s="115" t="s">
        <v>1435</v>
      </c>
      <c r="E422" s="172">
        <f>work!G422+work!H422</f>
        <v>787505</v>
      </c>
      <c r="F422" s="172">
        <f>work!I422+work!J422</f>
        <v>2934500</v>
      </c>
      <c r="G422" s="117"/>
      <c r="H422" s="173" t="str">
        <f>work!L422</f>
        <v>20210607</v>
      </c>
      <c r="I422" s="116">
        <f t="shared" si="12"/>
        <v>787505</v>
      </c>
      <c r="J422" s="116">
        <f t="shared" si="13"/>
        <v>2934500</v>
      </c>
    </row>
    <row r="423" spans="1:10" ht="15">
      <c r="A423" s="170">
        <v>393</v>
      </c>
      <c r="B423" s="171" t="s">
        <v>1437</v>
      </c>
      <c r="C423" s="115" t="s">
        <v>1384</v>
      </c>
      <c r="D423" s="115" t="s">
        <v>1438</v>
      </c>
      <c r="E423" s="172">
        <f>work!G423+work!H423</f>
        <v>615399</v>
      </c>
      <c r="F423" s="172">
        <f>work!I423+work!J423</f>
        <v>0</v>
      </c>
      <c r="G423" s="117"/>
      <c r="H423" s="173" t="str">
        <f>work!L423</f>
        <v>20210707</v>
      </c>
      <c r="I423" s="116">
        <f t="shared" si="12"/>
        <v>615399</v>
      </c>
      <c r="J423" s="116">
        <f t="shared" si="13"/>
        <v>0</v>
      </c>
    </row>
    <row r="424" spans="1:10" ht="15">
      <c r="A424" s="170">
        <v>394</v>
      </c>
      <c r="B424" s="171" t="s">
        <v>1440</v>
      </c>
      <c r="C424" s="115" t="s">
        <v>1384</v>
      </c>
      <c r="D424" s="115" t="s">
        <v>1441</v>
      </c>
      <c r="E424" s="172">
        <f>work!G424+work!H424</f>
        <v>854915</v>
      </c>
      <c r="F424" s="172">
        <f>work!I424+work!J424</f>
        <v>5656</v>
      </c>
      <c r="G424" s="117"/>
      <c r="H424" s="173" t="str">
        <f>work!L424</f>
        <v>20210707</v>
      </c>
      <c r="I424" s="116">
        <f t="shared" si="12"/>
        <v>854915</v>
      </c>
      <c r="J424" s="116">
        <f t="shared" si="13"/>
        <v>5656</v>
      </c>
    </row>
    <row r="425" spans="1:10" ht="15">
      <c r="A425" s="170">
        <v>395</v>
      </c>
      <c r="B425" s="171" t="s">
        <v>1443</v>
      </c>
      <c r="C425" s="115" t="s">
        <v>1384</v>
      </c>
      <c r="D425" s="115" t="s">
        <v>1444</v>
      </c>
      <c r="E425" s="172">
        <f>work!G425+work!H425</f>
        <v>428398</v>
      </c>
      <c r="F425" s="172">
        <f>work!I425+work!J425</f>
        <v>0</v>
      </c>
      <c r="G425" s="117"/>
      <c r="H425" s="173" t="str">
        <f>work!L425</f>
        <v>20210607</v>
      </c>
      <c r="I425" s="116">
        <f t="shared" si="12"/>
        <v>428398</v>
      </c>
      <c r="J425" s="116">
        <f t="shared" si="13"/>
        <v>0</v>
      </c>
    </row>
    <row r="426" spans="1:10" ht="15">
      <c r="A426" s="170">
        <v>396</v>
      </c>
      <c r="B426" s="171" t="s">
        <v>1446</v>
      </c>
      <c r="C426" s="115" t="s">
        <v>1384</v>
      </c>
      <c r="D426" s="115" t="s">
        <v>1447</v>
      </c>
      <c r="E426" s="172">
        <f>work!G426+work!H426</f>
        <v>3619916</v>
      </c>
      <c r="F426" s="172">
        <f>work!I426+work!J426</f>
        <v>1668720</v>
      </c>
      <c r="G426" s="117"/>
      <c r="H426" s="173" t="str">
        <f>work!L426</f>
        <v>20210607</v>
      </c>
      <c r="I426" s="116">
        <f t="shared" si="12"/>
        <v>3619916</v>
      </c>
      <c r="J426" s="116">
        <f t="shared" si="13"/>
        <v>1668720</v>
      </c>
    </row>
    <row r="427" spans="1:10" ht="15">
      <c r="A427" s="170">
        <v>397</v>
      </c>
      <c r="B427" s="171" t="s">
        <v>1449</v>
      </c>
      <c r="C427" s="115" t="s">
        <v>1384</v>
      </c>
      <c r="D427" s="115" t="s">
        <v>1450</v>
      </c>
      <c r="E427" s="172">
        <f>work!G427+work!H427</f>
        <v>2303759</v>
      </c>
      <c r="F427" s="172">
        <f>work!I427+work!J427</f>
        <v>324186</v>
      </c>
      <c r="G427" s="117"/>
      <c r="H427" s="173" t="str">
        <f>work!L427</f>
        <v>20210707</v>
      </c>
      <c r="I427" s="116">
        <f t="shared" si="12"/>
        <v>2303759</v>
      </c>
      <c r="J427" s="116">
        <f t="shared" si="13"/>
        <v>324186</v>
      </c>
    </row>
    <row r="428" spans="1:10" ht="15">
      <c r="A428" s="170">
        <v>398</v>
      </c>
      <c r="B428" s="171" t="s">
        <v>1452</v>
      </c>
      <c r="C428" s="115" t="s">
        <v>1384</v>
      </c>
      <c r="D428" s="115" t="s">
        <v>1453</v>
      </c>
      <c r="E428" s="172">
        <f>work!G428+work!H428</f>
        <v>67264</v>
      </c>
      <c r="F428" s="172">
        <f>work!I428+work!J428</f>
        <v>13000</v>
      </c>
      <c r="G428" s="117"/>
      <c r="H428" s="173" t="str">
        <f>work!L428</f>
        <v>20210510</v>
      </c>
      <c r="I428" s="116">
        <f t="shared" si="12"/>
        <v>67264</v>
      </c>
      <c r="J428" s="116">
        <f t="shared" si="13"/>
        <v>13000</v>
      </c>
    </row>
    <row r="429" spans="1:10" ht="15">
      <c r="A429" s="170">
        <v>399</v>
      </c>
      <c r="B429" s="171" t="s">
        <v>1455</v>
      </c>
      <c r="C429" s="115" t="s">
        <v>1384</v>
      </c>
      <c r="D429" s="115" t="s">
        <v>1456</v>
      </c>
      <c r="E429" s="172">
        <f>work!G429+work!H429</f>
        <v>436789</v>
      </c>
      <c r="F429" s="172">
        <f>work!I429+work!J429</f>
        <v>7951294</v>
      </c>
      <c r="G429" s="117"/>
      <c r="H429" s="173" t="str">
        <f>work!L429</f>
        <v>20210607</v>
      </c>
      <c r="I429" s="116">
        <f t="shared" si="12"/>
        <v>436789</v>
      </c>
      <c r="J429" s="116">
        <f t="shared" si="13"/>
        <v>7951294</v>
      </c>
    </row>
    <row r="430" spans="1:10" ht="15">
      <c r="A430" s="170">
        <v>400</v>
      </c>
      <c r="B430" s="171" t="s">
        <v>1458</v>
      </c>
      <c r="C430" s="115" t="s">
        <v>1384</v>
      </c>
      <c r="D430" s="115" t="s">
        <v>1459</v>
      </c>
      <c r="E430" s="172">
        <f>work!G430+work!H430</f>
        <v>1567077</v>
      </c>
      <c r="F430" s="172">
        <f>work!I430+work!J430</f>
        <v>931347</v>
      </c>
      <c r="G430" s="117"/>
      <c r="H430" s="173" t="str">
        <f>work!L430</f>
        <v>20210607</v>
      </c>
      <c r="I430" s="116">
        <f t="shared" si="12"/>
        <v>1567077</v>
      </c>
      <c r="J430" s="116">
        <f t="shared" si="13"/>
        <v>931347</v>
      </c>
    </row>
    <row r="431" spans="1:10" ht="15">
      <c r="A431" s="170">
        <v>401</v>
      </c>
      <c r="B431" s="171" t="s">
        <v>1461</v>
      </c>
      <c r="C431" s="115" t="s">
        <v>1384</v>
      </c>
      <c r="D431" s="115" t="s">
        <v>1462</v>
      </c>
      <c r="E431" s="172" t="e">
        <f>work!G431+work!H431</f>
        <v>#VALUE!</v>
      </c>
      <c r="F431" s="172" t="e">
        <f>work!I431+work!J431</f>
        <v>#VALUE!</v>
      </c>
      <c r="G431" s="117"/>
      <c r="H431" s="173" t="str">
        <f>work!L431</f>
        <v>No report</v>
      </c>
      <c r="I431" s="116" t="e">
        <f t="shared" si="12"/>
        <v>#VALUE!</v>
      </c>
      <c r="J431" s="116" t="e">
        <f t="shared" si="13"/>
        <v>#VALUE!</v>
      </c>
    </row>
    <row r="432" spans="1:10" ht="15">
      <c r="A432" s="170">
        <v>402</v>
      </c>
      <c r="B432" s="171" t="s">
        <v>1464</v>
      </c>
      <c r="C432" s="115" t="s">
        <v>1384</v>
      </c>
      <c r="D432" s="115" t="s">
        <v>1465</v>
      </c>
      <c r="E432" s="172">
        <f>work!G432+work!H432</f>
        <v>2980991</v>
      </c>
      <c r="F432" s="172">
        <f>work!I432+work!J432</f>
        <v>2593997</v>
      </c>
      <c r="G432" s="117"/>
      <c r="H432" s="173" t="str">
        <f>work!L432</f>
        <v>20210607</v>
      </c>
      <c r="I432" s="116">
        <f t="shared" si="12"/>
        <v>2980991</v>
      </c>
      <c r="J432" s="116">
        <f t="shared" si="13"/>
        <v>2593997</v>
      </c>
    </row>
    <row r="433" spans="1:10" ht="15">
      <c r="A433" s="170">
        <v>403</v>
      </c>
      <c r="B433" s="171" t="s">
        <v>1467</v>
      </c>
      <c r="C433" s="115" t="s">
        <v>1384</v>
      </c>
      <c r="D433" s="115" t="s">
        <v>1468</v>
      </c>
      <c r="E433" s="172">
        <f>work!G433+work!H433</f>
        <v>49595</v>
      </c>
      <c r="F433" s="172">
        <f>work!I433+work!J433</f>
        <v>0</v>
      </c>
      <c r="G433" s="117"/>
      <c r="H433" s="173" t="str">
        <f>work!L433</f>
        <v>20210607</v>
      </c>
      <c r="I433" s="116">
        <f t="shared" si="12"/>
        <v>49595</v>
      </c>
      <c r="J433" s="116">
        <f t="shared" si="13"/>
        <v>0</v>
      </c>
    </row>
    <row r="434" spans="1:10" ht="15">
      <c r="A434" s="170">
        <v>404</v>
      </c>
      <c r="B434" s="171" t="s">
        <v>1470</v>
      </c>
      <c r="C434" s="115" t="s">
        <v>1384</v>
      </c>
      <c r="D434" s="115" t="s">
        <v>1471</v>
      </c>
      <c r="E434" s="172" t="e">
        <f>work!G434+work!H434</f>
        <v>#VALUE!</v>
      </c>
      <c r="F434" s="172" t="e">
        <f>work!I434+work!J434</f>
        <v>#VALUE!</v>
      </c>
      <c r="G434" s="117"/>
      <c r="H434" s="173" t="str">
        <f>work!L434</f>
        <v>No report</v>
      </c>
      <c r="I434" s="116" t="e">
        <f t="shared" si="12"/>
        <v>#VALUE!</v>
      </c>
      <c r="J434" s="116" t="e">
        <f t="shared" si="13"/>
        <v>#VALUE!</v>
      </c>
    </row>
    <row r="435" spans="1:10" ht="15">
      <c r="A435" s="170">
        <v>405</v>
      </c>
      <c r="B435" s="171" t="s">
        <v>1473</v>
      </c>
      <c r="C435" s="115" t="s">
        <v>1384</v>
      </c>
      <c r="D435" s="115" t="s">
        <v>1474</v>
      </c>
      <c r="E435" s="172">
        <f>work!G435+work!H435</f>
        <v>378903</v>
      </c>
      <c r="F435" s="172">
        <f>work!I435+work!J435</f>
        <v>31600</v>
      </c>
      <c r="G435" s="117"/>
      <c r="H435" s="173" t="str">
        <f>work!L435</f>
        <v>20210607</v>
      </c>
      <c r="I435" s="116">
        <f t="shared" si="12"/>
        <v>378903</v>
      </c>
      <c r="J435" s="116">
        <f t="shared" si="13"/>
        <v>31600</v>
      </c>
    </row>
    <row r="436" spans="1:10" ht="15">
      <c r="A436" s="170">
        <v>406</v>
      </c>
      <c r="B436" s="171" t="s">
        <v>1476</v>
      </c>
      <c r="C436" s="115" t="s">
        <v>1384</v>
      </c>
      <c r="D436" s="115" t="s">
        <v>1477</v>
      </c>
      <c r="E436" s="172">
        <f>work!G436+work!H436</f>
        <v>1603306</v>
      </c>
      <c r="F436" s="172">
        <f>work!I436+work!J436</f>
        <v>682858</v>
      </c>
      <c r="G436" s="117"/>
      <c r="H436" s="173" t="str">
        <f>work!L436</f>
        <v>20210707</v>
      </c>
      <c r="I436" s="116">
        <f t="shared" si="12"/>
        <v>1603306</v>
      </c>
      <c r="J436" s="116">
        <f t="shared" si="13"/>
        <v>682858</v>
      </c>
    </row>
    <row r="437" spans="1:10" ht="15">
      <c r="A437" s="170">
        <v>407</v>
      </c>
      <c r="B437" s="171" t="s">
        <v>1479</v>
      </c>
      <c r="C437" s="115" t="s">
        <v>1384</v>
      </c>
      <c r="D437" s="115" t="s">
        <v>1480</v>
      </c>
      <c r="E437" s="172">
        <f>work!G437+work!H437</f>
        <v>1471132</v>
      </c>
      <c r="F437" s="172">
        <f>work!I437+work!J437</f>
        <v>1273946</v>
      </c>
      <c r="G437" s="117"/>
      <c r="H437" s="173" t="str">
        <f>work!L437</f>
        <v>20210607</v>
      </c>
      <c r="I437" s="116">
        <f t="shared" si="12"/>
        <v>1471132</v>
      </c>
      <c r="J437" s="116">
        <f t="shared" si="13"/>
        <v>1273946</v>
      </c>
    </row>
    <row r="438" spans="1:10" ht="15">
      <c r="A438" s="170">
        <v>408</v>
      </c>
      <c r="B438" s="171" t="s">
        <v>1482</v>
      </c>
      <c r="C438" s="115" t="s">
        <v>1384</v>
      </c>
      <c r="D438" s="115" t="s">
        <v>1483</v>
      </c>
      <c r="E438" s="172">
        <f>work!G438+work!H438</f>
        <v>646001</v>
      </c>
      <c r="F438" s="172">
        <f>work!I438+work!J438</f>
        <v>31320</v>
      </c>
      <c r="G438" s="117"/>
      <c r="H438" s="173" t="str">
        <f>work!L438</f>
        <v>20210607</v>
      </c>
      <c r="I438" s="116">
        <f t="shared" si="12"/>
        <v>646001</v>
      </c>
      <c r="J438" s="116">
        <f t="shared" si="13"/>
        <v>31320</v>
      </c>
    </row>
    <row r="439" spans="1:10" ht="15">
      <c r="A439" s="170">
        <v>409</v>
      </c>
      <c r="B439" s="171" t="s">
        <v>1485</v>
      </c>
      <c r="C439" s="115" t="s">
        <v>1384</v>
      </c>
      <c r="D439" s="115" t="s">
        <v>1486</v>
      </c>
      <c r="E439" s="172" t="e">
        <f>work!G439+work!H439</f>
        <v>#VALUE!</v>
      </c>
      <c r="F439" s="172" t="e">
        <f>work!I439+work!J439</f>
        <v>#VALUE!</v>
      </c>
      <c r="G439" s="117"/>
      <c r="H439" s="173" t="str">
        <f>work!L439</f>
        <v>No report</v>
      </c>
      <c r="I439" s="116" t="e">
        <f t="shared" si="12"/>
        <v>#VALUE!</v>
      </c>
      <c r="J439" s="116" t="e">
        <f t="shared" si="13"/>
        <v>#VALUE!</v>
      </c>
    </row>
    <row r="440" spans="1:10" ht="15">
      <c r="A440" s="170">
        <v>410</v>
      </c>
      <c r="B440" s="171" t="s">
        <v>1488</v>
      </c>
      <c r="C440" s="115" t="s">
        <v>1384</v>
      </c>
      <c r="D440" s="115" t="s">
        <v>1489</v>
      </c>
      <c r="E440" s="172">
        <f>work!G440+work!H440</f>
        <v>3089560</v>
      </c>
      <c r="F440" s="172">
        <f>work!I440+work!J440</f>
        <v>68560</v>
      </c>
      <c r="G440" s="117"/>
      <c r="H440" s="173" t="str">
        <f>work!L440</f>
        <v>20210607</v>
      </c>
      <c r="I440" s="116">
        <f t="shared" si="12"/>
        <v>3089560</v>
      </c>
      <c r="J440" s="116">
        <f t="shared" si="13"/>
        <v>68560</v>
      </c>
    </row>
    <row r="441" spans="1:10" ht="15">
      <c r="A441" s="170">
        <v>411</v>
      </c>
      <c r="B441" s="171" t="s">
        <v>1491</v>
      </c>
      <c r="C441" s="115" t="s">
        <v>1384</v>
      </c>
      <c r="D441" s="115" t="s">
        <v>1492</v>
      </c>
      <c r="E441" s="172">
        <f>work!G441+work!H441</f>
        <v>647660</v>
      </c>
      <c r="F441" s="172">
        <f>work!I441+work!J441</f>
        <v>728403</v>
      </c>
      <c r="G441" s="117"/>
      <c r="H441" s="173" t="str">
        <f>work!L441</f>
        <v>20210607</v>
      </c>
      <c r="I441" s="116">
        <f t="shared" si="12"/>
        <v>647660</v>
      </c>
      <c r="J441" s="116">
        <f t="shared" si="13"/>
        <v>728403</v>
      </c>
    </row>
    <row r="442" spans="1:10" ht="15">
      <c r="A442" s="170">
        <v>412</v>
      </c>
      <c r="B442" s="171" t="s">
        <v>1494</v>
      </c>
      <c r="C442" s="115" t="s">
        <v>1384</v>
      </c>
      <c r="D442" s="115" t="s">
        <v>1495</v>
      </c>
      <c r="E442" s="172">
        <f>work!G442+work!H442</f>
        <v>6500</v>
      </c>
      <c r="F442" s="172">
        <f>work!I442+work!J442</f>
        <v>0</v>
      </c>
      <c r="G442" s="117"/>
      <c r="H442" s="173" t="str">
        <f>work!L442</f>
        <v>20210607</v>
      </c>
      <c r="I442" s="116">
        <f t="shared" si="12"/>
        <v>6500</v>
      </c>
      <c r="J442" s="116">
        <f t="shared" si="13"/>
        <v>0</v>
      </c>
    </row>
    <row r="443" spans="1:10" ht="15">
      <c r="A443" s="170">
        <v>413</v>
      </c>
      <c r="B443" s="171" t="s">
        <v>1497</v>
      </c>
      <c r="C443" s="115" t="s">
        <v>1384</v>
      </c>
      <c r="D443" s="115" t="s">
        <v>523</v>
      </c>
      <c r="E443" s="172">
        <f>work!G443+work!H443</f>
        <v>1414334</v>
      </c>
      <c r="F443" s="172">
        <f>work!I443+work!J443</f>
        <v>75800</v>
      </c>
      <c r="G443" s="117"/>
      <c r="H443" s="173" t="str">
        <f>work!L443</f>
        <v>20210707</v>
      </c>
      <c r="I443" s="116">
        <f t="shared" si="12"/>
        <v>1414334</v>
      </c>
      <c r="J443" s="116">
        <f t="shared" si="13"/>
        <v>75800</v>
      </c>
    </row>
    <row r="444" spans="1:10" ht="15">
      <c r="A444" s="170">
        <v>414</v>
      </c>
      <c r="B444" s="171" t="s">
        <v>1499</v>
      </c>
      <c r="C444" s="115" t="s">
        <v>1384</v>
      </c>
      <c r="D444" s="115" t="s">
        <v>1500</v>
      </c>
      <c r="E444" s="172">
        <f>work!G444+work!H444</f>
        <v>891581</v>
      </c>
      <c r="F444" s="172">
        <f>work!I444+work!J444</f>
        <v>16900</v>
      </c>
      <c r="G444" s="117"/>
      <c r="H444" s="173" t="str">
        <f>work!L444</f>
        <v>20210607</v>
      </c>
      <c r="I444" s="116">
        <f t="shared" si="12"/>
        <v>891581</v>
      </c>
      <c r="J444" s="116">
        <f t="shared" si="13"/>
        <v>16900</v>
      </c>
    </row>
    <row r="445" spans="1:10" ht="15">
      <c r="A445" s="170">
        <v>415</v>
      </c>
      <c r="B445" s="171" t="s">
        <v>1503</v>
      </c>
      <c r="C445" s="115" t="s">
        <v>1501</v>
      </c>
      <c r="D445" s="115" t="s">
        <v>1504</v>
      </c>
      <c r="E445" s="172">
        <f>work!G445+work!H445</f>
        <v>1976969</v>
      </c>
      <c r="F445" s="172">
        <f>work!I445+work!J445</f>
        <v>640500</v>
      </c>
      <c r="G445" s="117"/>
      <c r="H445" s="173" t="str">
        <f>work!L445</f>
        <v>20210707</v>
      </c>
      <c r="I445" s="116">
        <f t="shared" si="12"/>
        <v>1976969</v>
      </c>
      <c r="J445" s="116">
        <f t="shared" si="13"/>
        <v>640500</v>
      </c>
    </row>
    <row r="446" spans="1:10" ht="15">
      <c r="A446" s="170">
        <v>416</v>
      </c>
      <c r="B446" s="171" t="s">
        <v>1506</v>
      </c>
      <c r="C446" s="115" t="s">
        <v>1501</v>
      </c>
      <c r="D446" s="115" t="s">
        <v>1507</v>
      </c>
      <c r="E446" s="172" t="e">
        <f>work!G446+work!H446</f>
        <v>#VALUE!</v>
      </c>
      <c r="F446" s="172" t="e">
        <f>work!I446+work!J446</f>
        <v>#VALUE!</v>
      </c>
      <c r="G446" s="117"/>
      <c r="H446" s="173" t="str">
        <f>work!L446</f>
        <v>No report</v>
      </c>
      <c r="I446" s="116" t="e">
        <f t="shared" si="12"/>
        <v>#VALUE!</v>
      </c>
      <c r="J446" s="116" t="e">
        <f t="shared" si="13"/>
        <v>#VALUE!</v>
      </c>
    </row>
    <row r="447" spans="1:10" ht="15">
      <c r="A447" s="170">
        <v>417</v>
      </c>
      <c r="B447" s="171" t="s">
        <v>1509</v>
      </c>
      <c r="C447" s="115" t="s">
        <v>1501</v>
      </c>
      <c r="D447" s="115" t="s">
        <v>1510</v>
      </c>
      <c r="E447" s="172">
        <f>work!G447+work!H447</f>
        <v>1878005</v>
      </c>
      <c r="F447" s="172">
        <f>work!I447+work!J447</f>
        <v>248961</v>
      </c>
      <c r="G447" s="117"/>
      <c r="H447" s="173" t="str">
        <f>work!L447</f>
        <v>20210607</v>
      </c>
      <c r="I447" s="116">
        <f t="shared" si="12"/>
        <v>1878005</v>
      </c>
      <c r="J447" s="116">
        <f t="shared" si="13"/>
        <v>248961</v>
      </c>
    </row>
    <row r="448" spans="1:10" ht="15">
      <c r="A448" s="170">
        <v>418</v>
      </c>
      <c r="B448" s="171" t="s">
        <v>1512</v>
      </c>
      <c r="C448" s="115" t="s">
        <v>1501</v>
      </c>
      <c r="D448" s="115" t="s">
        <v>1513</v>
      </c>
      <c r="E448" s="172" t="e">
        <f>work!G448+work!H448</f>
        <v>#VALUE!</v>
      </c>
      <c r="F448" s="172" t="e">
        <f>work!I448+work!J448</f>
        <v>#VALUE!</v>
      </c>
      <c r="G448" s="117"/>
      <c r="H448" s="173" t="str">
        <f>work!L448</f>
        <v>No report</v>
      </c>
      <c r="I448" s="116" t="e">
        <f t="shared" si="12"/>
        <v>#VALUE!</v>
      </c>
      <c r="J448" s="116" t="e">
        <f t="shared" si="13"/>
        <v>#VALUE!</v>
      </c>
    </row>
    <row r="449" spans="1:10" ht="15">
      <c r="A449" s="170">
        <v>419</v>
      </c>
      <c r="B449" s="171" t="s">
        <v>1515</v>
      </c>
      <c r="C449" s="115" t="s">
        <v>1501</v>
      </c>
      <c r="D449" s="115" t="s">
        <v>1516</v>
      </c>
      <c r="E449" s="172">
        <f>work!G449+work!H449</f>
        <v>2885732</v>
      </c>
      <c r="F449" s="172">
        <f>work!I449+work!J449</f>
        <v>1813467</v>
      </c>
      <c r="G449" s="117"/>
      <c r="H449" s="173" t="str">
        <f>work!L449</f>
        <v>20210607</v>
      </c>
      <c r="I449" s="116">
        <f t="shared" si="12"/>
        <v>2885732</v>
      </c>
      <c r="J449" s="116">
        <f t="shared" si="13"/>
        <v>1813467</v>
      </c>
    </row>
    <row r="450" spans="1:10" ht="15">
      <c r="A450" s="170">
        <v>420</v>
      </c>
      <c r="B450" s="171" t="s">
        <v>1518</v>
      </c>
      <c r="C450" s="115" t="s">
        <v>1501</v>
      </c>
      <c r="D450" s="115" t="s">
        <v>1519</v>
      </c>
      <c r="E450" s="172">
        <f>work!G450+work!H450</f>
        <v>3770756</v>
      </c>
      <c r="F450" s="172">
        <f>work!I450+work!J450</f>
        <v>1813038</v>
      </c>
      <c r="G450" s="117"/>
      <c r="H450" s="173" t="str">
        <f>work!L450</f>
        <v>20210607</v>
      </c>
      <c r="I450" s="116">
        <f t="shared" si="12"/>
        <v>3770756</v>
      </c>
      <c r="J450" s="116">
        <f t="shared" si="13"/>
        <v>1813038</v>
      </c>
    </row>
    <row r="451" spans="1:10" ht="15">
      <c r="A451" s="170">
        <v>421</v>
      </c>
      <c r="B451" s="171" t="s">
        <v>1521</v>
      </c>
      <c r="C451" s="115" t="s">
        <v>1501</v>
      </c>
      <c r="D451" s="115" t="s">
        <v>1115</v>
      </c>
      <c r="E451" s="172">
        <f>work!G451+work!H451</f>
        <v>6159964</v>
      </c>
      <c r="F451" s="172">
        <f>work!I451+work!J451</f>
        <v>13893545</v>
      </c>
      <c r="G451" s="117"/>
      <c r="H451" s="173" t="str">
        <f>work!L451</f>
        <v>20210607</v>
      </c>
      <c r="I451" s="116">
        <f t="shared" si="12"/>
        <v>6159964</v>
      </c>
      <c r="J451" s="116">
        <f t="shared" si="13"/>
        <v>13893545</v>
      </c>
    </row>
    <row r="452" spans="1:10" ht="15">
      <c r="A452" s="170">
        <v>422</v>
      </c>
      <c r="B452" s="171" t="s">
        <v>1523</v>
      </c>
      <c r="C452" s="115" t="s">
        <v>1501</v>
      </c>
      <c r="D452" s="115" t="s">
        <v>1524</v>
      </c>
      <c r="E452" s="172">
        <f>work!G452+work!H452</f>
        <v>46274</v>
      </c>
      <c r="F452" s="172">
        <f>work!I452+work!J452</f>
        <v>9100</v>
      </c>
      <c r="G452" s="117"/>
      <c r="H452" s="173" t="str">
        <f>work!L452</f>
        <v>20210607</v>
      </c>
      <c r="I452" s="116">
        <f t="shared" si="12"/>
        <v>46274</v>
      </c>
      <c r="J452" s="116">
        <f t="shared" si="13"/>
        <v>9100</v>
      </c>
    </row>
    <row r="453" spans="1:10" ht="15">
      <c r="A453" s="170">
        <v>423</v>
      </c>
      <c r="B453" s="171" t="s">
        <v>1526</v>
      </c>
      <c r="C453" s="115" t="s">
        <v>1501</v>
      </c>
      <c r="D453" s="115" t="s">
        <v>1527</v>
      </c>
      <c r="E453" s="172" t="e">
        <f>work!G453+work!H453</f>
        <v>#VALUE!</v>
      </c>
      <c r="F453" s="172" t="e">
        <f>work!I453+work!J453</f>
        <v>#VALUE!</v>
      </c>
      <c r="G453" s="117"/>
      <c r="H453" s="173" t="str">
        <f>work!L453</f>
        <v>No report</v>
      </c>
      <c r="I453" s="116" t="e">
        <f t="shared" si="12"/>
        <v>#VALUE!</v>
      </c>
      <c r="J453" s="116" t="e">
        <f t="shared" si="13"/>
        <v>#VALUE!</v>
      </c>
    </row>
    <row r="454" spans="1:10" ht="15">
      <c r="A454" s="170">
        <v>424</v>
      </c>
      <c r="B454" s="171" t="s">
        <v>1529</v>
      </c>
      <c r="C454" s="115" t="s">
        <v>1501</v>
      </c>
      <c r="D454" s="115" t="s">
        <v>1530</v>
      </c>
      <c r="E454" s="172">
        <f>work!G454+work!H454</f>
        <v>326133</v>
      </c>
      <c r="F454" s="172">
        <f>work!I454+work!J454</f>
        <v>0</v>
      </c>
      <c r="G454" s="117"/>
      <c r="H454" s="173" t="str">
        <f>work!L454</f>
        <v>20210607</v>
      </c>
      <c r="I454" s="116">
        <f t="shared" si="12"/>
        <v>326133</v>
      </c>
      <c r="J454" s="116">
        <f t="shared" si="13"/>
        <v>0</v>
      </c>
    </row>
    <row r="455" spans="1:10" ht="15">
      <c r="A455" s="170">
        <v>425</v>
      </c>
      <c r="B455" s="171" t="s">
        <v>1532</v>
      </c>
      <c r="C455" s="115" t="s">
        <v>1501</v>
      </c>
      <c r="D455" s="115" t="s">
        <v>1533</v>
      </c>
      <c r="E455" s="172">
        <f>work!G455+work!H455</f>
        <v>4501824</v>
      </c>
      <c r="F455" s="172">
        <f>work!I455+work!J455</f>
        <v>1000525</v>
      </c>
      <c r="G455" s="117"/>
      <c r="H455" s="173" t="str">
        <f>work!L455</f>
        <v>20210707</v>
      </c>
      <c r="I455" s="116">
        <f t="shared" si="12"/>
        <v>4501824</v>
      </c>
      <c r="J455" s="116">
        <f t="shared" si="13"/>
        <v>1000525</v>
      </c>
    </row>
    <row r="456" spans="1:10" ht="15">
      <c r="A456" s="170">
        <v>426</v>
      </c>
      <c r="B456" s="171" t="s">
        <v>1535</v>
      </c>
      <c r="C456" s="115" t="s">
        <v>1501</v>
      </c>
      <c r="D456" s="115" t="s">
        <v>1536</v>
      </c>
      <c r="E456" s="172">
        <f>work!G456+work!H456</f>
        <v>2513267</v>
      </c>
      <c r="F456" s="172">
        <f>work!I456+work!J456</f>
        <v>1181156</v>
      </c>
      <c r="G456" s="117"/>
      <c r="H456" s="173" t="str">
        <f>work!L456</f>
        <v>20210607</v>
      </c>
      <c r="I456" s="116">
        <f t="shared" si="12"/>
        <v>2513267</v>
      </c>
      <c r="J456" s="116">
        <f t="shared" si="13"/>
        <v>1181156</v>
      </c>
    </row>
    <row r="457" spans="1:10" ht="15">
      <c r="A457" s="170">
        <v>427</v>
      </c>
      <c r="B457" s="171" t="s">
        <v>1538</v>
      </c>
      <c r="C457" s="115" t="s">
        <v>1501</v>
      </c>
      <c r="D457" s="115" t="s">
        <v>1539</v>
      </c>
      <c r="E457" s="172" t="e">
        <f>work!G457+work!H457</f>
        <v>#VALUE!</v>
      </c>
      <c r="F457" s="172" t="e">
        <f>work!I457+work!J457</f>
        <v>#VALUE!</v>
      </c>
      <c r="G457" s="117"/>
      <c r="H457" s="173" t="str">
        <f>work!L457</f>
        <v>No report</v>
      </c>
      <c r="I457" s="116" t="e">
        <f t="shared" si="12"/>
        <v>#VALUE!</v>
      </c>
      <c r="J457" s="116" t="e">
        <f t="shared" si="13"/>
        <v>#VALUE!</v>
      </c>
    </row>
    <row r="458" spans="1:10" ht="15">
      <c r="A458" s="170">
        <v>428</v>
      </c>
      <c r="B458" s="171" t="s">
        <v>1541</v>
      </c>
      <c r="C458" s="115" t="s">
        <v>1501</v>
      </c>
      <c r="D458" s="115" t="s">
        <v>1542</v>
      </c>
      <c r="E458" s="172">
        <f>work!G458+work!H458</f>
        <v>14489076</v>
      </c>
      <c r="F458" s="172">
        <f>work!I458+work!J458</f>
        <v>4557217</v>
      </c>
      <c r="G458" s="117"/>
      <c r="H458" s="173" t="str">
        <f>work!L458</f>
        <v>20210707</v>
      </c>
      <c r="I458" s="116">
        <f t="shared" si="12"/>
        <v>14489076</v>
      </c>
      <c r="J458" s="116">
        <f t="shared" si="13"/>
        <v>4557217</v>
      </c>
    </row>
    <row r="459" spans="1:10" ht="15">
      <c r="A459" s="170">
        <v>429</v>
      </c>
      <c r="B459" s="171" t="s">
        <v>1544</v>
      </c>
      <c r="C459" s="115" t="s">
        <v>1501</v>
      </c>
      <c r="D459" s="115" t="s">
        <v>1545</v>
      </c>
      <c r="E459" s="172" t="e">
        <f>work!G459+work!H459</f>
        <v>#VALUE!</v>
      </c>
      <c r="F459" s="172" t="e">
        <f>work!I459+work!J459</f>
        <v>#VALUE!</v>
      </c>
      <c r="G459" s="117"/>
      <c r="H459" s="173" t="str">
        <f>work!L459</f>
        <v>No report</v>
      </c>
      <c r="I459" s="116" t="e">
        <f t="shared" si="12"/>
        <v>#VALUE!</v>
      </c>
      <c r="J459" s="116" t="e">
        <f t="shared" si="13"/>
        <v>#VALUE!</v>
      </c>
    </row>
    <row r="460" spans="1:10" ht="15">
      <c r="A460" s="170">
        <v>430</v>
      </c>
      <c r="B460" s="171" t="s">
        <v>1547</v>
      </c>
      <c r="C460" s="115" t="s">
        <v>1501</v>
      </c>
      <c r="D460" s="115" t="s">
        <v>1548</v>
      </c>
      <c r="E460" s="172">
        <f>work!G460+work!H460</f>
        <v>2891902</v>
      </c>
      <c r="F460" s="172">
        <f>work!I460+work!J460</f>
        <v>731800</v>
      </c>
      <c r="G460" s="117"/>
      <c r="H460" s="173" t="str">
        <f>work!L460</f>
        <v>20210707</v>
      </c>
      <c r="I460" s="116">
        <f t="shared" si="12"/>
        <v>2891902</v>
      </c>
      <c r="J460" s="116">
        <f t="shared" si="13"/>
        <v>731800</v>
      </c>
    </row>
    <row r="461" spans="1:10" ht="15">
      <c r="A461" s="170">
        <v>431</v>
      </c>
      <c r="B461" s="171" t="s">
        <v>1550</v>
      </c>
      <c r="C461" s="115" t="s">
        <v>1501</v>
      </c>
      <c r="D461" s="115" t="s">
        <v>1551</v>
      </c>
      <c r="E461" s="172">
        <f>work!G461+work!H461</f>
        <v>142251</v>
      </c>
      <c r="F461" s="172">
        <f>work!I461+work!J461</f>
        <v>0</v>
      </c>
      <c r="G461" s="117"/>
      <c r="H461" s="173" t="str">
        <f>work!L461</f>
        <v>20210707</v>
      </c>
      <c r="I461" s="116">
        <f t="shared" si="12"/>
        <v>142251</v>
      </c>
      <c r="J461" s="116">
        <f t="shared" si="13"/>
        <v>0</v>
      </c>
    </row>
    <row r="462" spans="1:10" ht="15">
      <c r="A462" s="170">
        <v>432</v>
      </c>
      <c r="B462" s="171" t="s">
        <v>1553</v>
      </c>
      <c r="C462" s="115" t="s">
        <v>1501</v>
      </c>
      <c r="D462" s="115" t="s">
        <v>1554</v>
      </c>
      <c r="E462" s="172">
        <f>work!G462+work!H462</f>
        <v>2013383</v>
      </c>
      <c r="F462" s="172">
        <f>work!I462+work!J462</f>
        <v>87668</v>
      </c>
      <c r="G462" s="117"/>
      <c r="H462" s="173" t="str">
        <f>work!L462</f>
        <v>20210607</v>
      </c>
      <c r="I462" s="116">
        <f t="shared" si="12"/>
        <v>2013383</v>
      </c>
      <c r="J462" s="116">
        <f t="shared" si="13"/>
        <v>87668</v>
      </c>
    </row>
    <row r="463" spans="1:10" ht="15">
      <c r="A463" s="170">
        <v>433</v>
      </c>
      <c r="B463" s="171" t="s">
        <v>1556</v>
      </c>
      <c r="C463" s="115" t="s">
        <v>1501</v>
      </c>
      <c r="D463" s="115" t="s">
        <v>1557</v>
      </c>
      <c r="E463" s="172">
        <f>work!G463+work!H463</f>
        <v>144688</v>
      </c>
      <c r="F463" s="172">
        <f>work!I463+work!J463</f>
        <v>122750</v>
      </c>
      <c r="G463" s="117"/>
      <c r="H463" s="173" t="str">
        <f>work!L463</f>
        <v>20210607</v>
      </c>
      <c r="I463" s="116">
        <f t="shared" si="12"/>
        <v>144688</v>
      </c>
      <c r="J463" s="116">
        <f t="shared" si="13"/>
        <v>122750</v>
      </c>
    </row>
    <row r="464" spans="1:10" ht="15">
      <c r="A464" s="170">
        <v>434</v>
      </c>
      <c r="B464" s="171" t="s">
        <v>1559</v>
      </c>
      <c r="C464" s="115" t="s">
        <v>1501</v>
      </c>
      <c r="D464" s="115" t="s">
        <v>1337</v>
      </c>
      <c r="E464" s="172" t="e">
        <f>work!G464+work!H464</f>
        <v>#VALUE!</v>
      </c>
      <c r="F464" s="172" t="e">
        <f>work!I464+work!J464</f>
        <v>#VALUE!</v>
      </c>
      <c r="G464" s="117"/>
      <c r="H464" s="173" t="str">
        <f>work!L464</f>
        <v>No report</v>
      </c>
      <c r="I464" s="116" t="e">
        <f t="shared" si="12"/>
        <v>#VALUE!</v>
      </c>
      <c r="J464" s="116" t="e">
        <f t="shared" si="13"/>
        <v>#VALUE!</v>
      </c>
    </row>
    <row r="465" spans="1:10" ht="15">
      <c r="A465" s="170">
        <v>435</v>
      </c>
      <c r="B465" s="171" t="s">
        <v>1561</v>
      </c>
      <c r="C465" s="115" t="s">
        <v>1501</v>
      </c>
      <c r="D465" s="115" t="s">
        <v>1562</v>
      </c>
      <c r="E465" s="172" t="e">
        <f>work!G465+work!H465</f>
        <v>#VALUE!</v>
      </c>
      <c r="F465" s="172" t="e">
        <f>work!I465+work!J465</f>
        <v>#VALUE!</v>
      </c>
      <c r="G465" s="117"/>
      <c r="H465" s="173" t="str">
        <f>work!L465</f>
        <v>No report</v>
      </c>
      <c r="I465" s="116" t="e">
        <f t="shared" si="12"/>
        <v>#VALUE!</v>
      </c>
      <c r="J465" s="116" t="e">
        <f t="shared" si="13"/>
        <v>#VALUE!</v>
      </c>
    </row>
    <row r="466" spans="1:10" ht="15">
      <c r="A466" s="170">
        <v>436</v>
      </c>
      <c r="B466" s="171" t="s">
        <v>1564</v>
      </c>
      <c r="C466" s="115" t="s">
        <v>1501</v>
      </c>
      <c r="D466" s="115" t="s">
        <v>1565</v>
      </c>
      <c r="E466" s="172" t="e">
        <f>work!G466+work!H466</f>
        <v>#VALUE!</v>
      </c>
      <c r="F466" s="172" t="e">
        <f>work!I466+work!J466</f>
        <v>#VALUE!</v>
      </c>
      <c r="G466" s="115"/>
      <c r="H466" s="173" t="str">
        <f>work!L466</f>
        <v>No report</v>
      </c>
      <c r="I466" s="116" t="e">
        <f t="shared" si="12"/>
        <v>#VALUE!</v>
      </c>
      <c r="J466" s="116" t="e">
        <f t="shared" si="13"/>
        <v>#VALUE!</v>
      </c>
    </row>
    <row r="467" spans="1:10" ht="15">
      <c r="A467" s="170">
        <v>437</v>
      </c>
      <c r="B467" s="171" t="s">
        <v>1567</v>
      </c>
      <c r="C467" s="115" t="s">
        <v>1501</v>
      </c>
      <c r="D467" s="115" t="s">
        <v>1568</v>
      </c>
      <c r="E467" s="172">
        <f>work!G467+work!H467</f>
        <v>841635</v>
      </c>
      <c r="F467" s="172">
        <f>work!I467+work!J467</f>
        <v>94779</v>
      </c>
      <c r="G467" s="117"/>
      <c r="H467" s="173" t="str">
        <f>work!L467</f>
        <v>20210607</v>
      </c>
      <c r="I467" s="116">
        <f t="shared" si="12"/>
        <v>841635</v>
      </c>
      <c r="J467" s="116">
        <f t="shared" si="13"/>
        <v>94779</v>
      </c>
    </row>
    <row r="468" spans="1:10" ht="15">
      <c r="A468" s="170">
        <v>438</v>
      </c>
      <c r="B468" s="171" t="s">
        <v>1570</v>
      </c>
      <c r="C468" s="115" t="s">
        <v>1501</v>
      </c>
      <c r="D468" s="115" t="s">
        <v>1571</v>
      </c>
      <c r="E468" s="172" t="e">
        <f>work!G468+work!H468</f>
        <v>#VALUE!</v>
      </c>
      <c r="F468" s="172" t="e">
        <f>work!I468+work!J468</f>
        <v>#VALUE!</v>
      </c>
      <c r="G468" s="117"/>
      <c r="H468" s="173" t="str">
        <f>work!L468</f>
        <v>No report</v>
      </c>
      <c r="I468" s="116" t="e">
        <f t="shared" si="12"/>
        <v>#VALUE!</v>
      </c>
      <c r="J468" s="116" t="e">
        <f t="shared" si="13"/>
        <v>#VALUE!</v>
      </c>
    </row>
    <row r="469" spans="1:10" ht="15">
      <c r="A469" s="170">
        <v>439</v>
      </c>
      <c r="B469" s="171" t="s">
        <v>1573</v>
      </c>
      <c r="C469" s="115" t="s">
        <v>1501</v>
      </c>
      <c r="D469" s="115" t="s">
        <v>1574</v>
      </c>
      <c r="E469" s="172">
        <f>work!G469+work!H469</f>
        <v>1741419</v>
      </c>
      <c r="F469" s="172">
        <f>work!I469+work!J469</f>
        <v>48100</v>
      </c>
      <c r="G469" s="117"/>
      <c r="H469" s="173" t="str">
        <f>work!L469</f>
        <v>20210607</v>
      </c>
      <c r="I469" s="116">
        <f t="shared" si="12"/>
        <v>1741419</v>
      </c>
      <c r="J469" s="116">
        <f t="shared" si="13"/>
        <v>48100</v>
      </c>
    </row>
    <row r="470" spans="1:10" ht="15">
      <c r="A470" s="170">
        <v>440</v>
      </c>
      <c r="B470" s="171" t="s">
        <v>1576</v>
      </c>
      <c r="C470" s="115" t="s">
        <v>1501</v>
      </c>
      <c r="D470" s="115" t="s">
        <v>1577</v>
      </c>
      <c r="E470" s="172">
        <f>work!G470+work!H470</f>
        <v>372400</v>
      </c>
      <c r="F470" s="172">
        <f>work!I470+work!J470</f>
        <v>618764</v>
      </c>
      <c r="G470" s="117"/>
      <c r="H470" s="173" t="str">
        <f>work!L470</f>
        <v>20210607</v>
      </c>
      <c r="I470" s="116">
        <f t="shared" si="12"/>
        <v>372400</v>
      </c>
      <c r="J470" s="116">
        <f t="shared" si="13"/>
        <v>618764</v>
      </c>
    </row>
    <row r="471" spans="1:10" ht="15">
      <c r="A471" s="170">
        <v>441</v>
      </c>
      <c r="B471" s="171" t="s">
        <v>1579</v>
      </c>
      <c r="C471" s="115" t="s">
        <v>1501</v>
      </c>
      <c r="D471" s="115" t="s">
        <v>1580</v>
      </c>
      <c r="E471" s="172" t="e">
        <f>work!G471+work!H471</f>
        <v>#VALUE!</v>
      </c>
      <c r="F471" s="172" t="e">
        <f>work!I471+work!J471</f>
        <v>#VALUE!</v>
      </c>
      <c r="G471" s="117"/>
      <c r="H471" s="173" t="str">
        <f>work!L471</f>
        <v>No report</v>
      </c>
      <c r="I471" s="116" t="e">
        <f t="shared" si="12"/>
        <v>#VALUE!</v>
      </c>
      <c r="J471" s="116" t="e">
        <f t="shared" si="13"/>
        <v>#VALUE!</v>
      </c>
    </row>
    <row r="472" spans="1:10" ht="15">
      <c r="A472" s="170">
        <v>442</v>
      </c>
      <c r="B472" s="171" t="s">
        <v>1582</v>
      </c>
      <c r="C472" s="115" t="s">
        <v>1501</v>
      </c>
      <c r="D472" s="115" t="s">
        <v>1583</v>
      </c>
      <c r="E472" s="172">
        <f>work!G472+work!H472</f>
        <v>794603</v>
      </c>
      <c r="F472" s="172">
        <f>work!I472+work!J472</f>
        <v>68400</v>
      </c>
      <c r="G472" s="117"/>
      <c r="H472" s="173" t="str">
        <f>work!L472</f>
        <v>20210607</v>
      </c>
      <c r="I472" s="116">
        <f t="shared" si="12"/>
        <v>794603</v>
      </c>
      <c r="J472" s="116">
        <f t="shared" si="13"/>
        <v>68400</v>
      </c>
    </row>
    <row r="473" spans="1:10" ht="15">
      <c r="A473" s="170">
        <v>443</v>
      </c>
      <c r="B473" s="171" t="s">
        <v>1585</v>
      </c>
      <c r="C473" s="115" t="s">
        <v>1501</v>
      </c>
      <c r="D473" s="115" t="s">
        <v>1586</v>
      </c>
      <c r="E473" s="172">
        <f>work!G473+work!H473</f>
        <v>16635</v>
      </c>
      <c r="F473" s="172">
        <f>work!I473+work!J473</f>
        <v>8500</v>
      </c>
      <c r="G473" s="117"/>
      <c r="H473" s="173" t="str">
        <f>work!L473</f>
        <v>20210607</v>
      </c>
      <c r="I473" s="116">
        <f t="shared" si="12"/>
        <v>16635</v>
      </c>
      <c r="J473" s="116">
        <f t="shared" si="13"/>
        <v>8500</v>
      </c>
    </row>
    <row r="474" spans="1:10" ht="15">
      <c r="A474" s="170">
        <v>444</v>
      </c>
      <c r="B474" s="171" t="s">
        <v>1588</v>
      </c>
      <c r="C474" s="115" t="s">
        <v>1501</v>
      </c>
      <c r="D474" s="115" t="s">
        <v>1589</v>
      </c>
      <c r="E474" s="172">
        <f>work!G474+work!H474</f>
        <v>4668636</v>
      </c>
      <c r="F474" s="172">
        <f>work!I474+work!J474</f>
        <v>923453</v>
      </c>
      <c r="G474" s="117"/>
      <c r="H474" s="173" t="str">
        <f>work!L474</f>
        <v>20210607</v>
      </c>
      <c r="I474" s="116">
        <f t="shared" si="12"/>
        <v>4668636</v>
      </c>
      <c r="J474" s="116">
        <f t="shared" si="13"/>
        <v>923453</v>
      </c>
    </row>
    <row r="475" spans="1:10" ht="15">
      <c r="A475" s="170">
        <v>445</v>
      </c>
      <c r="B475" s="171" t="s">
        <v>1591</v>
      </c>
      <c r="C475" s="115" t="s">
        <v>1501</v>
      </c>
      <c r="D475" s="115" t="s">
        <v>1592</v>
      </c>
      <c r="E475" s="172" t="e">
        <f>work!G475+work!H475</f>
        <v>#VALUE!</v>
      </c>
      <c r="F475" s="172" t="e">
        <f>work!I475+work!J475</f>
        <v>#VALUE!</v>
      </c>
      <c r="G475" s="117"/>
      <c r="H475" s="173" t="str">
        <f>work!L475</f>
        <v>No report</v>
      </c>
      <c r="I475" s="116" t="e">
        <f t="shared" si="12"/>
        <v>#VALUE!</v>
      </c>
      <c r="J475" s="116" t="e">
        <f t="shared" si="13"/>
        <v>#VALUE!</v>
      </c>
    </row>
    <row r="476" spans="1:10" ht="15">
      <c r="A476" s="170">
        <v>446</v>
      </c>
      <c r="B476" s="171" t="s">
        <v>1594</v>
      </c>
      <c r="C476" s="115" t="s">
        <v>1501</v>
      </c>
      <c r="D476" s="115" t="s">
        <v>1595</v>
      </c>
      <c r="E476" s="172" t="e">
        <f>work!G476+work!H476</f>
        <v>#VALUE!</v>
      </c>
      <c r="F476" s="172" t="e">
        <f>work!I476+work!J476</f>
        <v>#VALUE!</v>
      </c>
      <c r="G476" s="117"/>
      <c r="H476" s="173" t="str">
        <f>work!L476</f>
        <v>No report</v>
      </c>
      <c r="I476" s="116" t="e">
        <f t="shared" si="12"/>
        <v>#VALUE!</v>
      </c>
      <c r="J476" s="116" t="e">
        <f t="shared" si="13"/>
        <v>#VALUE!</v>
      </c>
    </row>
    <row r="477" spans="1:10" ht="15">
      <c r="A477" s="170">
        <v>447</v>
      </c>
      <c r="B477" s="171" t="s">
        <v>1597</v>
      </c>
      <c r="C477" s="115" t="s">
        <v>1501</v>
      </c>
      <c r="D477" s="115" t="s">
        <v>1598</v>
      </c>
      <c r="E477" s="172">
        <f>work!G477+work!H477</f>
        <v>3436338</v>
      </c>
      <c r="F477" s="172">
        <f>work!I477+work!J477</f>
        <v>3173790</v>
      </c>
      <c r="G477" s="117"/>
      <c r="H477" s="173" t="str">
        <f>work!L477</f>
        <v>20210607</v>
      </c>
      <c r="I477" s="116">
        <f t="shared" si="12"/>
        <v>3436338</v>
      </c>
      <c r="J477" s="116">
        <f t="shared" si="13"/>
        <v>3173790</v>
      </c>
    </row>
    <row r="478" spans="1:10" ht="15">
      <c r="A478" s="170">
        <v>448</v>
      </c>
      <c r="B478" s="171" t="s">
        <v>1601</v>
      </c>
      <c r="C478" s="115" t="s">
        <v>1599</v>
      </c>
      <c r="D478" s="115" t="s">
        <v>1602</v>
      </c>
      <c r="E478" s="172">
        <f>work!G478+work!H478</f>
        <v>571324</v>
      </c>
      <c r="F478" s="172">
        <f>work!I478+work!J478</f>
        <v>4950</v>
      </c>
      <c r="G478" s="117"/>
      <c r="H478" s="173" t="str">
        <f>work!L478</f>
        <v>20210607</v>
      </c>
      <c r="I478" s="116">
        <f t="shared" si="12"/>
        <v>571324</v>
      </c>
      <c r="J478" s="116">
        <f t="shared" si="13"/>
        <v>4950</v>
      </c>
    </row>
    <row r="479" spans="1:10" ht="15">
      <c r="A479" s="170">
        <v>449</v>
      </c>
      <c r="B479" s="171" t="s">
        <v>1604</v>
      </c>
      <c r="C479" s="115" t="s">
        <v>1599</v>
      </c>
      <c r="D479" s="115" t="s">
        <v>1605</v>
      </c>
      <c r="E479" s="172">
        <f>work!G479+work!H479</f>
        <v>2383743</v>
      </c>
      <c r="F479" s="172">
        <f>work!I479+work!J479</f>
        <v>1056289</v>
      </c>
      <c r="G479" s="117"/>
      <c r="H479" s="173" t="str">
        <f>work!L479</f>
        <v>20210707</v>
      </c>
      <c r="I479" s="116">
        <f t="shared" si="12"/>
        <v>2383743</v>
      </c>
      <c r="J479" s="116">
        <f t="shared" si="13"/>
        <v>1056289</v>
      </c>
    </row>
    <row r="480" spans="1:10" ht="15">
      <c r="A480" s="170">
        <v>450</v>
      </c>
      <c r="B480" s="171" t="s">
        <v>1607</v>
      </c>
      <c r="C480" s="115" t="s">
        <v>1599</v>
      </c>
      <c r="D480" s="115" t="s">
        <v>1608</v>
      </c>
      <c r="E480" s="172">
        <f>work!G480+work!H480</f>
        <v>189542</v>
      </c>
      <c r="F480" s="172">
        <f>work!I480+work!J480</f>
        <v>1000</v>
      </c>
      <c r="G480" s="117"/>
      <c r="H480" s="173" t="str">
        <f>work!L480</f>
        <v>20210607</v>
      </c>
      <c r="I480" s="116">
        <f aca="true" t="shared" si="14" ref="I480:I543">E480</f>
        <v>189542</v>
      </c>
      <c r="J480" s="116">
        <f aca="true" t="shared" si="15" ref="J480:J543">F480</f>
        <v>1000</v>
      </c>
    </row>
    <row r="481" spans="1:10" ht="15">
      <c r="A481" s="170">
        <v>451</v>
      </c>
      <c r="B481" s="171" t="s">
        <v>1610</v>
      </c>
      <c r="C481" s="115" t="s">
        <v>1599</v>
      </c>
      <c r="D481" s="115" t="s">
        <v>1611</v>
      </c>
      <c r="E481" s="172" t="e">
        <f>work!G481+work!H481</f>
        <v>#VALUE!</v>
      </c>
      <c r="F481" s="172" t="e">
        <f>work!I481+work!J481</f>
        <v>#VALUE!</v>
      </c>
      <c r="G481" s="117"/>
      <c r="H481" s="173" t="str">
        <f>work!L481</f>
        <v>No report</v>
      </c>
      <c r="I481" s="116" t="e">
        <f t="shared" si="14"/>
        <v>#VALUE!</v>
      </c>
      <c r="J481" s="116" t="e">
        <f t="shared" si="15"/>
        <v>#VALUE!</v>
      </c>
    </row>
    <row r="482" spans="1:10" ht="15">
      <c r="A482" s="170">
        <v>452</v>
      </c>
      <c r="B482" s="171" t="s">
        <v>1613</v>
      </c>
      <c r="C482" s="115" t="s">
        <v>1599</v>
      </c>
      <c r="D482" s="115" t="s">
        <v>1614</v>
      </c>
      <c r="E482" s="172">
        <f>work!G482+work!H482</f>
        <v>3440941</v>
      </c>
      <c r="F482" s="172">
        <f>work!I482+work!J482</f>
        <v>18627</v>
      </c>
      <c r="G482" s="117"/>
      <c r="H482" s="173" t="str">
        <f>work!L482</f>
        <v>20210707</v>
      </c>
      <c r="I482" s="116">
        <f t="shared" si="14"/>
        <v>3440941</v>
      </c>
      <c r="J482" s="116">
        <f t="shared" si="15"/>
        <v>18627</v>
      </c>
    </row>
    <row r="483" spans="1:10" ht="15">
      <c r="A483" s="170">
        <v>453</v>
      </c>
      <c r="B483" s="171" t="s">
        <v>1616</v>
      </c>
      <c r="C483" s="115" t="s">
        <v>1599</v>
      </c>
      <c r="D483" s="115" t="s">
        <v>1617</v>
      </c>
      <c r="E483" s="172">
        <f>work!G483+work!H483</f>
        <v>616941</v>
      </c>
      <c r="F483" s="172">
        <f>work!I483+work!J483</f>
        <v>1000</v>
      </c>
      <c r="G483" s="117"/>
      <c r="H483" s="173" t="str">
        <f>work!L483</f>
        <v>20210607</v>
      </c>
      <c r="I483" s="116">
        <f t="shared" si="14"/>
        <v>616941</v>
      </c>
      <c r="J483" s="116">
        <f t="shared" si="15"/>
        <v>1000</v>
      </c>
    </row>
    <row r="484" spans="1:10" ht="15">
      <c r="A484" s="170">
        <v>454</v>
      </c>
      <c r="B484" s="171" t="s">
        <v>1619</v>
      </c>
      <c r="C484" s="115" t="s">
        <v>1599</v>
      </c>
      <c r="D484" s="115" t="s">
        <v>1620</v>
      </c>
      <c r="E484" s="172">
        <f>work!G484+work!H484</f>
        <v>1963973</v>
      </c>
      <c r="F484" s="172">
        <f>work!I484+work!J484</f>
        <v>3244727</v>
      </c>
      <c r="G484" s="117"/>
      <c r="H484" s="173" t="str">
        <f>work!L484</f>
        <v>20210707</v>
      </c>
      <c r="I484" s="116">
        <f t="shared" si="14"/>
        <v>1963973</v>
      </c>
      <c r="J484" s="116">
        <f t="shared" si="15"/>
        <v>3244727</v>
      </c>
    </row>
    <row r="485" spans="1:10" ht="15">
      <c r="A485" s="170">
        <v>455</v>
      </c>
      <c r="B485" s="171" t="s">
        <v>1622</v>
      </c>
      <c r="C485" s="115" t="s">
        <v>1599</v>
      </c>
      <c r="D485" s="115" t="s">
        <v>1623</v>
      </c>
      <c r="E485" s="172">
        <f>work!G485+work!H485</f>
        <v>0</v>
      </c>
      <c r="F485" s="172">
        <f>work!I485+work!J485</f>
        <v>445920</v>
      </c>
      <c r="G485" s="117"/>
      <c r="H485" s="173" t="str">
        <f>work!L485</f>
        <v>20210607</v>
      </c>
      <c r="I485" s="116">
        <f t="shared" si="14"/>
        <v>0</v>
      </c>
      <c r="J485" s="116">
        <f t="shared" si="15"/>
        <v>445920</v>
      </c>
    </row>
    <row r="486" spans="1:10" ht="15">
      <c r="A486" s="170">
        <v>456</v>
      </c>
      <c r="B486" s="171" t="s">
        <v>1625</v>
      </c>
      <c r="C486" s="115" t="s">
        <v>1599</v>
      </c>
      <c r="D486" s="115" t="s">
        <v>1626</v>
      </c>
      <c r="E486" s="172">
        <f>work!G486+work!H486</f>
        <v>921099</v>
      </c>
      <c r="F486" s="172">
        <f>work!I486+work!J486</f>
        <v>1021550</v>
      </c>
      <c r="G486" s="117"/>
      <c r="H486" s="173" t="str">
        <f>work!L486</f>
        <v>20210607</v>
      </c>
      <c r="I486" s="116">
        <f t="shared" si="14"/>
        <v>921099</v>
      </c>
      <c r="J486" s="116">
        <f t="shared" si="15"/>
        <v>1021550</v>
      </c>
    </row>
    <row r="487" spans="1:10" ht="15">
      <c r="A487" s="170">
        <v>457</v>
      </c>
      <c r="B487" s="171" t="s">
        <v>1628</v>
      </c>
      <c r="C487" s="115" t="s">
        <v>1599</v>
      </c>
      <c r="D487" s="115" t="s">
        <v>1629</v>
      </c>
      <c r="E487" s="172" t="e">
        <f>work!G487+work!H487</f>
        <v>#VALUE!</v>
      </c>
      <c r="F487" s="172" t="e">
        <f>work!I487+work!J487</f>
        <v>#VALUE!</v>
      </c>
      <c r="G487" s="117"/>
      <c r="H487" s="173" t="str">
        <f>work!L487</f>
        <v>No report</v>
      </c>
      <c r="I487" s="116" t="e">
        <f t="shared" si="14"/>
        <v>#VALUE!</v>
      </c>
      <c r="J487" s="116" t="e">
        <f t="shared" si="15"/>
        <v>#VALUE!</v>
      </c>
    </row>
    <row r="488" spans="1:10" ht="15">
      <c r="A488" s="170">
        <v>458</v>
      </c>
      <c r="B488" s="171" t="s">
        <v>1631</v>
      </c>
      <c r="C488" s="115" t="s">
        <v>1599</v>
      </c>
      <c r="D488" s="115" t="s">
        <v>1632</v>
      </c>
      <c r="E488" s="172">
        <f>work!G488+work!H488</f>
        <v>448677</v>
      </c>
      <c r="F488" s="172">
        <f>work!I488+work!J488</f>
        <v>12800</v>
      </c>
      <c r="G488" s="117"/>
      <c r="H488" s="173" t="str">
        <f>work!L488</f>
        <v>20210707</v>
      </c>
      <c r="I488" s="116">
        <f t="shared" si="14"/>
        <v>448677</v>
      </c>
      <c r="J488" s="116">
        <f t="shared" si="15"/>
        <v>12800</v>
      </c>
    </row>
    <row r="489" spans="1:10" ht="15">
      <c r="A489" s="170">
        <v>459</v>
      </c>
      <c r="B489" s="171" t="s">
        <v>1634</v>
      </c>
      <c r="C489" s="115" t="s">
        <v>1599</v>
      </c>
      <c r="D489" s="115" t="s">
        <v>1635</v>
      </c>
      <c r="E489" s="172">
        <f>work!G489+work!H489</f>
        <v>459939</v>
      </c>
      <c r="F489" s="172">
        <f>work!I489+work!J489</f>
        <v>3070135</v>
      </c>
      <c r="G489" s="117"/>
      <c r="H489" s="173" t="str">
        <f>work!L489</f>
        <v>20210707</v>
      </c>
      <c r="I489" s="116">
        <f t="shared" si="14"/>
        <v>459939</v>
      </c>
      <c r="J489" s="116">
        <f t="shared" si="15"/>
        <v>3070135</v>
      </c>
    </row>
    <row r="490" spans="1:10" ht="15">
      <c r="A490" s="170">
        <v>460</v>
      </c>
      <c r="B490" s="171" t="s">
        <v>1637</v>
      </c>
      <c r="C490" s="115" t="s">
        <v>1599</v>
      </c>
      <c r="D490" s="115" t="s">
        <v>1638</v>
      </c>
      <c r="E490" s="172">
        <f>work!G490+work!H490</f>
        <v>216724</v>
      </c>
      <c r="F490" s="172">
        <f>work!I490+work!J490</f>
        <v>1231295</v>
      </c>
      <c r="G490" s="117"/>
      <c r="H490" s="173" t="str">
        <f>work!L490</f>
        <v>20210607</v>
      </c>
      <c r="I490" s="116">
        <f t="shared" si="14"/>
        <v>216724</v>
      </c>
      <c r="J490" s="116">
        <f t="shared" si="15"/>
        <v>1231295</v>
      </c>
    </row>
    <row r="491" spans="1:10" ht="15">
      <c r="A491" s="170">
        <v>461</v>
      </c>
      <c r="B491" s="171" t="s">
        <v>1640</v>
      </c>
      <c r="C491" s="115" t="s">
        <v>1599</v>
      </c>
      <c r="D491" s="115" t="s">
        <v>1641</v>
      </c>
      <c r="E491" s="172">
        <f>work!G491+work!H491</f>
        <v>0</v>
      </c>
      <c r="F491" s="172">
        <f>work!I491+work!J491</f>
        <v>0</v>
      </c>
      <c r="G491" s="117"/>
      <c r="H491" s="173" t="str">
        <f>work!L491</f>
        <v>20210510</v>
      </c>
      <c r="I491" s="116">
        <f t="shared" si="14"/>
        <v>0</v>
      </c>
      <c r="J491" s="116">
        <f t="shared" si="15"/>
        <v>0</v>
      </c>
    </row>
    <row r="492" spans="1:10" ht="15">
      <c r="A492" s="170">
        <v>462</v>
      </c>
      <c r="B492" s="171" t="s">
        <v>1643</v>
      </c>
      <c r="C492" s="115" t="s">
        <v>1599</v>
      </c>
      <c r="D492" s="115" t="s">
        <v>1644</v>
      </c>
      <c r="E492" s="172">
        <f>work!G492+work!H492</f>
        <v>1881224</v>
      </c>
      <c r="F492" s="172">
        <f>work!I492+work!J492</f>
        <v>319680</v>
      </c>
      <c r="G492" s="117"/>
      <c r="H492" s="173" t="str">
        <f>work!L492</f>
        <v>20210707</v>
      </c>
      <c r="I492" s="116">
        <f t="shared" si="14"/>
        <v>1881224</v>
      </c>
      <c r="J492" s="116">
        <f t="shared" si="15"/>
        <v>319680</v>
      </c>
    </row>
    <row r="493" spans="1:10" ht="15">
      <c r="A493" s="170">
        <v>463</v>
      </c>
      <c r="B493" s="171" t="s">
        <v>1646</v>
      </c>
      <c r="C493" s="115" t="s">
        <v>1599</v>
      </c>
      <c r="D493" s="115" t="s">
        <v>1119</v>
      </c>
      <c r="E493" s="172">
        <f>work!G493+work!H493</f>
        <v>193928</v>
      </c>
      <c r="F493" s="172">
        <f>work!I493+work!J493</f>
        <v>1032978</v>
      </c>
      <c r="G493" s="117"/>
      <c r="H493" s="173" t="str">
        <f>work!L493</f>
        <v>20210607</v>
      </c>
      <c r="I493" s="116">
        <f t="shared" si="14"/>
        <v>193928</v>
      </c>
      <c r="J493" s="116">
        <f t="shared" si="15"/>
        <v>1032978</v>
      </c>
    </row>
    <row r="494" spans="1:10" ht="15">
      <c r="A494" s="170">
        <v>464</v>
      </c>
      <c r="B494" s="171" t="s">
        <v>1649</v>
      </c>
      <c r="C494" s="115" t="s">
        <v>1647</v>
      </c>
      <c r="D494" s="115" t="s">
        <v>1650</v>
      </c>
      <c r="E494" s="172">
        <f>work!G494+work!H494</f>
        <v>257400</v>
      </c>
      <c r="F494" s="172">
        <f>work!I494+work!J494</f>
        <v>54850</v>
      </c>
      <c r="G494" s="117"/>
      <c r="H494" s="173" t="str">
        <f>work!L494</f>
        <v>20210607</v>
      </c>
      <c r="I494" s="116">
        <f t="shared" si="14"/>
        <v>257400</v>
      </c>
      <c r="J494" s="116">
        <f t="shared" si="15"/>
        <v>54850</v>
      </c>
    </row>
    <row r="495" spans="1:10" ht="15">
      <c r="A495" s="170">
        <v>465</v>
      </c>
      <c r="B495" s="171" t="s">
        <v>1652</v>
      </c>
      <c r="C495" s="115" t="s">
        <v>1647</v>
      </c>
      <c r="D495" s="115" t="s">
        <v>1653</v>
      </c>
      <c r="E495" s="172">
        <f>work!G495+work!H495</f>
        <v>0</v>
      </c>
      <c r="F495" s="172">
        <f>work!I495+work!J495</f>
        <v>36100</v>
      </c>
      <c r="G495" s="117"/>
      <c r="H495" s="173" t="str">
        <f>work!L495</f>
        <v>20210607</v>
      </c>
      <c r="I495" s="116">
        <f t="shared" si="14"/>
        <v>0</v>
      </c>
      <c r="J495" s="116">
        <f t="shared" si="15"/>
        <v>36100</v>
      </c>
    </row>
    <row r="496" spans="1:10" ht="15">
      <c r="A496" s="170">
        <v>466</v>
      </c>
      <c r="B496" s="171" t="s">
        <v>1655</v>
      </c>
      <c r="C496" s="115" t="s">
        <v>1647</v>
      </c>
      <c r="D496" s="115" t="s">
        <v>1656</v>
      </c>
      <c r="E496" s="172">
        <f>work!G496+work!H496</f>
        <v>33670</v>
      </c>
      <c r="F496" s="172">
        <f>work!I496+work!J496</f>
        <v>32230</v>
      </c>
      <c r="G496" s="117"/>
      <c r="H496" s="173" t="str">
        <f>work!L496</f>
        <v>20210607</v>
      </c>
      <c r="I496" s="116">
        <f t="shared" si="14"/>
        <v>33670</v>
      </c>
      <c r="J496" s="116">
        <f t="shared" si="15"/>
        <v>32230</v>
      </c>
    </row>
    <row r="497" spans="1:10" ht="15">
      <c r="A497" s="170">
        <v>467</v>
      </c>
      <c r="B497" s="171" t="s">
        <v>1658</v>
      </c>
      <c r="C497" s="115" t="s">
        <v>1647</v>
      </c>
      <c r="D497" s="115" t="s">
        <v>1659</v>
      </c>
      <c r="E497" s="172">
        <f>work!G497+work!H497</f>
        <v>31430</v>
      </c>
      <c r="F497" s="172">
        <f>work!I497+work!J497</f>
        <v>47427</v>
      </c>
      <c r="G497" s="117"/>
      <c r="H497" s="173" t="str">
        <f>work!L497</f>
        <v>20210510</v>
      </c>
      <c r="I497" s="116">
        <f t="shared" si="14"/>
        <v>31430</v>
      </c>
      <c r="J497" s="116">
        <f t="shared" si="15"/>
        <v>47427</v>
      </c>
    </row>
    <row r="498" spans="1:10" ht="15">
      <c r="A498" s="170">
        <v>468</v>
      </c>
      <c r="B498" s="171" t="s">
        <v>1661</v>
      </c>
      <c r="C498" s="115" t="s">
        <v>1647</v>
      </c>
      <c r="D498" s="115" t="s">
        <v>1662</v>
      </c>
      <c r="E498" s="172">
        <f>work!G498+work!H498</f>
        <v>13675</v>
      </c>
      <c r="F498" s="172">
        <f>work!I498+work!J498</f>
        <v>67200</v>
      </c>
      <c r="G498" s="117"/>
      <c r="H498" s="173" t="str">
        <f>work!L498</f>
        <v>20210707</v>
      </c>
      <c r="I498" s="116">
        <f t="shared" si="14"/>
        <v>13675</v>
      </c>
      <c r="J498" s="116">
        <f t="shared" si="15"/>
        <v>67200</v>
      </c>
    </row>
    <row r="499" spans="1:10" ht="15">
      <c r="A499" s="170">
        <v>469</v>
      </c>
      <c r="B499" s="171" t="s">
        <v>1664</v>
      </c>
      <c r="C499" s="115" t="s">
        <v>1647</v>
      </c>
      <c r="D499" s="115" t="s">
        <v>1665</v>
      </c>
      <c r="E499" s="172">
        <f>work!G499+work!H499</f>
        <v>801450</v>
      </c>
      <c r="F499" s="172">
        <f>work!I499+work!J499</f>
        <v>1020150</v>
      </c>
      <c r="G499" s="117"/>
      <c r="H499" s="173" t="str">
        <f>work!L499</f>
        <v>20210607</v>
      </c>
      <c r="I499" s="116">
        <f t="shared" si="14"/>
        <v>801450</v>
      </c>
      <c r="J499" s="116">
        <f t="shared" si="15"/>
        <v>1020150</v>
      </c>
    </row>
    <row r="500" spans="1:10" ht="15">
      <c r="A500" s="170">
        <v>470</v>
      </c>
      <c r="B500" s="171" t="s">
        <v>1667</v>
      </c>
      <c r="C500" s="115" t="s">
        <v>1647</v>
      </c>
      <c r="D500" s="115" t="s">
        <v>1668</v>
      </c>
      <c r="E500" s="172">
        <f>work!G500+work!H500</f>
        <v>90850</v>
      </c>
      <c r="F500" s="172">
        <f>work!I500+work!J500</f>
        <v>0</v>
      </c>
      <c r="G500" s="117"/>
      <c r="H500" s="173" t="str">
        <f>work!L500</f>
        <v>20210607</v>
      </c>
      <c r="I500" s="116">
        <f t="shared" si="14"/>
        <v>90850</v>
      </c>
      <c r="J500" s="116">
        <f t="shared" si="15"/>
        <v>0</v>
      </c>
    </row>
    <row r="501" spans="1:10" ht="15">
      <c r="A501" s="170">
        <v>471</v>
      </c>
      <c r="B501" s="171" t="s">
        <v>1670</v>
      </c>
      <c r="C501" s="115" t="s">
        <v>1647</v>
      </c>
      <c r="D501" s="115" t="s">
        <v>1671</v>
      </c>
      <c r="E501" s="172">
        <f>work!G501+work!H501</f>
        <v>933045</v>
      </c>
      <c r="F501" s="172">
        <f>work!I501+work!J501</f>
        <v>43809</v>
      </c>
      <c r="G501" s="117"/>
      <c r="H501" s="173" t="str">
        <f>work!L501</f>
        <v>20210607</v>
      </c>
      <c r="I501" s="116">
        <f t="shared" si="14"/>
        <v>933045</v>
      </c>
      <c r="J501" s="116">
        <f t="shared" si="15"/>
        <v>43809</v>
      </c>
    </row>
    <row r="502" spans="1:10" ht="15">
      <c r="A502" s="170">
        <v>472</v>
      </c>
      <c r="B502" s="171" t="s">
        <v>1673</v>
      </c>
      <c r="C502" s="115" t="s">
        <v>1647</v>
      </c>
      <c r="D502" s="115" t="s">
        <v>1674</v>
      </c>
      <c r="E502" s="172">
        <f>work!G502+work!H502</f>
        <v>66680</v>
      </c>
      <c r="F502" s="172">
        <f>work!I502+work!J502</f>
        <v>50928</v>
      </c>
      <c r="G502" s="117"/>
      <c r="H502" s="173" t="s">
        <v>9</v>
      </c>
      <c r="I502" s="116">
        <f t="shared" si="14"/>
        <v>66680</v>
      </c>
      <c r="J502" s="116">
        <f t="shared" si="15"/>
        <v>50928</v>
      </c>
    </row>
    <row r="503" spans="1:10" ht="15">
      <c r="A503" s="170">
        <v>473</v>
      </c>
      <c r="B503" s="171" t="s">
        <v>1676</v>
      </c>
      <c r="C503" s="115" t="s">
        <v>1647</v>
      </c>
      <c r="D503" s="115" t="s">
        <v>1677</v>
      </c>
      <c r="E503" s="172">
        <f>work!G503+work!H503</f>
        <v>437100</v>
      </c>
      <c r="F503" s="172">
        <f>work!I503+work!J503</f>
        <v>793775</v>
      </c>
      <c r="G503" s="117"/>
      <c r="H503" s="173" t="str">
        <f>work!L503</f>
        <v>20210607</v>
      </c>
      <c r="I503" s="116">
        <f t="shared" si="14"/>
        <v>437100</v>
      </c>
      <c r="J503" s="116">
        <f t="shared" si="15"/>
        <v>793775</v>
      </c>
    </row>
    <row r="504" spans="1:10" ht="15">
      <c r="A504" s="170">
        <v>474</v>
      </c>
      <c r="B504" s="171" t="s">
        <v>1679</v>
      </c>
      <c r="C504" s="115" t="s">
        <v>1647</v>
      </c>
      <c r="D504" s="115" t="s">
        <v>1685</v>
      </c>
      <c r="E504" s="172">
        <f>work!G504+work!H504</f>
        <v>71504</v>
      </c>
      <c r="F504" s="172">
        <f>work!I504+work!J504</f>
        <v>25000</v>
      </c>
      <c r="G504" s="117"/>
      <c r="H504" s="173" t="str">
        <f>work!L504</f>
        <v>20210607</v>
      </c>
      <c r="I504" s="116">
        <f t="shared" si="14"/>
        <v>71504</v>
      </c>
      <c r="J504" s="116">
        <f t="shared" si="15"/>
        <v>25000</v>
      </c>
    </row>
    <row r="505" spans="1:10" ht="15">
      <c r="A505" s="170">
        <v>475</v>
      </c>
      <c r="B505" s="171" t="s">
        <v>1687</v>
      </c>
      <c r="C505" s="115" t="s">
        <v>1647</v>
      </c>
      <c r="D505" s="115" t="s">
        <v>1688</v>
      </c>
      <c r="E505" s="172">
        <f>work!G505+work!H505</f>
        <v>5794</v>
      </c>
      <c r="F505" s="172">
        <f>work!I505+work!J505</f>
        <v>33500</v>
      </c>
      <c r="G505" s="117"/>
      <c r="H505" s="173" t="str">
        <f>work!L505</f>
        <v>20210707</v>
      </c>
      <c r="I505" s="116">
        <f t="shared" si="14"/>
        <v>5794</v>
      </c>
      <c r="J505" s="116">
        <f t="shared" si="15"/>
        <v>33500</v>
      </c>
    </row>
    <row r="506" spans="1:10" ht="15">
      <c r="A506" s="170">
        <v>476</v>
      </c>
      <c r="B506" s="171" t="s">
        <v>1690</v>
      </c>
      <c r="C506" s="115" t="s">
        <v>1647</v>
      </c>
      <c r="D506" s="115" t="s">
        <v>1691</v>
      </c>
      <c r="E506" s="172">
        <f>work!G506+work!H506</f>
        <v>260818</v>
      </c>
      <c r="F506" s="172">
        <f>work!I506+work!J506</f>
        <v>147049</v>
      </c>
      <c r="G506" s="117"/>
      <c r="H506" s="173" t="str">
        <f>work!L506</f>
        <v>20210607</v>
      </c>
      <c r="I506" s="116">
        <f t="shared" si="14"/>
        <v>260818</v>
      </c>
      <c r="J506" s="116">
        <f t="shared" si="15"/>
        <v>147049</v>
      </c>
    </row>
    <row r="507" spans="1:10" ht="15">
      <c r="A507" s="170">
        <v>477</v>
      </c>
      <c r="B507" s="171" t="s">
        <v>1693</v>
      </c>
      <c r="C507" s="115" t="s">
        <v>1647</v>
      </c>
      <c r="D507" s="115" t="s">
        <v>1694</v>
      </c>
      <c r="E507" s="172">
        <f>work!G507+work!H507</f>
        <v>50000</v>
      </c>
      <c r="F507" s="172">
        <f>work!I507+work!J507</f>
        <v>217023</v>
      </c>
      <c r="G507" s="117"/>
      <c r="H507" s="173" t="str">
        <f>work!L507</f>
        <v>20210607</v>
      </c>
      <c r="I507" s="116">
        <f t="shared" si="14"/>
        <v>50000</v>
      </c>
      <c r="J507" s="116">
        <f t="shared" si="15"/>
        <v>217023</v>
      </c>
    </row>
    <row r="508" spans="1:10" ht="15">
      <c r="A508" s="170">
        <v>478</v>
      </c>
      <c r="B508" s="171" t="s">
        <v>1696</v>
      </c>
      <c r="C508" s="115" t="s">
        <v>1647</v>
      </c>
      <c r="D508" s="115" t="s">
        <v>1697</v>
      </c>
      <c r="E508" s="172" t="e">
        <f>work!G508+work!H508</f>
        <v>#VALUE!</v>
      </c>
      <c r="F508" s="172" t="e">
        <f>work!I508+work!J508</f>
        <v>#VALUE!</v>
      </c>
      <c r="G508" s="117"/>
      <c r="H508" s="173" t="str">
        <f>work!L508</f>
        <v>No report</v>
      </c>
      <c r="I508" s="116" t="e">
        <f t="shared" si="14"/>
        <v>#VALUE!</v>
      </c>
      <c r="J508" s="116" t="e">
        <f t="shared" si="15"/>
        <v>#VALUE!</v>
      </c>
    </row>
    <row r="509" spans="1:10" ht="15">
      <c r="A509" s="170">
        <v>479</v>
      </c>
      <c r="B509" s="171" t="s">
        <v>1700</v>
      </c>
      <c r="C509" s="115" t="s">
        <v>1698</v>
      </c>
      <c r="D509" s="115" t="s">
        <v>1701</v>
      </c>
      <c r="E509" s="172" t="e">
        <f>work!G509+work!H509</f>
        <v>#VALUE!</v>
      </c>
      <c r="F509" s="172" t="e">
        <f>work!I509+work!J509</f>
        <v>#VALUE!</v>
      </c>
      <c r="G509" s="117"/>
      <c r="H509" s="173" t="str">
        <f>work!L509</f>
        <v>No report</v>
      </c>
      <c r="I509" s="116" t="e">
        <f t="shared" si="14"/>
        <v>#VALUE!</v>
      </c>
      <c r="J509" s="116" t="e">
        <f t="shared" si="15"/>
        <v>#VALUE!</v>
      </c>
    </row>
    <row r="510" spans="1:10" ht="15">
      <c r="A510" s="170">
        <v>480</v>
      </c>
      <c r="B510" s="171" t="s">
        <v>1703</v>
      </c>
      <c r="C510" s="115" t="s">
        <v>1698</v>
      </c>
      <c r="D510" s="115" t="s">
        <v>1704</v>
      </c>
      <c r="E510" s="172">
        <f>work!G510+work!H510</f>
        <v>2654582</v>
      </c>
      <c r="F510" s="172">
        <f>work!I510+work!J510</f>
        <v>316418</v>
      </c>
      <c r="G510" s="117"/>
      <c r="H510" s="173" t="str">
        <f>work!L510</f>
        <v>20210607</v>
      </c>
      <c r="I510" s="116">
        <f t="shared" si="14"/>
        <v>2654582</v>
      </c>
      <c r="J510" s="116">
        <f t="shared" si="15"/>
        <v>316418</v>
      </c>
    </row>
    <row r="511" spans="1:10" ht="15">
      <c r="A511" s="170">
        <v>481</v>
      </c>
      <c r="B511" s="171" t="s">
        <v>1706</v>
      </c>
      <c r="C511" s="115" t="s">
        <v>1698</v>
      </c>
      <c r="D511" s="115" t="s">
        <v>1707</v>
      </c>
      <c r="E511" s="172">
        <f>work!G511+work!H511</f>
        <v>740607</v>
      </c>
      <c r="F511" s="172">
        <f>work!I511+work!J511</f>
        <v>126800</v>
      </c>
      <c r="G511" s="117"/>
      <c r="H511" s="173" t="str">
        <f>work!L511</f>
        <v>20210607</v>
      </c>
      <c r="I511" s="116">
        <f t="shared" si="14"/>
        <v>740607</v>
      </c>
      <c r="J511" s="116">
        <f t="shared" si="15"/>
        <v>126800</v>
      </c>
    </row>
    <row r="512" spans="1:10" ht="15">
      <c r="A512" s="170">
        <v>482</v>
      </c>
      <c r="B512" s="171" t="s">
        <v>1709</v>
      </c>
      <c r="C512" s="115" t="s">
        <v>1698</v>
      </c>
      <c r="D512" s="115" t="s">
        <v>1710</v>
      </c>
      <c r="E512" s="172" t="e">
        <f>work!G512+work!H512</f>
        <v>#VALUE!</v>
      </c>
      <c r="F512" s="172" t="e">
        <f>work!I512+work!J512</f>
        <v>#VALUE!</v>
      </c>
      <c r="G512" s="117"/>
      <c r="H512" s="173" t="str">
        <f>work!L512</f>
        <v>No report</v>
      </c>
      <c r="I512" s="116" t="e">
        <f t="shared" si="14"/>
        <v>#VALUE!</v>
      </c>
      <c r="J512" s="116" t="e">
        <f t="shared" si="15"/>
        <v>#VALUE!</v>
      </c>
    </row>
    <row r="513" spans="1:10" ht="15">
      <c r="A513" s="170">
        <v>483</v>
      </c>
      <c r="B513" s="171" t="s">
        <v>1712</v>
      </c>
      <c r="C513" s="115" t="s">
        <v>1698</v>
      </c>
      <c r="D513" s="115" t="s">
        <v>1713</v>
      </c>
      <c r="E513" s="172">
        <f>work!G513+work!H513</f>
        <v>489220</v>
      </c>
      <c r="F513" s="172">
        <f>work!I513+work!J513</f>
        <v>2808527</v>
      </c>
      <c r="G513" s="117"/>
      <c r="H513" s="173" t="str">
        <f>work!L513</f>
        <v>20210707</v>
      </c>
      <c r="I513" s="116">
        <f t="shared" si="14"/>
        <v>489220</v>
      </c>
      <c r="J513" s="116">
        <f t="shared" si="15"/>
        <v>2808527</v>
      </c>
    </row>
    <row r="514" spans="1:10" ht="15">
      <c r="A514" s="170">
        <v>484</v>
      </c>
      <c r="B514" s="171" t="s">
        <v>1715</v>
      </c>
      <c r="C514" s="115" t="s">
        <v>1698</v>
      </c>
      <c r="D514" s="115" t="s">
        <v>1716</v>
      </c>
      <c r="E514" s="172">
        <f>work!G514+work!H514</f>
        <v>4135545</v>
      </c>
      <c r="F514" s="172">
        <f>work!I514+work!J514</f>
        <v>1002180</v>
      </c>
      <c r="G514" s="117"/>
      <c r="H514" s="173" t="str">
        <f>work!L514</f>
        <v>20210707</v>
      </c>
      <c r="I514" s="116">
        <f t="shared" si="14"/>
        <v>4135545</v>
      </c>
      <c r="J514" s="116">
        <f t="shared" si="15"/>
        <v>1002180</v>
      </c>
    </row>
    <row r="515" spans="1:10" ht="15">
      <c r="A515" s="170">
        <v>485</v>
      </c>
      <c r="B515" s="171" t="s">
        <v>1718</v>
      </c>
      <c r="C515" s="115" t="s">
        <v>1698</v>
      </c>
      <c r="D515" s="115" t="s">
        <v>1719</v>
      </c>
      <c r="E515" s="172" t="e">
        <f>work!G515+work!H515</f>
        <v>#VALUE!</v>
      </c>
      <c r="F515" s="172" t="e">
        <f>work!I515+work!J515</f>
        <v>#VALUE!</v>
      </c>
      <c r="G515" s="117"/>
      <c r="H515" s="173" t="str">
        <f>work!L515</f>
        <v>No report</v>
      </c>
      <c r="I515" s="116" t="e">
        <f t="shared" si="14"/>
        <v>#VALUE!</v>
      </c>
      <c r="J515" s="116" t="e">
        <f t="shared" si="15"/>
        <v>#VALUE!</v>
      </c>
    </row>
    <row r="516" spans="1:10" ht="15">
      <c r="A516" s="170">
        <v>486</v>
      </c>
      <c r="B516" s="171" t="s">
        <v>1721</v>
      </c>
      <c r="C516" s="115" t="s">
        <v>1698</v>
      </c>
      <c r="D516" s="115" t="s">
        <v>940</v>
      </c>
      <c r="E516" s="172">
        <f>work!G516+work!H516</f>
        <v>1730806</v>
      </c>
      <c r="F516" s="172">
        <f>work!I516+work!J516</f>
        <v>1166486</v>
      </c>
      <c r="G516" s="117"/>
      <c r="H516" s="173" t="str">
        <f>work!L516</f>
        <v>20210607</v>
      </c>
      <c r="I516" s="116">
        <f t="shared" si="14"/>
        <v>1730806</v>
      </c>
      <c r="J516" s="116">
        <f t="shared" si="15"/>
        <v>1166486</v>
      </c>
    </row>
    <row r="517" spans="1:10" ht="15">
      <c r="A517" s="170">
        <v>487</v>
      </c>
      <c r="B517" s="171" t="s">
        <v>1723</v>
      </c>
      <c r="C517" s="115" t="s">
        <v>1698</v>
      </c>
      <c r="D517" s="115" t="s">
        <v>13</v>
      </c>
      <c r="E517" s="172">
        <f>work!G517+work!H517</f>
        <v>300496</v>
      </c>
      <c r="F517" s="172">
        <f>work!I517+work!J517</f>
        <v>9300</v>
      </c>
      <c r="G517" s="117"/>
      <c r="H517" s="173" t="str">
        <f>work!L517</f>
        <v>20210707</v>
      </c>
      <c r="I517" s="116">
        <f t="shared" si="14"/>
        <v>300496</v>
      </c>
      <c r="J517" s="116">
        <f t="shared" si="15"/>
        <v>9300</v>
      </c>
    </row>
    <row r="518" spans="1:10" ht="15">
      <c r="A518" s="170">
        <v>488</v>
      </c>
      <c r="B518" s="171" t="s">
        <v>15</v>
      </c>
      <c r="C518" s="115" t="s">
        <v>1698</v>
      </c>
      <c r="D518" s="115" t="s">
        <v>16</v>
      </c>
      <c r="E518" s="172">
        <f>work!G518+work!H518</f>
        <v>1934944</v>
      </c>
      <c r="F518" s="172">
        <f>work!I518+work!J518</f>
        <v>33550</v>
      </c>
      <c r="G518" s="117"/>
      <c r="H518" s="173" t="str">
        <f>work!L518</f>
        <v>20210607</v>
      </c>
      <c r="I518" s="116">
        <f t="shared" si="14"/>
        <v>1934944</v>
      </c>
      <c r="J518" s="116">
        <f t="shared" si="15"/>
        <v>33550</v>
      </c>
    </row>
    <row r="519" spans="1:10" ht="15">
      <c r="A519" s="170">
        <v>489</v>
      </c>
      <c r="B519" s="171" t="s">
        <v>18</v>
      </c>
      <c r="C519" s="115" t="s">
        <v>1698</v>
      </c>
      <c r="D519" s="115" t="s">
        <v>19</v>
      </c>
      <c r="E519" s="172">
        <f>work!G519+work!H519</f>
        <v>1068093</v>
      </c>
      <c r="F519" s="172">
        <f>work!I519+work!J519</f>
        <v>4275</v>
      </c>
      <c r="G519" s="117"/>
      <c r="H519" s="173" t="str">
        <f>work!L519</f>
        <v>20210607</v>
      </c>
      <c r="I519" s="116">
        <f t="shared" si="14"/>
        <v>1068093</v>
      </c>
      <c r="J519" s="116">
        <f t="shared" si="15"/>
        <v>4275</v>
      </c>
    </row>
    <row r="520" spans="1:10" ht="15">
      <c r="A520" s="170">
        <v>490</v>
      </c>
      <c r="B520" s="171" t="s">
        <v>21</v>
      </c>
      <c r="C520" s="115" t="s">
        <v>1698</v>
      </c>
      <c r="D520" s="115" t="s">
        <v>22</v>
      </c>
      <c r="E520" s="172">
        <f>work!G520+work!H520</f>
        <v>34568</v>
      </c>
      <c r="F520" s="172">
        <f>work!I520+work!J520</f>
        <v>68500</v>
      </c>
      <c r="G520" s="117"/>
      <c r="H520" s="173" t="str">
        <f>work!L520</f>
        <v>20210707</v>
      </c>
      <c r="I520" s="116">
        <f t="shared" si="14"/>
        <v>34568</v>
      </c>
      <c r="J520" s="116">
        <f t="shared" si="15"/>
        <v>68500</v>
      </c>
    </row>
    <row r="521" spans="1:10" ht="15">
      <c r="A521" s="170">
        <v>491</v>
      </c>
      <c r="B521" s="171" t="s">
        <v>24</v>
      </c>
      <c r="C521" s="115" t="s">
        <v>1698</v>
      </c>
      <c r="D521" s="115" t="s">
        <v>25</v>
      </c>
      <c r="E521" s="172">
        <f>work!G521+work!H521</f>
        <v>3375669</v>
      </c>
      <c r="F521" s="172">
        <f>work!I521+work!J521</f>
        <v>423453</v>
      </c>
      <c r="G521" s="117"/>
      <c r="H521" s="173" t="str">
        <f>work!L521</f>
        <v>20210607</v>
      </c>
      <c r="I521" s="116">
        <f t="shared" si="14"/>
        <v>3375669</v>
      </c>
      <c r="J521" s="116">
        <f t="shared" si="15"/>
        <v>423453</v>
      </c>
    </row>
    <row r="522" spans="1:10" ht="15">
      <c r="A522" s="170">
        <v>492</v>
      </c>
      <c r="B522" s="171" t="s">
        <v>27</v>
      </c>
      <c r="C522" s="115" t="s">
        <v>1698</v>
      </c>
      <c r="D522" s="115" t="s">
        <v>28</v>
      </c>
      <c r="E522" s="172" t="e">
        <f>work!G522+work!H522</f>
        <v>#VALUE!</v>
      </c>
      <c r="F522" s="172" t="e">
        <f>work!I522+work!J522</f>
        <v>#VALUE!</v>
      </c>
      <c r="G522" s="117"/>
      <c r="H522" s="173" t="str">
        <f>work!L522</f>
        <v>No report</v>
      </c>
      <c r="I522" s="116" t="e">
        <f t="shared" si="14"/>
        <v>#VALUE!</v>
      </c>
      <c r="J522" s="116" t="e">
        <f t="shared" si="15"/>
        <v>#VALUE!</v>
      </c>
    </row>
    <row r="523" spans="1:10" ht="15">
      <c r="A523" s="170">
        <v>493</v>
      </c>
      <c r="B523" s="171" t="s">
        <v>30</v>
      </c>
      <c r="C523" s="115" t="s">
        <v>1698</v>
      </c>
      <c r="D523" s="115" t="s">
        <v>1682</v>
      </c>
      <c r="E523" s="172">
        <f>work!G523+work!H523</f>
        <v>80379</v>
      </c>
      <c r="F523" s="172">
        <f>work!I523+work!J523</f>
        <v>25001</v>
      </c>
      <c r="G523" s="117"/>
      <c r="H523" s="173" t="str">
        <f>work!L523</f>
        <v>20210707</v>
      </c>
      <c r="I523" s="116">
        <f t="shared" si="14"/>
        <v>80379</v>
      </c>
      <c r="J523" s="116">
        <f t="shared" si="15"/>
        <v>25001</v>
      </c>
    </row>
    <row r="524" spans="1:10" ht="15">
      <c r="A524" s="170">
        <v>494</v>
      </c>
      <c r="B524" s="171" t="s">
        <v>32</v>
      </c>
      <c r="C524" s="115" t="s">
        <v>1698</v>
      </c>
      <c r="D524" s="115" t="s">
        <v>33</v>
      </c>
      <c r="E524" s="172">
        <f>work!G524+work!H524</f>
        <v>494670</v>
      </c>
      <c r="F524" s="172">
        <f>work!I524+work!J524</f>
        <v>2995057</v>
      </c>
      <c r="G524" s="117"/>
      <c r="H524" s="173" t="str">
        <f>work!L524</f>
        <v>20210707</v>
      </c>
      <c r="I524" s="116">
        <f t="shared" si="14"/>
        <v>494670</v>
      </c>
      <c r="J524" s="116">
        <f t="shared" si="15"/>
        <v>2995057</v>
      </c>
    </row>
    <row r="525" spans="1:10" ht="15">
      <c r="A525" s="170">
        <v>495</v>
      </c>
      <c r="B525" s="171" t="s">
        <v>35</v>
      </c>
      <c r="C525" s="115" t="s">
        <v>1698</v>
      </c>
      <c r="D525" s="115" t="s">
        <v>36</v>
      </c>
      <c r="E525" s="172">
        <f>work!G525+work!H525</f>
        <v>4900</v>
      </c>
      <c r="F525" s="172">
        <f>work!I525+work!J525</f>
        <v>5768</v>
      </c>
      <c r="G525" s="117"/>
      <c r="H525" s="173" t="str">
        <f>work!L525</f>
        <v>20210607</v>
      </c>
      <c r="I525" s="116">
        <f t="shared" si="14"/>
        <v>4900</v>
      </c>
      <c r="J525" s="116">
        <f t="shared" si="15"/>
        <v>5768</v>
      </c>
    </row>
    <row r="526" spans="1:10" ht="15">
      <c r="A526" s="170">
        <v>496</v>
      </c>
      <c r="B526" s="171" t="s">
        <v>38</v>
      </c>
      <c r="C526" s="115" t="s">
        <v>1698</v>
      </c>
      <c r="D526" s="115" t="s">
        <v>39</v>
      </c>
      <c r="E526" s="172">
        <f>work!G526+work!H526</f>
        <v>2382394</v>
      </c>
      <c r="F526" s="172">
        <f>work!I526+work!J526</f>
        <v>1582207</v>
      </c>
      <c r="G526" s="117"/>
      <c r="H526" s="173" t="str">
        <f>work!L526</f>
        <v>20210607</v>
      </c>
      <c r="I526" s="116">
        <f t="shared" si="14"/>
        <v>2382394</v>
      </c>
      <c r="J526" s="116">
        <f t="shared" si="15"/>
        <v>1582207</v>
      </c>
    </row>
    <row r="527" spans="1:10" ht="15">
      <c r="A527" s="170">
        <v>497</v>
      </c>
      <c r="B527" s="171" t="s">
        <v>41</v>
      </c>
      <c r="C527" s="115" t="s">
        <v>1698</v>
      </c>
      <c r="D527" s="115" t="s">
        <v>1683</v>
      </c>
      <c r="E527" s="172">
        <f>work!G527+work!H527</f>
        <v>117694</v>
      </c>
      <c r="F527" s="172">
        <f>work!I527+work!J527</f>
        <v>1650</v>
      </c>
      <c r="G527" s="117"/>
      <c r="H527" s="173" t="str">
        <f>work!L527</f>
        <v>20210707</v>
      </c>
      <c r="I527" s="116">
        <f t="shared" si="14"/>
        <v>117694</v>
      </c>
      <c r="J527" s="116">
        <f t="shared" si="15"/>
        <v>1650</v>
      </c>
    </row>
    <row r="528" spans="1:10" ht="15">
      <c r="A528" s="170">
        <v>498</v>
      </c>
      <c r="B528" s="171" t="s">
        <v>43</v>
      </c>
      <c r="C528" s="115" t="s">
        <v>1698</v>
      </c>
      <c r="D528" s="115" t="s">
        <v>44</v>
      </c>
      <c r="E528" s="172" t="e">
        <f>work!G528+work!H528</f>
        <v>#VALUE!</v>
      </c>
      <c r="F528" s="172" t="e">
        <f>work!I528+work!J528</f>
        <v>#VALUE!</v>
      </c>
      <c r="G528" s="117"/>
      <c r="H528" s="173" t="str">
        <f>work!L528</f>
        <v>No report</v>
      </c>
      <c r="I528" s="116" t="e">
        <f t="shared" si="14"/>
        <v>#VALUE!</v>
      </c>
      <c r="J528" s="116" t="e">
        <f t="shared" si="15"/>
        <v>#VALUE!</v>
      </c>
    </row>
    <row r="529" spans="1:10" ht="15">
      <c r="A529" s="170">
        <v>499</v>
      </c>
      <c r="B529" s="171" t="s">
        <v>46</v>
      </c>
      <c r="C529" s="115" t="s">
        <v>1698</v>
      </c>
      <c r="D529" s="115" t="s">
        <v>47</v>
      </c>
      <c r="E529" s="172">
        <f>work!G529+work!H529</f>
        <v>1108876</v>
      </c>
      <c r="F529" s="172">
        <f>work!I529+work!J529</f>
        <v>306450</v>
      </c>
      <c r="G529" s="117"/>
      <c r="H529" s="173" t="str">
        <f>work!L529</f>
        <v>20210707</v>
      </c>
      <c r="I529" s="116">
        <f t="shared" si="14"/>
        <v>1108876</v>
      </c>
      <c r="J529" s="116">
        <f t="shared" si="15"/>
        <v>306450</v>
      </c>
    </row>
    <row r="530" spans="1:10" ht="15">
      <c r="A530" s="170">
        <v>500</v>
      </c>
      <c r="B530" s="171" t="s">
        <v>50</v>
      </c>
      <c r="C530" s="115" t="s">
        <v>48</v>
      </c>
      <c r="D530" s="115" t="s">
        <v>51</v>
      </c>
      <c r="E530" s="172" t="e">
        <f>work!G530+work!H530</f>
        <v>#VALUE!</v>
      </c>
      <c r="F530" s="172" t="e">
        <f>work!I530+work!J530</f>
        <v>#VALUE!</v>
      </c>
      <c r="G530" s="117"/>
      <c r="H530" s="173" t="str">
        <f>work!L530</f>
        <v>No report</v>
      </c>
      <c r="I530" s="116" t="e">
        <f t="shared" si="14"/>
        <v>#VALUE!</v>
      </c>
      <c r="J530" s="116" t="e">
        <f t="shared" si="15"/>
        <v>#VALUE!</v>
      </c>
    </row>
    <row r="531" spans="1:10" ht="15">
      <c r="A531" s="170">
        <v>501</v>
      </c>
      <c r="B531" s="171" t="s">
        <v>53</v>
      </c>
      <c r="C531" s="115" t="s">
        <v>48</v>
      </c>
      <c r="D531" s="115" t="s">
        <v>54</v>
      </c>
      <c r="E531" s="172">
        <f>work!G531+work!H531</f>
        <v>206445</v>
      </c>
      <c r="F531" s="172">
        <f>work!I531+work!J531</f>
        <v>23600</v>
      </c>
      <c r="G531" s="117"/>
      <c r="H531" s="173" t="str">
        <f>work!L531</f>
        <v>20210607</v>
      </c>
      <c r="I531" s="116">
        <f t="shared" si="14"/>
        <v>206445</v>
      </c>
      <c r="J531" s="116">
        <f t="shared" si="15"/>
        <v>23600</v>
      </c>
    </row>
    <row r="532" spans="1:10" ht="15">
      <c r="A532" s="170">
        <v>502</v>
      </c>
      <c r="B532" s="171" t="s">
        <v>56</v>
      </c>
      <c r="C532" s="115" t="s">
        <v>48</v>
      </c>
      <c r="D532" s="115" t="s">
        <v>57</v>
      </c>
      <c r="E532" s="172">
        <f>work!G532+work!H532</f>
        <v>54800</v>
      </c>
      <c r="F532" s="172">
        <f>work!I532+work!J532</f>
        <v>1508860</v>
      </c>
      <c r="G532" s="117"/>
      <c r="H532" s="173" t="str">
        <f>work!L532</f>
        <v>20210707</v>
      </c>
      <c r="I532" s="116">
        <f t="shared" si="14"/>
        <v>54800</v>
      </c>
      <c r="J532" s="116">
        <f t="shared" si="15"/>
        <v>1508860</v>
      </c>
    </row>
    <row r="533" spans="1:10" ht="15">
      <c r="A533" s="170">
        <v>503</v>
      </c>
      <c r="B533" s="171" t="s">
        <v>59</v>
      </c>
      <c r="C533" s="115" t="s">
        <v>48</v>
      </c>
      <c r="D533" s="115" t="s">
        <v>60</v>
      </c>
      <c r="E533" s="172">
        <f>work!G533+work!H533</f>
        <v>135713</v>
      </c>
      <c r="F533" s="172">
        <f>work!I533+work!J533</f>
        <v>0</v>
      </c>
      <c r="G533" s="117"/>
      <c r="H533" s="173" t="str">
        <f>work!L533</f>
        <v>20210607</v>
      </c>
      <c r="I533" s="116">
        <f t="shared" si="14"/>
        <v>135713</v>
      </c>
      <c r="J533" s="116">
        <f t="shared" si="15"/>
        <v>0</v>
      </c>
    </row>
    <row r="534" spans="1:10" ht="15">
      <c r="A534" s="170">
        <v>504</v>
      </c>
      <c r="B534" s="171" t="s">
        <v>62</v>
      </c>
      <c r="C534" s="115" t="s">
        <v>48</v>
      </c>
      <c r="D534" s="115" t="s">
        <v>63</v>
      </c>
      <c r="E534" s="172">
        <f>work!G534+work!H534</f>
        <v>516202</v>
      </c>
      <c r="F534" s="172">
        <f>work!I534+work!J534</f>
        <v>121943</v>
      </c>
      <c r="G534" s="117"/>
      <c r="H534" s="173" t="str">
        <f>work!L534</f>
        <v>20210707</v>
      </c>
      <c r="I534" s="116">
        <f t="shared" si="14"/>
        <v>516202</v>
      </c>
      <c r="J534" s="116">
        <f t="shared" si="15"/>
        <v>121943</v>
      </c>
    </row>
    <row r="535" spans="1:10" ht="15">
      <c r="A535" s="170">
        <v>505</v>
      </c>
      <c r="B535" s="171" t="s">
        <v>65</v>
      </c>
      <c r="C535" s="115" t="s">
        <v>48</v>
      </c>
      <c r="D535" s="115" t="s">
        <v>66</v>
      </c>
      <c r="E535" s="172">
        <f>work!G535+work!H535</f>
        <v>63375</v>
      </c>
      <c r="F535" s="172">
        <f>work!I535+work!J535</f>
        <v>2201</v>
      </c>
      <c r="G535" s="117"/>
      <c r="H535" s="173" t="str">
        <f>work!L535</f>
        <v>20210607</v>
      </c>
      <c r="I535" s="116">
        <f t="shared" si="14"/>
        <v>63375</v>
      </c>
      <c r="J535" s="116">
        <f t="shared" si="15"/>
        <v>2201</v>
      </c>
    </row>
    <row r="536" spans="1:10" ht="15">
      <c r="A536" s="170">
        <v>506</v>
      </c>
      <c r="B536" s="171" t="s">
        <v>68</v>
      </c>
      <c r="C536" s="115" t="s">
        <v>48</v>
      </c>
      <c r="D536" s="115" t="s">
        <v>69</v>
      </c>
      <c r="E536" s="172">
        <f>work!G536+work!H536</f>
        <v>127218</v>
      </c>
      <c r="F536" s="172">
        <f>work!I536+work!J536</f>
        <v>42300</v>
      </c>
      <c r="G536" s="117"/>
      <c r="H536" s="173" t="str">
        <f>work!L536</f>
        <v>20210607</v>
      </c>
      <c r="I536" s="116">
        <f t="shared" si="14"/>
        <v>127218</v>
      </c>
      <c r="J536" s="116">
        <f t="shared" si="15"/>
        <v>42300</v>
      </c>
    </row>
    <row r="537" spans="1:10" ht="15">
      <c r="A537" s="170">
        <v>507</v>
      </c>
      <c r="B537" s="171" t="s">
        <v>71</v>
      </c>
      <c r="C537" s="115" t="s">
        <v>48</v>
      </c>
      <c r="D537" s="115" t="s">
        <v>72</v>
      </c>
      <c r="E537" s="172">
        <f>work!G537+work!H537</f>
        <v>91511</v>
      </c>
      <c r="F537" s="172">
        <f>work!I537+work!J537</f>
        <v>239076</v>
      </c>
      <c r="G537" s="117"/>
      <c r="H537" s="173" t="str">
        <f>work!L537</f>
        <v>20210607</v>
      </c>
      <c r="I537" s="116">
        <f t="shared" si="14"/>
        <v>91511</v>
      </c>
      <c r="J537" s="116">
        <f t="shared" si="15"/>
        <v>239076</v>
      </c>
    </row>
    <row r="538" spans="1:10" ht="15">
      <c r="A538" s="170">
        <v>508</v>
      </c>
      <c r="B538" s="171" t="s">
        <v>74</v>
      </c>
      <c r="C538" s="115" t="s">
        <v>48</v>
      </c>
      <c r="D538" s="115" t="s">
        <v>75</v>
      </c>
      <c r="E538" s="172">
        <f>work!G538+work!H538</f>
        <v>357457</v>
      </c>
      <c r="F538" s="172">
        <f>work!I538+work!J538</f>
        <v>63507</v>
      </c>
      <c r="G538" s="117"/>
      <c r="H538" s="173" t="str">
        <f>work!L538</f>
        <v>20210607</v>
      </c>
      <c r="I538" s="116">
        <f t="shared" si="14"/>
        <v>357457</v>
      </c>
      <c r="J538" s="116">
        <f t="shared" si="15"/>
        <v>63507</v>
      </c>
    </row>
    <row r="539" spans="1:10" ht="15">
      <c r="A539" s="170">
        <v>509</v>
      </c>
      <c r="B539" s="171" t="s">
        <v>77</v>
      </c>
      <c r="C539" s="115" t="s">
        <v>48</v>
      </c>
      <c r="D539" s="115" t="s">
        <v>78</v>
      </c>
      <c r="E539" s="172">
        <f>work!G539+work!H539</f>
        <v>31595</v>
      </c>
      <c r="F539" s="172">
        <f>work!I539+work!J539</f>
        <v>0</v>
      </c>
      <c r="G539" s="117"/>
      <c r="H539" s="173" t="str">
        <f>work!L539</f>
        <v>20210707</v>
      </c>
      <c r="I539" s="116">
        <f t="shared" si="14"/>
        <v>31595</v>
      </c>
      <c r="J539" s="116">
        <f t="shared" si="15"/>
        <v>0</v>
      </c>
    </row>
    <row r="540" spans="1:10" ht="15">
      <c r="A540" s="170">
        <v>510</v>
      </c>
      <c r="B540" s="171" t="s">
        <v>80</v>
      </c>
      <c r="C540" s="115" t="s">
        <v>48</v>
      </c>
      <c r="D540" s="115" t="s">
        <v>81</v>
      </c>
      <c r="E540" s="172">
        <f>work!G540+work!H540</f>
        <v>1787669</v>
      </c>
      <c r="F540" s="172">
        <f>work!I540+work!J540</f>
        <v>36621</v>
      </c>
      <c r="G540" s="117"/>
      <c r="H540" s="173" t="str">
        <f>work!L540</f>
        <v>20210607</v>
      </c>
      <c r="I540" s="116">
        <f t="shared" si="14"/>
        <v>1787669</v>
      </c>
      <c r="J540" s="116">
        <f t="shared" si="15"/>
        <v>36621</v>
      </c>
    </row>
    <row r="541" spans="1:10" ht="15">
      <c r="A541" s="170">
        <v>511</v>
      </c>
      <c r="B541" s="171" t="s">
        <v>83</v>
      </c>
      <c r="C541" s="115" t="s">
        <v>48</v>
      </c>
      <c r="D541" s="115" t="s">
        <v>84</v>
      </c>
      <c r="E541" s="172">
        <f>work!G541+work!H541</f>
        <v>589207</v>
      </c>
      <c r="F541" s="172">
        <f>work!I541+work!J541</f>
        <v>100049</v>
      </c>
      <c r="G541" s="117"/>
      <c r="H541" s="173" t="str">
        <f>work!L541</f>
        <v>20210607</v>
      </c>
      <c r="I541" s="116">
        <f t="shared" si="14"/>
        <v>589207</v>
      </c>
      <c r="J541" s="116">
        <f t="shared" si="15"/>
        <v>100049</v>
      </c>
    </row>
    <row r="542" spans="1:10" ht="15">
      <c r="A542" s="170">
        <v>512</v>
      </c>
      <c r="B542" s="171" t="s">
        <v>86</v>
      </c>
      <c r="C542" s="115" t="s">
        <v>48</v>
      </c>
      <c r="D542" s="115" t="s">
        <v>87</v>
      </c>
      <c r="E542" s="172">
        <f>work!G542+work!H542</f>
        <v>444667</v>
      </c>
      <c r="F542" s="172">
        <f>work!I542+work!J542</f>
        <v>168900</v>
      </c>
      <c r="G542" s="117"/>
      <c r="H542" s="173" t="str">
        <f>work!L542</f>
        <v>20210607</v>
      </c>
      <c r="I542" s="116">
        <f t="shared" si="14"/>
        <v>444667</v>
      </c>
      <c r="J542" s="116">
        <f t="shared" si="15"/>
        <v>168900</v>
      </c>
    </row>
    <row r="543" spans="1:10" ht="15">
      <c r="A543" s="170">
        <v>513</v>
      </c>
      <c r="B543" s="171" t="s">
        <v>89</v>
      </c>
      <c r="C543" s="115" t="s">
        <v>48</v>
      </c>
      <c r="D543" s="115" t="s">
        <v>90</v>
      </c>
      <c r="E543" s="172">
        <f>work!G543+work!H543</f>
        <v>321873</v>
      </c>
      <c r="F543" s="172">
        <f>work!I543+work!J543</f>
        <v>31002</v>
      </c>
      <c r="G543" s="117"/>
      <c r="H543" s="173" t="str">
        <f>work!L543</f>
        <v>20210607</v>
      </c>
      <c r="I543" s="116">
        <f t="shared" si="14"/>
        <v>321873</v>
      </c>
      <c r="J543" s="116">
        <f t="shared" si="15"/>
        <v>31002</v>
      </c>
    </row>
    <row r="544" spans="1:10" ht="15">
      <c r="A544" s="170">
        <v>514</v>
      </c>
      <c r="B544" s="171" t="s">
        <v>92</v>
      </c>
      <c r="C544" s="115" t="s">
        <v>48</v>
      </c>
      <c r="D544" s="115" t="s">
        <v>93</v>
      </c>
      <c r="E544" s="172">
        <f>work!G544+work!H544</f>
        <v>117973</v>
      </c>
      <c r="F544" s="172">
        <f>work!I544+work!J544</f>
        <v>227347</v>
      </c>
      <c r="G544" s="117"/>
      <c r="H544" s="173" t="str">
        <f>work!L544</f>
        <v>20210607</v>
      </c>
      <c r="I544" s="116">
        <f aca="true" t="shared" si="16" ref="I544:I598">E544</f>
        <v>117973</v>
      </c>
      <c r="J544" s="116">
        <f aca="true" t="shared" si="17" ref="J544:J598">F544</f>
        <v>227347</v>
      </c>
    </row>
    <row r="545" spans="1:10" ht="15">
      <c r="A545" s="170">
        <v>515</v>
      </c>
      <c r="B545" s="171" t="s">
        <v>95</v>
      </c>
      <c r="C545" s="115" t="s">
        <v>48</v>
      </c>
      <c r="D545" s="115" t="s">
        <v>96</v>
      </c>
      <c r="E545" s="172">
        <f>work!G545+work!H545</f>
        <v>49899</v>
      </c>
      <c r="F545" s="172">
        <f>work!I545+work!J545</f>
        <v>5500</v>
      </c>
      <c r="G545" s="117"/>
      <c r="H545" s="173" t="str">
        <f>work!L545</f>
        <v>20210607</v>
      </c>
      <c r="I545" s="116">
        <f t="shared" si="16"/>
        <v>49899</v>
      </c>
      <c r="J545" s="116">
        <f t="shared" si="17"/>
        <v>5500</v>
      </c>
    </row>
    <row r="546" spans="1:10" ht="15">
      <c r="A546" s="170">
        <v>516</v>
      </c>
      <c r="B546" s="171" t="s">
        <v>98</v>
      </c>
      <c r="C546" s="115" t="s">
        <v>48</v>
      </c>
      <c r="D546" s="115" t="s">
        <v>99</v>
      </c>
      <c r="E546" s="172">
        <f>work!G546+work!H546</f>
        <v>41250</v>
      </c>
      <c r="F546" s="172">
        <f>work!I546+work!J546</f>
        <v>51250</v>
      </c>
      <c r="G546" s="117"/>
      <c r="H546" s="173" t="str">
        <f>work!L546</f>
        <v>20210607</v>
      </c>
      <c r="I546" s="116">
        <f t="shared" si="16"/>
        <v>41250</v>
      </c>
      <c r="J546" s="116">
        <f t="shared" si="17"/>
        <v>51250</v>
      </c>
    </row>
    <row r="547" spans="1:10" ht="15">
      <c r="A547" s="170">
        <v>517</v>
      </c>
      <c r="B547" s="171" t="s">
        <v>101</v>
      </c>
      <c r="C547" s="115" t="s">
        <v>48</v>
      </c>
      <c r="D547" s="115" t="s">
        <v>102</v>
      </c>
      <c r="E547" s="172">
        <f>work!G547+work!H547</f>
        <v>2924307</v>
      </c>
      <c r="F547" s="172">
        <f>work!I547+work!J547</f>
        <v>235480</v>
      </c>
      <c r="G547" s="117"/>
      <c r="H547" s="173" t="str">
        <f>work!L547</f>
        <v>20210607</v>
      </c>
      <c r="I547" s="116">
        <f t="shared" si="16"/>
        <v>2924307</v>
      </c>
      <c r="J547" s="116">
        <f t="shared" si="17"/>
        <v>235480</v>
      </c>
    </row>
    <row r="548" spans="1:10" ht="15">
      <c r="A548" s="170">
        <v>518</v>
      </c>
      <c r="B548" s="171" t="s">
        <v>104</v>
      </c>
      <c r="C548" s="115" t="s">
        <v>48</v>
      </c>
      <c r="D548" s="115" t="s">
        <v>105</v>
      </c>
      <c r="E548" s="172">
        <f>work!G548+work!H548</f>
        <v>66983</v>
      </c>
      <c r="F548" s="172">
        <f>work!I548+work!J548</f>
        <v>2000</v>
      </c>
      <c r="G548" s="117"/>
      <c r="H548" s="173" t="str">
        <f>work!L548</f>
        <v>20210607</v>
      </c>
      <c r="I548" s="116">
        <f t="shared" si="16"/>
        <v>66983</v>
      </c>
      <c r="J548" s="116">
        <f t="shared" si="17"/>
        <v>2000</v>
      </c>
    </row>
    <row r="549" spans="1:10" ht="15">
      <c r="A549" s="170">
        <v>519</v>
      </c>
      <c r="B549" s="171" t="s">
        <v>107</v>
      </c>
      <c r="C549" s="115" t="s">
        <v>48</v>
      </c>
      <c r="D549" s="115" t="s">
        <v>108</v>
      </c>
      <c r="E549" s="172">
        <f>work!G549+work!H549</f>
        <v>106181</v>
      </c>
      <c r="F549" s="172">
        <f>work!I549+work!J549</f>
        <v>11550</v>
      </c>
      <c r="G549" s="117"/>
      <c r="H549" s="173" t="str">
        <f>work!L549</f>
        <v>20210607</v>
      </c>
      <c r="I549" s="116">
        <f t="shared" si="16"/>
        <v>106181</v>
      </c>
      <c r="J549" s="116">
        <f t="shared" si="17"/>
        <v>11550</v>
      </c>
    </row>
    <row r="550" spans="1:10" ht="15">
      <c r="A550" s="170">
        <v>520</v>
      </c>
      <c r="B550" s="171" t="s">
        <v>110</v>
      </c>
      <c r="C550" s="115" t="s">
        <v>48</v>
      </c>
      <c r="D550" s="115" t="s">
        <v>111</v>
      </c>
      <c r="E550" s="172">
        <f>work!G550+work!H550</f>
        <v>9073</v>
      </c>
      <c r="F550" s="172">
        <f>work!I550+work!J550</f>
        <v>14301</v>
      </c>
      <c r="G550" s="117"/>
      <c r="H550" s="173" t="str">
        <f>work!L550</f>
        <v>20210607</v>
      </c>
      <c r="I550" s="116">
        <f t="shared" si="16"/>
        <v>9073</v>
      </c>
      <c r="J550" s="116">
        <f t="shared" si="17"/>
        <v>14301</v>
      </c>
    </row>
    <row r="551" spans="1:10" ht="15">
      <c r="A551" s="170">
        <v>521</v>
      </c>
      <c r="B551" s="171" t="s">
        <v>113</v>
      </c>
      <c r="C551" s="115" t="s">
        <v>48</v>
      </c>
      <c r="D551" s="115" t="s">
        <v>122</v>
      </c>
      <c r="E551" s="172">
        <f>work!G551+work!H551</f>
        <v>748045</v>
      </c>
      <c r="F551" s="172">
        <f>work!I551+work!J551</f>
        <v>183840</v>
      </c>
      <c r="G551" s="117"/>
      <c r="H551" s="173" t="str">
        <f>work!L551</f>
        <v>20210707</v>
      </c>
      <c r="I551" s="116">
        <f t="shared" si="16"/>
        <v>748045</v>
      </c>
      <c r="J551" s="116">
        <f t="shared" si="17"/>
        <v>183840</v>
      </c>
    </row>
    <row r="552" spans="1:10" ht="15">
      <c r="A552" s="170">
        <v>522</v>
      </c>
      <c r="B552" s="171" t="s">
        <v>124</v>
      </c>
      <c r="C552" s="115" t="s">
        <v>48</v>
      </c>
      <c r="D552" s="115" t="s">
        <v>125</v>
      </c>
      <c r="E552" s="172" t="e">
        <f>work!G552+work!H552</f>
        <v>#VALUE!</v>
      </c>
      <c r="F552" s="172" t="e">
        <f>work!I552+work!J552</f>
        <v>#VALUE!</v>
      </c>
      <c r="G552" s="115"/>
      <c r="H552" s="173" t="str">
        <f>work!L552</f>
        <v>No report</v>
      </c>
      <c r="I552" s="116" t="e">
        <f t="shared" si="16"/>
        <v>#VALUE!</v>
      </c>
      <c r="J552" s="116" t="e">
        <f t="shared" si="17"/>
        <v>#VALUE!</v>
      </c>
    </row>
    <row r="553" spans="1:10" ht="15">
      <c r="A553" s="170">
        <v>523</v>
      </c>
      <c r="B553" s="171" t="s">
        <v>127</v>
      </c>
      <c r="C553" s="115" t="s">
        <v>48</v>
      </c>
      <c r="D553" s="115" t="s">
        <v>128</v>
      </c>
      <c r="E553" s="172">
        <f>work!G553+work!H553</f>
        <v>412702</v>
      </c>
      <c r="F553" s="172">
        <f>work!I553+work!J553</f>
        <v>254006</v>
      </c>
      <c r="G553" s="117"/>
      <c r="H553" s="173" t="str">
        <f>work!L553</f>
        <v>20210607</v>
      </c>
      <c r="I553" s="116">
        <f t="shared" si="16"/>
        <v>412702</v>
      </c>
      <c r="J553" s="116">
        <f t="shared" si="17"/>
        <v>254006</v>
      </c>
    </row>
    <row r="554" spans="1:10" ht="15">
      <c r="A554" s="170">
        <v>524</v>
      </c>
      <c r="B554" s="171" t="s">
        <v>129</v>
      </c>
      <c r="C554" s="115" t="s">
        <v>130</v>
      </c>
      <c r="D554" s="115" t="s">
        <v>132</v>
      </c>
      <c r="E554" s="172">
        <f>work!G554+work!H554</f>
        <v>146158</v>
      </c>
      <c r="F554" s="172">
        <f>work!I554+work!J554</f>
        <v>0</v>
      </c>
      <c r="G554" s="117"/>
      <c r="H554" s="173" t="str">
        <f>work!L554</f>
        <v>20210607</v>
      </c>
      <c r="I554" s="116">
        <f t="shared" si="16"/>
        <v>146158</v>
      </c>
      <c r="J554" s="116">
        <f t="shared" si="17"/>
        <v>0</v>
      </c>
    </row>
    <row r="555" spans="1:10" ht="15">
      <c r="A555" s="170">
        <v>525</v>
      </c>
      <c r="B555" s="171" t="s">
        <v>133</v>
      </c>
      <c r="C555" s="115" t="s">
        <v>130</v>
      </c>
      <c r="D555" s="115" t="s">
        <v>135</v>
      </c>
      <c r="E555" s="172">
        <f>work!G555+work!H555</f>
        <v>3112280</v>
      </c>
      <c r="F555" s="172">
        <f>work!I555+work!J555</f>
        <v>1249322</v>
      </c>
      <c r="G555" s="117"/>
      <c r="H555" s="173" t="str">
        <f>work!L555</f>
        <v>20210607</v>
      </c>
      <c r="I555" s="116">
        <f t="shared" si="16"/>
        <v>3112280</v>
      </c>
      <c r="J555" s="116">
        <f t="shared" si="17"/>
        <v>1249322</v>
      </c>
    </row>
    <row r="556" spans="1:10" ht="15">
      <c r="A556" s="170">
        <v>526</v>
      </c>
      <c r="B556" s="171" t="s">
        <v>136</v>
      </c>
      <c r="C556" s="115" t="s">
        <v>130</v>
      </c>
      <c r="D556" s="115" t="s">
        <v>138</v>
      </c>
      <c r="E556" s="172">
        <f>work!G556+work!H556</f>
        <v>2011201</v>
      </c>
      <c r="F556" s="172">
        <f>work!I556+work!J556</f>
        <v>98400</v>
      </c>
      <c r="G556" s="117"/>
      <c r="H556" s="173" t="str">
        <f>work!L556</f>
        <v>20210607</v>
      </c>
      <c r="I556" s="116">
        <f t="shared" si="16"/>
        <v>2011201</v>
      </c>
      <c r="J556" s="116">
        <f t="shared" si="17"/>
        <v>98400</v>
      </c>
    </row>
    <row r="557" spans="1:10" ht="15">
      <c r="A557" s="170">
        <v>527</v>
      </c>
      <c r="B557" s="171" t="s">
        <v>139</v>
      </c>
      <c r="C557" s="115" t="s">
        <v>130</v>
      </c>
      <c r="D557" s="115" t="s">
        <v>141</v>
      </c>
      <c r="E557" s="172">
        <f>work!G557+work!H557</f>
        <v>2394681</v>
      </c>
      <c r="F557" s="172">
        <f>work!I557+work!J557</f>
        <v>1593496</v>
      </c>
      <c r="G557" s="117"/>
      <c r="H557" s="173" t="s">
        <v>9</v>
      </c>
      <c r="I557" s="116">
        <f t="shared" si="16"/>
        <v>2394681</v>
      </c>
      <c r="J557" s="116">
        <f t="shared" si="17"/>
        <v>1593496</v>
      </c>
    </row>
    <row r="558" spans="1:10" ht="15">
      <c r="A558" s="170">
        <v>528</v>
      </c>
      <c r="B558" s="171" t="s">
        <v>142</v>
      </c>
      <c r="C558" s="115" t="s">
        <v>130</v>
      </c>
      <c r="D558" s="115" t="s">
        <v>144</v>
      </c>
      <c r="E558" s="172">
        <f>work!G558+work!H558</f>
        <v>330093</v>
      </c>
      <c r="F558" s="172">
        <f>work!I558+work!J558</f>
        <v>33677</v>
      </c>
      <c r="G558" s="117"/>
      <c r="H558" s="173" t="str">
        <f>work!L558</f>
        <v>20210607</v>
      </c>
      <c r="I558" s="116">
        <f t="shared" si="16"/>
        <v>330093</v>
      </c>
      <c r="J558" s="116">
        <f t="shared" si="17"/>
        <v>33677</v>
      </c>
    </row>
    <row r="559" spans="1:10" ht="15">
      <c r="A559" s="170">
        <v>529</v>
      </c>
      <c r="B559" s="171" t="s">
        <v>145</v>
      </c>
      <c r="C559" s="115" t="s">
        <v>130</v>
      </c>
      <c r="D559" s="115" t="s">
        <v>147</v>
      </c>
      <c r="E559" s="172">
        <f>work!G559+work!H559</f>
        <v>151543</v>
      </c>
      <c r="F559" s="172">
        <f>work!I559+work!J559</f>
        <v>4750</v>
      </c>
      <c r="G559" s="117"/>
      <c r="H559" s="173" t="str">
        <f>work!L559</f>
        <v>20210607</v>
      </c>
      <c r="I559" s="116">
        <f t="shared" si="16"/>
        <v>151543</v>
      </c>
      <c r="J559" s="116">
        <f t="shared" si="17"/>
        <v>4750</v>
      </c>
    </row>
    <row r="560" spans="1:10" ht="15">
      <c r="A560" s="170">
        <v>530</v>
      </c>
      <c r="B560" s="171" t="s">
        <v>148</v>
      </c>
      <c r="C560" s="115" t="s">
        <v>130</v>
      </c>
      <c r="D560" s="115" t="s">
        <v>150</v>
      </c>
      <c r="E560" s="172">
        <f>work!G560+work!H560</f>
        <v>802927</v>
      </c>
      <c r="F560" s="172">
        <f>work!I560+work!J560</f>
        <v>542098</v>
      </c>
      <c r="G560" s="117"/>
      <c r="H560" s="173" t="str">
        <f>work!L560</f>
        <v>20210607</v>
      </c>
      <c r="I560" s="116">
        <f t="shared" si="16"/>
        <v>802927</v>
      </c>
      <c r="J560" s="116">
        <f t="shared" si="17"/>
        <v>542098</v>
      </c>
    </row>
    <row r="561" spans="1:10" ht="15">
      <c r="A561" s="170">
        <v>531</v>
      </c>
      <c r="B561" s="171" t="s">
        <v>151</v>
      </c>
      <c r="C561" s="115" t="s">
        <v>130</v>
      </c>
      <c r="D561" s="115" t="s">
        <v>153</v>
      </c>
      <c r="E561" s="172">
        <f>work!G561+work!H561</f>
        <v>184830</v>
      </c>
      <c r="F561" s="172">
        <f>work!I561+work!J561</f>
        <v>217413</v>
      </c>
      <c r="G561" s="117"/>
      <c r="H561" s="173" t="str">
        <f>work!L561</f>
        <v>20210607</v>
      </c>
      <c r="I561" s="116">
        <f t="shared" si="16"/>
        <v>184830</v>
      </c>
      <c r="J561" s="116">
        <f t="shared" si="17"/>
        <v>217413</v>
      </c>
    </row>
    <row r="562" spans="1:10" ht="15">
      <c r="A562" s="170">
        <v>532</v>
      </c>
      <c r="B562" s="171" t="s">
        <v>154</v>
      </c>
      <c r="C562" s="115" t="s">
        <v>130</v>
      </c>
      <c r="D562" s="115" t="s">
        <v>156</v>
      </c>
      <c r="E562" s="172">
        <f>work!G562+work!H562</f>
        <v>437308</v>
      </c>
      <c r="F562" s="172">
        <f>work!I562+work!J562</f>
        <v>2584024</v>
      </c>
      <c r="G562" s="117"/>
      <c r="H562" s="173" t="str">
        <f>work!L562</f>
        <v>20210607</v>
      </c>
      <c r="I562" s="116">
        <f t="shared" si="16"/>
        <v>437308</v>
      </c>
      <c r="J562" s="116">
        <f t="shared" si="17"/>
        <v>2584024</v>
      </c>
    </row>
    <row r="563" spans="1:10" ht="15">
      <c r="A563" s="170">
        <v>533</v>
      </c>
      <c r="B563" s="171" t="s">
        <v>157</v>
      </c>
      <c r="C563" s="115" t="s">
        <v>130</v>
      </c>
      <c r="D563" s="115" t="s">
        <v>159</v>
      </c>
      <c r="E563" s="172">
        <f>work!G563+work!H563</f>
        <v>865643</v>
      </c>
      <c r="F563" s="172">
        <f>work!I563+work!J563</f>
        <v>43958</v>
      </c>
      <c r="G563" s="117"/>
      <c r="H563" s="173" t="str">
        <f>work!L563</f>
        <v>20210607</v>
      </c>
      <c r="I563" s="116">
        <f t="shared" si="16"/>
        <v>865643</v>
      </c>
      <c r="J563" s="116">
        <f t="shared" si="17"/>
        <v>43958</v>
      </c>
    </row>
    <row r="564" spans="1:10" ht="15">
      <c r="A564" s="170">
        <v>534</v>
      </c>
      <c r="B564" s="171" t="s">
        <v>160</v>
      </c>
      <c r="C564" s="115" t="s">
        <v>130</v>
      </c>
      <c r="D564" s="115" t="s">
        <v>162</v>
      </c>
      <c r="E564" s="172">
        <f>work!G564+work!H564</f>
        <v>562240</v>
      </c>
      <c r="F564" s="172">
        <f>work!I564+work!J564</f>
        <v>108050</v>
      </c>
      <c r="G564" s="117"/>
      <c r="H564" s="173" t="str">
        <f>work!L564</f>
        <v>20210607</v>
      </c>
      <c r="I564" s="116">
        <f t="shared" si="16"/>
        <v>562240</v>
      </c>
      <c r="J564" s="116">
        <f t="shared" si="17"/>
        <v>108050</v>
      </c>
    </row>
    <row r="565" spans="1:10" ht="15">
      <c r="A565" s="170">
        <v>535</v>
      </c>
      <c r="B565" s="171" t="s">
        <v>163</v>
      </c>
      <c r="C565" s="115" t="s">
        <v>130</v>
      </c>
      <c r="D565" s="115" t="s">
        <v>165</v>
      </c>
      <c r="E565" s="172">
        <f>work!G565+work!H565</f>
        <v>6092275</v>
      </c>
      <c r="F565" s="172">
        <f>work!I565+work!J565</f>
        <v>123540</v>
      </c>
      <c r="G565" s="117"/>
      <c r="H565" s="173" t="str">
        <f>work!L565</f>
        <v>20210607</v>
      </c>
      <c r="I565" s="116">
        <f t="shared" si="16"/>
        <v>6092275</v>
      </c>
      <c r="J565" s="116">
        <f t="shared" si="17"/>
        <v>123540</v>
      </c>
    </row>
    <row r="566" spans="1:10" ht="15">
      <c r="A566" s="170">
        <v>536</v>
      </c>
      <c r="B566" s="171" t="s">
        <v>166</v>
      </c>
      <c r="C566" s="115" t="s">
        <v>130</v>
      </c>
      <c r="D566" s="115" t="s">
        <v>168</v>
      </c>
      <c r="E566" s="172">
        <f>work!G566+work!H566</f>
        <v>609426</v>
      </c>
      <c r="F566" s="172">
        <f>work!I566+work!J566</f>
        <v>5071123</v>
      </c>
      <c r="G566" s="117"/>
      <c r="H566" s="173" t="str">
        <f>work!L566</f>
        <v>20210607</v>
      </c>
      <c r="I566" s="116">
        <f t="shared" si="16"/>
        <v>609426</v>
      </c>
      <c r="J566" s="116">
        <f t="shared" si="17"/>
        <v>5071123</v>
      </c>
    </row>
    <row r="567" spans="1:10" ht="15">
      <c r="A567" s="170">
        <v>537</v>
      </c>
      <c r="B567" s="171" t="s">
        <v>169</v>
      </c>
      <c r="C567" s="115" t="s">
        <v>130</v>
      </c>
      <c r="D567" s="115" t="s">
        <v>171</v>
      </c>
      <c r="E567" s="172">
        <f>work!G567+work!H567</f>
        <v>289704</v>
      </c>
      <c r="F567" s="172">
        <f>work!I567+work!J567</f>
        <v>11700</v>
      </c>
      <c r="G567" s="117"/>
      <c r="H567" s="173" t="str">
        <f>work!L567</f>
        <v>20210707</v>
      </c>
      <c r="I567" s="116">
        <f t="shared" si="16"/>
        <v>289704</v>
      </c>
      <c r="J567" s="116">
        <f t="shared" si="17"/>
        <v>11700</v>
      </c>
    </row>
    <row r="568" spans="1:10" ht="15">
      <c r="A568" s="170">
        <v>538</v>
      </c>
      <c r="B568" s="171" t="s">
        <v>172</v>
      </c>
      <c r="C568" s="115" t="s">
        <v>130</v>
      </c>
      <c r="D568" s="115" t="s">
        <v>174</v>
      </c>
      <c r="E568" s="172">
        <f>work!G568+work!H568</f>
        <v>180874759</v>
      </c>
      <c r="F568" s="172">
        <f>work!I568+work!J568</f>
        <v>56400</v>
      </c>
      <c r="G568" s="117"/>
      <c r="H568" s="173" t="str">
        <f>work!L568</f>
        <v>20210707</v>
      </c>
      <c r="I568" s="116">
        <f t="shared" si="16"/>
        <v>180874759</v>
      </c>
      <c r="J568" s="116">
        <f t="shared" si="17"/>
        <v>56400</v>
      </c>
    </row>
    <row r="569" spans="1:10" ht="15">
      <c r="A569" s="170">
        <v>539</v>
      </c>
      <c r="B569" s="171" t="s">
        <v>175</v>
      </c>
      <c r="C569" s="115" t="s">
        <v>130</v>
      </c>
      <c r="D569" s="115" t="s">
        <v>177</v>
      </c>
      <c r="E569" s="172" t="e">
        <f>work!G569+work!H569</f>
        <v>#VALUE!</v>
      </c>
      <c r="F569" s="172" t="e">
        <f>work!I569+work!J569</f>
        <v>#VALUE!</v>
      </c>
      <c r="G569" s="117"/>
      <c r="H569" s="173" t="str">
        <f>work!L569</f>
        <v>No report</v>
      </c>
      <c r="I569" s="116" t="e">
        <f t="shared" si="16"/>
        <v>#VALUE!</v>
      </c>
      <c r="J569" s="116" t="e">
        <f t="shared" si="17"/>
        <v>#VALUE!</v>
      </c>
    </row>
    <row r="570" spans="1:10" ht="15">
      <c r="A570" s="170">
        <v>540</v>
      </c>
      <c r="B570" s="171" t="s">
        <v>178</v>
      </c>
      <c r="C570" s="115" t="s">
        <v>130</v>
      </c>
      <c r="D570" s="115" t="s">
        <v>638</v>
      </c>
      <c r="E570" s="172">
        <f>work!G570+work!H570</f>
        <v>424627</v>
      </c>
      <c r="F570" s="172">
        <f>work!I570+work!J570</f>
        <v>362032</v>
      </c>
      <c r="G570" s="117"/>
      <c r="H570" s="173" t="str">
        <f>work!L570</f>
        <v>20210607</v>
      </c>
      <c r="I570" s="116">
        <f t="shared" si="16"/>
        <v>424627</v>
      </c>
      <c r="J570" s="116">
        <f t="shared" si="17"/>
        <v>362032</v>
      </c>
    </row>
    <row r="571" spans="1:10" ht="15">
      <c r="A571" s="170">
        <v>541</v>
      </c>
      <c r="B571" s="171" t="s">
        <v>180</v>
      </c>
      <c r="C571" s="115" t="s">
        <v>130</v>
      </c>
      <c r="D571" s="115" t="s">
        <v>182</v>
      </c>
      <c r="E571" s="172">
        <f>work!G571+work!H571</f>
        <v>3480928</v>
      </c>
      <c r="F571" s="172">
        <f>work!I571+work!J571</f>
        <v>53783150</v>
      </c>
      <c r="G571" s="117"/>
      <c r="H571" s="173" t="str">
        <f>work!L571</f>
        <v>20210607</v>
      </c>
      <c r="I571" s="116">
        <f t="shared" si="16"/>
        <v>3480928</v>
      </c>
      <c r="J571" s="116">
        <f t="shared" si="17"/>
        <v>53783150</v>
      </c>
    </row>
    <row r="572" spans="1:10" ht="15">
      <c r="A572" s="170">
        <v>542</v>
      </c>
      <c r="B572" s="171" t="s">
        <v>183</v>
      </c>
      <c r="C572" s="115" t="s">
        <v>130</v>
      </c>
      <c r="D572" s="115" t="s">
        <v>1107</v>
      </c>
      <c r="E572" s="172">
        <f>work!G572+work!H572</f>
        <v>7007109</v>
      </c>
      <c r="F572" s="172">
        <f>work!I572+work!J572</f>
        <v>1893828</v>
      </c>
      <c r="G572" s="117"/>
      <c r="H572" s="173" t="str">
        <f>work!L572</f>
        <v>20210607</v>
      </c>
      <c r="I572" s="116">
        <f t="shared" si="16"/>
        <v>7007109</v>
      </c>
      <c r="J572" s="116">
        <f t="shared" si="17"/>
        <v>1893828</v>
      </c>
    </row>
    <row r="573" spans="1:10" ht="15">
      <c r="A573" s="170">
        <v>543</v>
      </c>
      <c r="B573" s="171" t="s">
        <v>185</v>
      </c>
      <c r="C573" s="115" t="s">
        <v>130</v>
      </c>
      <c r="D573" s="115" t="s">
        <v>187</v>
      </c>
      <c r="E573" s="172">
        <f>work!G573+work!H573</f>
        <v>5625676</v>
      </c>
      <c r="F573" s="172">
        <f>work!I573+work!J573</f>
        <v>5640681</v>
      </c>
      <c r="G573" s="117"/>
      <c r="H573" s="173" t="str">
        <f>work!L573</f>
        <v>20210607</v>
      </c>
      <c r="I573" s="116">
        <f t="shared" si="16"/>
        <v>5625676</v>
      </c>
      <c r="J573" s="116">
        <f t="shared" si="17"/>
        <v>5640681</v>
      </c>
    </row>
    <row r="574" spans="1:10" ht="15">
      <c r="A574" s="170">
        <v>544</v>
      </c>
      <c r="B574" s="171" t="s">
        <v>188</v>
      </c>
      <c r="C574" s="115" t="s">
        <v>130</v>
      </c>
      <c r="D574" s="115" t="s">
        <v>190</v>
      </c>
      <c r="E574" s="172">
        <f>work!G574+work!H574</f>
        <v>7550</v>
      </c>
      <c r="F574" s="172">
        <f>work!I574+work!J574</f>
        <v>0</v>
      </c>
      <c r="G574" s="117"/>
      <c r="H574" s="173" t="str">
        <f>work!L574</f>
        <v>20210607</v>
      </c>
      <c r="I574" s="116">
        <f t="shared" si="16"/>
        <v>7550</v>
      </c>
      <c r="J574" s="116">
        <f t="shared" si="17"/>
        <v>0</v>
      </c>
    </row>
    <row r="575" spans="1:10" ht="15">
      <c r="A575" s="170">
        <v>545</v>
      </c>
      <c r="B575" s="171" t="s">
        <v>191</v>
      </c>
      <c r="C575" s="115" t="s">
        <v>195</v>
      </c>
      <c r="D575" s="115" t="s">
        <v>197</v>
      </c>
      <c r="E575" s="172">
        <f>work!G575+work!H575</f>
        <v>390680</v>
      </c>
      <c r="F575" s="172">
        <f>work!I575+work!J575</f>
        <v>215715</v>
      </c>
      <c r="G575" s="117"/>
      <c r="H575" s="173" t="str">
        <f>work!L575</f>
        <v>20210607</v>
      </c>
      <c r="I575" s="116">
        <f t="shared" si="16"/>
        <v>390680</v>
      </c>
      <c r="J575" s="116">
        <f t="shared" si="17"/>
        <v>215715</v>
      </c>
    </row>
    <row r="576" spans="1:10" ht="15">
      <c r="A576" s="170">
        <v>546</v>
      </c>
      <c r="B576" s="171" t="s">
        <v>192</v>
      </c>
      <c r="C576" s="115" t="s">
        <v>195</v>
      </c>
      <c r="D576" s="115" t="s">
        <v>200</v>
      </c>
      <c r="E576" s="172">
        <f>work!G576+work!H576</f>
        <v>12950</v>
      </c>
      <c r="F576" s="172">
        <f>work!I576+work!J576</f>
        <v>0</v>
      </c>
      <c r="G576" s="117"/>
      <c r="H576" s="173" t="str">
        <f>work!L576</f>
        <v>20210607</v>
      </c>
      <c r="I576" s="116">
        <f t="shared" si="16"/>
        <v>12950</v>
      </c>
      <c r="J576" s="116">
        <f t="shared" si="17"/>
        <v>0</v>
      </c>
    </row>
    <row r="577" spans="1:10" ht="15">
      <c r="A577" s="170">
        <v>547</v>
      </c>
      <c r="B577" s="171" t="s">
        <v>193</v>
      </c>
      <c r="C577" s="115" t="s">
        <v>195</v>
      </c>
      <c r="D577" s="115" t="s">
        <v>203</v>
      </c>
      <c r="E577" s="172" t="e">
        <f>work!G577+work!H577</f>
        <v>#VALUE!</v>
      </c>
      <c r="F577" s="172" t="e">
        <f>work!I577+work!J577</f>
        <v>#VALUE!</v>
      </c>
      <c r="G577" s="117"/>
      <c r="H577" s="173" t="str">
        <f>work!L577</f>
        <v>No report</v>
      </c>
      <c r="I577" s="116" t="e">
        <f t="shared" si="16"/>
        <v>#VALUE!</v>
      </c>
      <c r="J577" s="116" t="e">
        <f t="shared" si="17"/>
        <v>#VALUE!</v>
      </c>
    </row>
    <row r="578" spans="1:10" ht="15">
      <c r="A578" s="170">
        <v>548</v>
      </c>
      <c r="B578" s="171" t="s">
        <v>194</v>
      </c>
      <c r="C578" s="115" t="s">
        <v>195</v>
      </c>
      <c r="D578" s="115" t="s">
        <v>206</v>
      </c>
      <c r="E578" s="172">
        <f>work!G578+work!H578</f>
        <v>136009</v>
      </c>
      <c r="F578" s="172">
        <f>work!I578+work!J578</f>
        <v>677600</v>
      </c>
      <c r="G578" s="117"/>
      <c r="H578" s="173" t="str">
        <f>work!L578</f>
        <v>20210607</v>
      </c>
      <c r="I578" s="116">
        <f t="shared" si="16"/>
        <v>136009</v>
      </c>
      <c r="J578" s="116">
        <f t="shared" si="17"/>
        <v>677600</v>
      </c>
    </row>
    <row r="579" spans="1:10" ht="15">
      <c r="A579" s="170">
        <v>549</v>
      </c>
      <c r="B579" s="171" t="s">
        <v>198</v>
      </c>
      <c r="C579" s="115" t="s">
        <v>195</v>
      </c>
      <c r="D579" s="115" t="s">
        <v>940</v>
      </c>
      <c r="E579" s="172">
        <f>work!G579+work!H579</f>
        <v>83390</v>
      </c>
      <c r="F579" s="172">
        <f>work!I579+work!J579</f>
        <v>22937</v>
      </c>
      <c r="G579" s="117"/>
      <c r="H579" s="173" t="str">
        <f>work!L579</f>
        <v>20210607</v>
      </c>
      <c r="I579" s="116">
        <f t="shared" si="16"/>
        <v>83390</v>
      </c>
      <c r="J579" s="116">
        <f t="shared" si="17"/>
        <v>22937</v>
      </c>
    </row>
    <row r="580" spans="1:10" ht="15">
      <c r="A580" s="170">
        <v>550</v>
      </c>
      <c r="B580" s="171" t="s">
        <v>201</v>
      </c>
      <c r="C580" s="115" t="s">
        <v>195</v>
      </c>
      <c r="D580" s="115" t="s">
        <v>211</v>
      </c>
      <c r="E580" s="172">
        <f>work!G580+work!H580</f>
        <v>84290</v>
      </c>
      <c r="F580" s="172">
        <f>work!I580+work!J580</f>
        <v>96675</v>
      </c>
      <c r="G580" s="117"/>
      <c r="H580" s="173" t="str">
        <f>work!L580</f>
        <v>20210607</v>
      </c>
      <c r="I580" s="116">
        <f t="shared" si="16"/>
        <v>84290</v>
      </c>
      <c r="J580" s="116">
        <f t="shared" si="17"/>
        <v>96675</v>
      </c>
    </row>
    <row r="581" spans="1:10" ht="15">
      <c r="A581" s="170">
        <v>551</v>
      </c>
      <c r="B581" s="171" t="s">
        <v>204</v>
      </c>
      <c r="C581" s="115" t="s">
        <v>195</v>
      </c>
      <c r="D581" s="115" t="s">
        <v>835</v>
      </c>
      <c r="E581" s="172">
        <f>work!G581+work!H581</f>
        <v>254287</v>
      </c>
      <c r="F581" s="172">
        <f>work!I581+work!J581</f>
        <v>14300</v>
      </c>
      <c r="G581" s="117"/>
      <c r="H581" s="173" t="str">
        <f>work!L581</f>
        <v>20210607</v>
      </c>
      <c r="I581" s="116">
        <f t="shared" si="16"/>
        <v>254287</v>
      </c>
      <c r="J581" s="116">
        <f t="shared" si="17"/>
        <v>14300</v>
      </c>
    </row>
    <row r="582" spans="1:10" ht="15">
      <c r="A582" s="170">
        <v>552</v>
      </c>
      <c r="B582" s="171" t="s">
        <v>207</v>
      </c>
      <c r="C582" s="115" t="s">
        <v>195</v>
      </c>
      <c r="D582" s="115" t="s">
        <v>216</v>
      </c>
      <c r="E582" s="172">
        <f>work!G582+work!H582</f>
        <v>283322</v>
      </c>
      <c r="F582" s="172">
        <f>work!I582+work!J582</f>
        <v>314990</v>
      </c>
      <c r="G582" s="117"/>
      <c r="H582" s="173" t="str">
        <f>work!L582</f>
        <v>20210607</v>
      </c>
      <c r="I582" s="116">
        <f t="shared" si="16"/>
        <v>283322</v>
      </c>
      <c r="J582" s="116">
        <f t="shared" si="17"/>
        <v>314990</v>
      </c>
    </row>
    <row r="583" spans="1:10" ht="15">
      <c r="A583" s="170">
        <v>553</v>
      </c>
      <c r="B583" s="171" t="s">
        <v>209</v>
      </c>
      <c r="C583" s="115" t="s">
        <v>195</v>
      </c>
      <c r="D583" s="115" t="s">
        <v>219</v>
      </c>
      <c r="E583" s="172">
        <f>work!G583+work!H583</f>
        <v>47600</v>
      </c>
      <c r="F583" s="172">
        <f>work!I583+work!J583</f>
        <v>0</v>
      </c>
      <c r="G583" s="117"/>
      <c r="H583" s="173" t="str">
        <f>work!L583</f>
        <v>20210607</v>
      </c>
      <c r="I583" s="116">
        <f t="shared" si="16"/>
        <v>47600</v>
      </c>
      <c r="J583" s="116">
        <f t="shared" si="17"/>
        <v>0</v>
      </c>
    </row>
    <row r="584" spans="1:10" ht="15">
      <c r="A584" s="170">
        <v>554</v>
      </c>
      <c r="B584" s="171" t="s">
        <v>212</v>
      </c>
      <c r="C584" s="115" t="s">
        <v>195</v>
      </c>
      <c r="D584" s="115" t="s">
        <v>222</v>
      </c>
      <c r="E584" s="172">
        <f>work!G584+work!H584</f>
        <v>35831</v>
      </c>
      <c r="F584" s="172">
        <f>work!I584+work!J584</f>
        <v>47637</v>
      </c>
      <c r="G584" s="117"/>
      <c r="H584" s="173" t="str">
        <f>work!L584</f>
        <v>20210607</v>
      </c>
      <c r="I584" s="116">
        <f t="shared" si="16"/>
        <v>35831</v>
      </c>
      <c r="J584" s="116">
        <f t="shared" si="17"/>
        <v>47637</v>
      </c>
    </row>
    <row r="585" spans="1:10" ht="15">
      <c r="A585" s="170">
        <v>555</v>
      </c>
      <c r="B585" s="171" t="s">
        <v>214</v>
      </c>
      <c r="C585" s="115" t="s">
        <v>195</v>
      </c>
      <c r="D585" s="115" t="s">
        <v>225</v>
      </c>
      <c r="E585" s="172">
        <f>work!G585+work!H585</f>
        <v>44724</v>
      </c>
      <c r="F585" s="172">
        <f>work!I585+work!J585</f>
        <v>180400</v>
      </c>
      <c r="G585" s="117"/>
      <c r="H585" s="173" t="str">
        <f>work!L585</f>
        <v>20210607</v>
      </c>
      <c r="I585" s="116">
        <f t="shared" si="16"/>
        <v>44724</v>
      </c>
      <c r="J585" s="116">
        <f t="shared" si="17"/>
        <v>180400</v>
      </c>
    </row>
    <row r="586" spans="1:10" ht="15">
      <c r="A586" s="170">
        <v>556</v>
      </c>
      <c r="B586" s="171" t="s">
        <v>217</v>
      </c>
      <c r="C586" s="115" t="s">
        <v>195</v>
      </c>
      <c r="D586" s="115" t="s">
        <v>228</v>
      </c>
      <c r="E586" s="172">
        <f>work!G586+work!H586</f>
        <v>127168</v>
      </c>
      <c r="F586" s="172">
        <f>work!I586+work!J586</f>
        <v>315930</v>
      </c>
      <c r="G586" s="117"/>
      <c r="H586" s="173" t="str">
        <f>work!L586</f>
        <v>20210707</v>
      </c>
      <c r="I586" s="116">
        <f t="shared" si="16"/>
        <v>127168</v>
      </c>
      <c r="J586" s="116">
        <f t="shared" si="17"/>
        <v>315930</v>
      </c>
    </row>
    <row r="587" spans="1:10" ht="15">
      <c r="A587" s="170">
        <v>557</v>
      </c>
      <c r="B587" s="171" t="s">
        <v>220</v>
      </c>
      <c r="C587" s="115" t="s">
        <v>195</v>
      </c>
      <c r="D587" s="115" t="s">
        <v>231</v>
      </c>
      <c r="E587" s="172">
        <f>work!G587+work!H587</f>
        <v>418150</v>
      </c>
      <c r="F587" s="172">
        <f>work!I587+work!J587</f>
        <v>63000</v>
      </c>
      <c r="G587" s="117"/>
      <c r="H587" s="173" t="str">
        <f>work!L587</f>
        <v>20210607</v>
      </c>
      <c r="I587" s="116">
        <f t="shared" si="16"/>
        <v>418150</v>
      </c>
      <c r="J587" s="116">
        <f t="shared" si="17"/>
        <v>63000</v>
      </c>
    </row>
    <row r="588" spans="1:10" ht="15">
      <c r="A588" s="170">
        <v>558</v>
      </c>
      <c r="B588" s="171" t="s">
        <v>223</v>
      </c>
      <c r="C588" s="115" t="s">
        <v>195</v>
      </c>
      <c r="D588" s="115" t="s">
        <v>234</v>
      </c>
      <c r="E588" s="172">
        <f>work!G588+work!H588</f>
        <v>73483</v>
      </c>
      <c r="F588" s="172">
        <f>work!I588+work!J588</f>
        <v>0</v>
      </c>
      <c r="G588" s="117"/>
      <c r="H588" s="173" t="str">
        <f>work!L588</f>
        <v>20210607</v>
      </c>
      <c r="I588" s="116">
        <f t="shared" si="16"/>
        <v>73483</v>
      </c>
      <c r="J588" s="116">
        <f t="shared" si="17"/>
        <v>0</v>
      </c>
    </row>
    <row r="589" spans="1:10" ht="15">
      <c r="A589" s="170">
        <v>559</v>
      </c>
      <c r="B589" s="171" t="s">
        <v>226</v>
      </c>
      <c r="C589" s="115" t="s">
        <v>195</v>
      </c>
      <c r="D589" s="115" t="s">
        <v>237</v>
      </c>
      <c r="E589" s="172">
        <f>work!G589+work!H589</f>
        <v>257289</v>
      </c>
      <c r="F589" s="172">
        <f>work!I589+work!J589</f>
        <v>1196225</v>
      </c>
      <c r="G589" s="117"/>
      <c r="H589" s="173" t="str">
        <f>work!L589</f>
        <v>20210707</v>
      </c>
      <c r="I589" s="116">
        <f t="shared" si="16"/>
        <v>257289</v>
      </c>
      <c r="J589" s="116">
        <f t="shared" si="17"/>
        <v>1196225</v>
      </c>
    </row>
    <row r="590" spans="1:10" ht="15">
      <c r="A590" s="170">
        <v>560</v>
      </c>
      <c r="B590" s="171" t="s">
        <v>229</v>
      </c>
      <c r="C590" s="115" t="s">
        <v>195</v>
      </c>
      <c r="D590" s="115" t="s">
        <v>590</v>
      </c>
      <c r="E590" s="172">
        <f>work!G590+work!H590</f>
        <v>909805</v>
      </c>
      <c r="F590" s="172">
        <f>work!I590+work!J590</f>
        <v>0</v>
      </c>
      <c r="G590" s="117"/>
      <c r="H590" s="173" t="str">
        <f>work!L590</f>
        <v>20210707</v>
      </c>
      <c r="I590" s="116">
        <f t="shared" si="16"/>
        <v>909805</v>
      </c>
      <c r="J590" s="116">
        <f t="shared" si="17"/>
        <v>0</v>
      </c>
    </row>
    <row r="591" spans="1:10" ht="15">
      <c r="A591" s="170">
        <v>561</v>
      </c>
      <c r="B591" s="171" t="s">
        <v>232</v>
      </c>
      <c r="C591" s="115" t="s">
        <v>195</v>
      </c>
      <c r="D591" s="115" t="s">
        <v>242</v>
      </c>
      <c r="E591" s="172">
        <f>work!G591+work!H591</f>
        <v>27467</v>
      </c>
      <c r="F591" s="172">
        <f>work!I591+work!J591</f>
        <v>0</v>
      </c>
      <c r="G591" s="117"/>
      <c r="H591" s="173" t="str">
        <f>work!L591</f>
        <v>20210607</v>
      </c>
      <c r="I591" s="116">
        <f t="shared" si="16"/>
        <v>27467</v>
      </c>
      <c r="J591" s="116">
        <f t="shared" si="17"/>
        <v>0</v>
      </c>
    </row>
    <row r="592" spans="1:10" ht="15">
      <c r="A592" s="170">
        <v>562</v>
      </c>
      <c r="B592" s="174">
        <v>2118</v>
      </c>
      <c r="C592" s="115"/>
      <c r="D592" s="115" t="s">
        <v>120</v>
      </c>
      <c r="E592" s="175" t="s">
        <v>121</v>
      </c>
      <c r="F592" s="175" t="s">
        <v>121</v>
      </c>
      <c r="G592" s="115"/>
      <c r="H592" s="173" t="str">
        <f>work!L592</f>
        <v>See Hardwick</v>
      </c>
      <c r="I592" s="116" t="str">
        <f t="shared" si="16"/>
        <v>See Hardwick Twp.</v>
      </c>
      <c r="J592" s="116" t="str">
        <f t="shared" si="17"/>
        <v>See Hardwick Twp.</v>
      </c>
    </row>
    <row r="593" spans="1:10" ht="15">
      <c r="A593" s="170">
        <v>563</v>
      </c>
      <c r="B593" s="171" t="s">
        <v>235</v>
      </c>
      <c r="C593" s="115" t="s">
        <v>195</v>
      </c>
      <c r="D593" s="115" t="s">
        <v>245</v>
      </c>
      <c r="E593" s="172">
        <f>work!G593+work!H593</f>
        <v>263800</v>
      </c>
      <c r="F593" s="172">
        <f>work!I593+work!J593</f>
        <v>92850</v>
      </c>
      <c r="G593" s="117"/>
      <c r="H593" s="173" t="str">
        <f>work!L593</f>
        <v>20210607</v>
      </c>
      <c r="I593" s="116">
        <f t="shared" si="16"/>
        <v>263800</v>
      </c>
      <c r="J593" s="116">
        <f t="shared" si="17"/>
        <v>92850</v>
      </c>
    </row>
    <row r="594" spans="1:10" ht="15">
      <c r="A594" s="170">
        <v>564</v>
      </c>
      <c r="B594" s="171" t="s">
        <v>238</v>
      </c>
      <c r="C594" s="115" t="s">
        <v>195</v>
      </c>
      <c r="D594" s="115" t="s">
        <v>248</v>
      </c>
      <c r="E594" s="172">
        <f>work!G594+work!H594</f>
        <v>284696</v>
      </c>
      <c r="F594" s="172">
        <f>work!I594+work!J594</f>
        <v>58915</v>
      </c>
      <c r="G594" s="117"/>
      <c r="H594" s="173" t="str">
        <f>work!L594</f>
        <v>20210607</v>
      </c>
      <c r="I594" s="116">
        <f t="shared" si="16"/>
        <v>284696</v>
      </c>
      <c r="J594" s="116">
        <f t="shared" si="17"/>
        <v>58915</v>
      </c>
    </row>
    <row r="595" spans="1:10" ht="15">
      <c r="A595" s="170">
        <v>565</v>
      </c>
      <c r="B595" s="171" t="s">
        <v>240</v>
      </c>
      <c r="C595" s="115" t="s">
        <v>195</v>
      </c>
      <c r="D595" s="115" t="s">
        <v>251</v>
      </c>
      <c r="E595" s="172">
        <f>work!G595+work!H595</f>
        <v>0</v>
      </c>
      <c r="F595" s="172">
        <f>work!I595+work!J595</f>
        <v>1</v>
      </c>
      <c r="G595" s="117"/>
      <c r="H595" s="173" t="str">
        <f>work!L595</f>
        <v>20210607</v>
      </c>
      <c r="I595" s="116">
        <f t="shared" si="16"/>
        <v>0</v>
      </c>
      <c r="J595" s="116">
        <f t="shared" si="17"/>
        <v>1</v>
      </c>
    </row>
    <row r="596" spans="1:10" ht="15">
      <c r="A596" s="170">
        <v>566</v>
      </c>
      <c r="B596" s="171" t="s">
        <v>243</v>
      </c>
      <c r="C596" s="115" t="s">
        <v>195</v>
      </c>
      <c r="D596" s="115" t="s">
        <v>523</v>
      </c>
      <c r="E596" s="172" t="e">
        <f>work!G596+work!H596</f>
        <v>#VALUE!</v>
      </c>
      <c r="F596" s="172" t="e">
        <f>work!I596+work!J596</f>
        <v>#VALUE!</v>
      </c>
      <c r="G596" s="117"/>
      <c r="H596" s="173" t="str">
        <f>work!L596</f>
        <v>No report</v>
      </c>
      <c r="I596" s="116" t="e">
        <f t="shared" si="16"/>
        <v>#VALUE!</v>
      </c>
      <c r="J596" s="116" t="e">
        <f t="shared" si="17"/>
        <v>#VALUE!</v>
      </c>
    </row>
    <row r="597" spans="1:10" ht="15">
      <c r="A597" s="170">
        <v>567</v>
      </c>
      <c r="B597" s="171" t="s">
        <v>246</v>
      </c>
      <c r="C597" s="115" t="s">
        <v>195</v>
      </c>
      <c r="D597" s="115" t="s">
        <v>254</v>
      </c>
      <c r="E597" s="172">
        <f>work!G597+work!H597</f>
        <v>0</v>
      </c>
      <c r="F597" s="172">
        <f>work!I597+work!J597</f>
        <v>0</v>
      </c>
      <c r="G597" s="117"/>
      <c r="H597" s="173" t="str">
        <f>work!L597</f>
        <v>20210607</v>
      </c>
      <c r="I597" s="116">
        <f t="shared" si="16"/>
        <v>0</v>
      </c>
      <c r="J597" s="116">
        <f t="shared" si="17"/>
        <v>0</v>
      </c>
    </row>
    <row r="598" spans="1:10" ht="15">
      <c r="A598" s="170">
        <v>568</v>
      </c>
      <c r="B598" s="171" t="s">
        <v>249</v>
      </c>
      <c r="C598" s="115"/>
      <c r="D598" s="121" t="s">
        <v>119</v>
      </c>
      <c r="E598" s="172">
        <f>work!G598+work!H598</f>
        <v>0</v>
      </c>
      <c r="F598" s="172">
        <f>work!I598+work!J598</f>
        <v>0</v>
      </c>
      <c r="G598" s="117"/>
      <c r="H598" s="173" t="str">
        <f>work!L598</f>
        <v>st bldgs</v>
      </c>
      <c r="I598" s="116">
        <f t="shared" si="16"/>
        <v>0</v>
      </c>
      <c r="J598" s="116">
        <f t="shared" si="17"/>
        <v>0</v>
      </c>
    </row>
    <row r="599" spans="5:10" ht="15">
      <c r="E599" s="63"/>
      <c r="F599" s="63"/>
      <c r="H599" s="72"/>
      <c r="J599" s="63"/>
    </row>
    <row r="601" ht="15">
      <c r="E601" s="63"/>
    </row>
  </sheetData>
  <sheetProtection/>
  <mergeCells count="2">
    <mergeCell ref="A20:B20"/>
    <mergeCell ref="H28:I28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3"/>
  <sheetViews>
    <sheetView zoomScalePageLayoutView="0" workbookViewId="0" topLeftCell="F1">
      <selection activeCell="K1" sqref="K1"/>
    </sheetView>
  </sheetViews>
  <sheetFormatPr defaultColWidth="8.88671875" defaultRowHeight="15"/>
  <cols>
    <col min="1" max="1" width="20.77734375" style="0" customWidth="1"/>
    <col min="3" max="3" width="11.21484375" style="0" customWidth="1"/>
    <col min="4" max="4" width="12.6640625" style="0" customWidth="1"/>
    <col min="5" max="5" width="15.21484375" style="0" customWidth="1"/>
    <col min="7" max="7" width="9.4453125" style="0" bestFit="1" customWidth="1"/>
    <col min="11" max="11" width="1.66796875" style="0" customWidth="1"/>
    <col min="12" max="12" width="6.4453125" style="0" customWidth="1"/>
    <col min="13" max="13" width="20.3359375" style="0" customWidth="1"/>
    <col min="14" max="14" width="9.88671875" style="0" customWidth="1"/>
    <col min="15" max="15" width="14.77734375" style="0" customWidth="1"/>
    <col min="16" max="16" width="12.3359375" style="0" customWidth="1"/>
    <col min="17" max="17" width="10.99609375" style="0" bestFit="1" customWidth="1"/>
    <col min="18" max="18" width="1.33203125" style="0" customWidth="1"/>
  </cols>
  <sheetData>
    <row r="1" ht="15.75" thickBot="1">
      <c r="L1" s="76" t="s">
        <v>1759</v>
      </c>
    </row>
    <row r="2" spans="1:18" ht="16.5" thickTop="1">
      <c r="A2" s="85" t="str">
        <f>work_ytd!A1</f>
        <v>Estimated cost of construction authorized by building permits, January - May 2021</v>
      </c>
      <c r="B2" s="74"/>
      <c r="C2" s="74"/>
      <c r="D2" s="74"/>
      <c r="E2" s="74"/>
      <c r="F2" s="74"/>
      <c r="G2" s="13"/>
      <c r="K2" s="185"/>
      <c r="L2" s="186" t="str">
        <f>A2</f>
        <v>Estimated cost of construction authorized by building permits, January - May 2021</v>
      </c>
      <c r="M2" s="145"/>
      <c r="N2" s="145"/>
      <c r="O2" s="145"/>
      <c r="P2" s="145"/>
      <c r="Q2" s="145"/>
      <c r="R2" s="146"/>
    </row>
    <row r="3" spans="1:18" ht="15.75">
      <c r="A3" s="1" t="s">
        <v>1760</v>
      </c>
      <c r="B3" s="74"/>
      <c r="C3" s="74"/>
      <c r="D3" s="74"/>
      <c r="E3" s="74"/>
      <c r="F3" s="74"/>
      <c r="G3" s="13"/>
      <c r="K3" s="190"/>
      <c r="L3" s="111" t="str">
        <f>A3</f>
        <v>top municipalities</v>
      </c>
      <c r="M3" s="112"/>
      <c r="N3" s="112"/>
      <c r="O3" s="112"/>
      <c r="P3" s="112"/>
      <c r="Q3" s="112"/>
      <c r="R3" s="202"/>
    </row>
    <row r="4" spans="1:18" ht="15">
      <c r="A4" s="16" t="str">
        <f>work_ytd!A2</f>
        <v>Source:  New Jersey Department of Community Affairs, 7/7/2021</v>
      </c>
      <c r="B4" s="74"/>
      <c r="C4" s="74"/>
      <c r="D4" s="74"/>
      <c r="E4" s="74"/>
      <c r="F4" s="74"/>
      <c r="G4" s="14"/>
      <c r="K4" s="187"/>
      <c r="L4" s="109" t="str">
        <f>A4</f>
        <v>Source:  New Jersey Department of Community Affairs, 7/7/2021</v>
      </c>
      <c r="M4" s="110"/>
      <c r="N4" s="110"/>
      <c r="O4" s="110"/>
      <c r="P4" s="110"/>
      <c r="Q4" s="110"/>
      <c r="R4" s="199"/>
    </row>
    <row r="5" spans="1:18" ht="15">
      <c r="A5" s="74"/>
      <c r="B5" s="8"/>
      <c r="C5" s="74"/>
      <c r="D5" s="74"/>
      <c r="E5" s="74"/>
      <c r="F5" s="74"/>
      <c r="K5" s="204"/>
      <c r="L5" s="113"/>
      <c r="M5" s="113"/>
      <c r="N5" s="113"/>
      <c r="O5" s="113"/>
      <c r="P5" s="113"/>
      <c r="Q5" s="113"/>
      <c r="R5" s="200"/>
    </row>
    <row r="6" spans="1:18" ht="15">
      <c r="A6" s="74"/>
      <c r="B6" s="8"/>
      <c r="C6" s="17"/>
      <c r="D6" s="74"/>
      <c r="E6" s="74"/>
      <c r="F6" s="74"/>
      <c r="K6" s="133"/>
      <c r="L6" s="51"/>
      <c r="M6" s="51"/>
      <c r="N6" s="51"/>
      <c r="O6" s="51"/>
      <c r="P6" s="51"/>
      <c r="Q6" s="51"/>
      <c r="R6" s="128"/>
    </row>
    <row r="7" spans="1:18" ht="15.75" thickBot="1">
      <c r="A7" s="11" t="s">
        <v>10</v>
      </c>
      <c r="B7" s="9" t="s">
        <v>116</v>
      </c>
      <c r="C7" s="25" t="s">
        <v>4</v>
      </c>
      <c r="D7" s="23" t="s">
        <v>1724</v>
      </c>
      <c r="E7" s="23" t="s">
        <v>3</v>
      </c>
      <c r="F7" s="74"/>
      <c r="K7" s="133"/>
      <c r="L7" s="161" t="s">
        <v>1757</v>
      </c>
      <c r="M7" s="11" t="str">
        <f aca="true" t="shared" si="0" ref="M7:M27">A7</f>
        <v>municipality</v>
      </c>
      <c r="N7" s="11" t="str">
        <f aca="true" t="shared" si="1" ref="N7:N27">B7</f>
        <v>county</v>
      </c>
      <c r="O7" s="162" t="str">
        <f aca="true" t="shared" si="2" ref="O7:O27">C7</f>
        <v>Total</v>
      </c>
      <c r="P7" s="162" t="str">
        <f aca="true" t="shared" si="3" ref="P7:P27">D7</f>
        <v>Residential</v>
      </c>
      <c r="Q7" s="162" t="str">
        <f aca="true" t="shared" si="4" ref="Q7:Q27">E7</f>
        <v>Nonresidential</v>
      </c>
      <c r="R7" s="128"/>
    </row>
    <row r="8" spans="1:18" ht="15.75" thickTop="1">
      <c r="A8" s="18" t="str">
        <f>top_20_ytd!A7</f>
        <v>Jersey City</v>
      </c>
      <c r="B8" s="18" t="str">
        <f>top_20_ytd!B7</f>
        <v>Hudson</v>
      </c>
      <c r="C8" s="44">
        <f>D8+E8</f>
        <v>394579511</v>
      </c>
      <c r="D8" s="44">
        <f>SUM(top_20_ytd!D7+top_20_ytd!E7)</f>
        <v>288533706</v>
      </c>
      <c r="E8" s="44">
        <f>SUM(top_20_ytd!F7+top_20_ytd!G7)</f>
        <v>106045805</v>
      </c>
      <c r="F8" s="74"/>
      <c r="G8" s="46"/>
      <c r="K8" s="133"/>
      <c r="L8" s="158">
        <v>1</v>
      </c>
      <c r="M8" s="159" t="str">
        <f t="shared" si="0"/>
        <v>Jersey City</v>
      </c>
      <c r="N8" s="159" t="str">
        <f t="shared" si="1"/>
        <v>Hudson</v>
      </c>
      <c r="O8" s="160">
        <f t="shared" si="2"/>
        <v>394579511</v>
      </c>
      <c r="P8" s="160">
        <f t="shared" si="3"/>
        <v>288533706</v>
      </c>
      <c r="Q8" s="207">
        <f t="shared" si="4"/>
        <v>106045805</v>
      </c>
      <c r="R8" s="205"/>
    </row>
    <row r="9" spans="1:18" ht="15">
      <c r="A9" s="18" t="str">
        <f>top_20_ytd!A8</f>
        <v>Newark City</v>
      </c>
      <c r="B9" s="18" t="str">
        <f>top_20_ytd!B8</f>
        <v>Essex</v>
      </c>
      <c r="C9" s="46">
        <f aca="true" t="shared" si="5" ref="C9:C27">D9+E9</f>
        <v>210620997</v>
      </c>
      <c r="D9" s="46">
        <f>SUM(top_20_ytd!D8+top_20_ytd!E8)</f>
        <v>108790010</v>
      </c>
      <c r="E9" s="46">
        <f>SUM(top_20_ytd!F8+top_20_ytd!G8)</f>
        <v>101830987</v>
      </c>
      <c r="F9" s="74"/>
      <c r="G9" s="46"/>
      <c r="K9" s="133"/>
      <c r="L9" s="114">
        <v>2</v>
      </c>
      <c r="M9" s="115" t="str">
        <f t="shared" si="0"/>
        <v>Newark City</v>
      </c>
      <c r="N9" s="115" t="str">
        <f t="shared" si="1"/>
        <v>Essex</v>
      </c>
      <c r="O9" s="116">
        <f t="shared" si="2"/>
        <v>210620997</v>
      </c>
      <c r="P9" s="116">
        <f t="shared" si="3"/>
        <v>108790010</v>
      </c>
      <c r="Q9" s="180">
        <f t="shared" si="4"/>
        <v>101830987</v>
      </c>
      <c r="R9" s="205"/>
    </row>
    <row r="10" spans="1:18" ht="15">
      <c r="A10" s="18" t="str">
        <f>top_20_ytd!A9</f>
        <v>Roselle Park Borough</v>
      </c>
      <c r="B10" s="18" t="str">
        <f>top_20_ytd!B9</f>
        <v>Union</v>
      </c>
      <c r="C10" s="46">
        <f t="shared" si="5"/>
        <v>182861258</v>
      </c>
      <c r="D10" s="46">
        <f>SUM(top_20_ytd!D9+top_20_ytd!E9)</f>
        <v>182635834</v>
      </c>
      <c r="E10" s="46">
        <f>SUM(top_20_ytd!F9+top_20_ytd!G9)</f>
        <v>225424</v>
      </c>
      <c r="F10" s="74"/>
      <c r="G10" s="46"/>
      <c r="K10" s="133"/>
      <c r="L10" s="114">
        <v>3</v>
      </c>
      <c r="M10" s="115" t="str">
        <f t="shared" si="0"/>
        <v>Roselle Park Borough</v>
      </c>
      <c r="N10" s="115" t="str">
        <f t="shared" si="1"/>
        <v>Union</v>
      </c>
      <c r="O10" s="116">
        <f t="shared" si="2"/>
        <v>182861258</v>
      </c>
      <c r="P10" s="116">
        <f t="shared" si="3"/>
        <v>182635834</v>
      </c>
      <c r="Q10" s="180">
        <f t="shared" si="4"/>
        <v>225424</v>
      </c>
      <c r="R10" s="205"/>
    </row>
    <row r="11" spans="1:18" ht="15">
      <c r="A11" s="18" t="str">
        <f>top_20_ytd!A10</f>
        <v>Atlantic City</v>
      </c>
      <c r="B11" s="18" t="str">
        <f>top_20_ytd!B10</f>
        <v>Atlantic</v>
      </c>
      <c r="C11" s="46">
        <f t="shared" si="5"/>
        <v>134783653</v>
      </c>
      <c r="D11" s="46">
        <f>SUM(top_20_ytd!D10+top_20_ytd!E10)</f>
        <v>55224462</v>
      </c>
      <c r="E11" s="46">
        <f>SUM(top_20_ytd!F10+top_20_ytd!G10)</f>
        <v>79559191</v>
      </c>
      <c r="F11" s="74"/>
      <c r="G11" s="46"/>
      <c r="K11" s="133"/>
      <c r="L11" s="114">
        <v>4</v>
      </c>
      <c r="M11" s="115" t="str">
        <f t="shared" si="0"/>
        <v>Atlantic City</v>
      </c>
      <c r="N11" s="115" t="str">
        <f t="shared" si="1"/>
        <v>Atlantic</v>
      </c>
      <c r="O11" s="116">
        <f t="shared" si="2"/>
        <v>134783653</v>
      </c>
      <c r="P11" s="116">
        <f t="shared" si="3"/>
        <v>55224462</v>
      </c>
      <c r="Q11" s="180">
        <f t="shared" si="4"/>
        <v>79559191</v>
      </c>
      <c r="R11" s="205"/>
    </row>
    <row r="12" spans="1:18" ht="15">
      <c r="A12" s="18" t="str">
        <f>top_20_ytd!A11</f>
        <v>Princeton (1114)</v>
      </c>
      <c r="B12" s="18" t="str">
        <f>top_20_ytd!B11</f>
        <v>Mercer</v>
      </c>
      <c r="C12" s="46">
        <f t="shared" si="5"/>
        <v>130887192</v>
      </c>
      <c r="D12" s="46">
        <f>SUM(top_20_ytd!D11+top_20_ytd!E11)</f>
        <v>65645489</v>
      </c>
      <c r="E12" s="46">
        <f>SUM(top_20_ytd!F11+top_20_ytd!G11)</f>
        <v>65241703</v>
      </c>
      <c r="F12" s="74"/>
      <c r="G12" s="46"/>
      <c r="K12" s="133"/>
      <c r="L12" s="114">
        <v>5</v>
      </c>
      <c r="M12" s="115" t="str">
        <f t="shared" si="0"/>
        <v>Princeton (1114)</v>
      </c>
      <c r="N12" s="115" t="str">
        <f t="shared" si="1"/>
        <v>Mercer</v>
      </c>
      <c r="O12" s="116">
        <f t="shared" si="2"/>
        <v>130887192</v>
      </c>
      <c r="P12" s="116">
        <f t="shared" si="3"/>
        <v>65645489</v>
      </c>
      <c r="Q12" s="180">
        <f t="shared" si="4"/>
        <v>65241703</v>
      </c>
      <c r="R12" s="205"/>
    </row>
    <row r="13" spans="1:18" ht="15">
      <c r="A13" s="18" t="str">
        <f>top_20_ytd!A12</f>
        <v>Toms River Township</v>
      </c>
      <c r="B13" s="18" t="str">
        <f>top_20_ytd!B12</f>
        <v>Ocean</v>
      </c>
      <c r="C13" s="46">
        <f t="shared" si="5"/>
        <v>114115308</v>
      </c>
      <c r="D13" s="46">
        <f>SUM(top_20_ytd!D12+top_20_ytd!E12)</f>
        <v>70111194</v>
      </c>
      <c r="E13" s="46">
        <f>SUM(top_20_ytd!F12+top_20_ytd!G12)</f>
        <v>44004114</v>
      </c>
      <c r="F13" s="74"/>
      <c r="G13" s="46"/>
      <c r="K13" s="133"/>
      <c r="L13" s="114">
        <v>6</v>
      </c>
      <c r="M13" s="115" t="str">
        <f t="shared" si="0"/>
        <v>Toms River Township</v>
      </c>
      <c r="N13" s="115" t="str">
        <f t="shared" si="1"/>
        <v>Ocean</v>
      </c>
      <c r="O13" s="116">
        <f t="shared" si="2"/>
        <v>114115308</v>
      </c>
      <c r="P13" s="116">
        <f t="shared" si="3"/>
        <v>70111194</v>
      </c>
      <c r="Q13" s="180">
        <f t="shared" si="4"/>
        <v>44004114</v>
      </c>
      <c r="R13" s="205"/>
    </row>
    <row r="14" spans="1:18" ht="15">
      <c r="A14" s="18" t="str">
        <f>top_20_ytd!A13</f>
        <v>Summit City</v>
      </c>
      <c r="B14" s="18" t="str">
        <f>top_20_ytd!B13</f>
        <v>Union</v>
      </c>
      <c r="C14" s="46">
        <f t="shared" si="5"/>
        <v>101916331</v>
      </c>
      <c r="D14" s="46">
        <f>SUM(top_20_ytd!D13+top_20_ytd!E13)</f>
        <v>29038672</v>
      </c>
      <c r="E14" s="46">
        <f>SUM(top_20_ytd!F13+top_20_ytd!G13)</f>
        <v>72877659</v>
      </c>
      <c r="F14" s="74"/>
      <c r="G14" s="46"/>
      <c r="K14" s="133"/>
      <c r="L14" s="114">
        <v>7</v>
      </c>
      <c r="M14" s="115" t="str">
        <f t="shared" si="0"/>
        <v>Summit City</v>
      </c>
      <c r="N14" s="115" t="str">
        <f t="shared" si="1"/>
        <v>Union</v>
      </c>
      <c r="O14" s="116">
        <f t="shared" si="2"/>
        <v>101916331</v>
      </c>
      <c r="P14" s="116">
        <f t="shared" si="3"/>
        <v>29038672</v>
      </c>
      <c r="Q14" s="180">
        <f t="shared" si="4"/>
        <v>72877659</v>
      </c>
      <c r="R14" s="205"/>
    </row>
    <row r="15" spans="1:18" ht="15">
      <c r="A15" s="18" t="str">
        <f>top_20_ytd!A14</f>
        <v>Montville Township</v>
      </c>
      <c r="B15" s="18" t="str">
        <f>top_20_ytd!B14</f>
        <v>Morris</v>
      </c>
      <c r="C15" s="46">
        <f t="shared" si="5"/>
        <v>100159512</v>
      </c>
      <c r="D15" s="46">
        <f>SUM(top_20_ytd!D14+top_20_ytd!E14)</f>
        <v>96362071</v>
      </c>
      <c r="E15" s="46">
        <f>SUM(top_20_ytd!F14+top_20_ytd!G14)</f>
        <v>3797441</v>
      </c>
      <c r="F15" s="74"/>
      <c r="G15" s="46"/>
      <c r="K15" s="133"/>
      <c r="L15" s="114">
        <v>8</v>
      </c>
      <c r="M15" s="115" t="str">
        <f t="shared" si="0"/>
        <v>Montville Township</v>
      </c>
      <c r="N15" s="115" t="str">
        <f t="shared" si="1"/>
        <v>Morris</v>
      </c>
      <c r="O15" s="116">
        <f t="shared" si="2"/>
        <v>100159512</v>
      </c>
      <c r="P15" s="116">
        <f t="shared" si="3"/>
        <v>96362071</v>
      </c>
      <c r="Q15" s="180">
        <f t="shared" si="4"/>
        <v>3797441</v>
      </c>
      <c r="R15" s="205"/>
    </row>
    <row r="16" spans="1:18" ht="15">
      <c r="A16" s="18" t="str">
        <f>top_20_ytd!A15</f>
        <v>Perth Amboy City</v>
      </c>
      <c r="B16" s="18" t="str">
        <f>top_20_ytd!B15</f>
        <v>Middlesex</v>
      </c>
      <c r="C16" s="46">
        <f t="shared" si="5"/>
        <v>76579560</v>
      </c>
      <c r="D16" s="46">
        <f>SUM(top_20_ytd!D15+top_20_ytd!E15)</f>
        <v>8337164</v>
      </c>
      <c r="E16" s="46">
        <f>SUM(top_20_ytd!F15+top_20_ytd!G15)</f>
        <v>68242396</v>
      </c>
      <c r="G16" s="46"/>
      <c r="K16" s="133"/>
      <c r="L16" s="114">
        <v>9</v>
      </c>
      <c r="M16" s="115" t="str">
        <f t="shared" si="0"/>
        <v>Perth Amboy City</v>
      </c>
      <c r="N16" s="115" t="str">
        <f t="shared" si="1"/>
        <v>Middlesex</v>
      </c>
      <c r="O16" s="116">
        <f t="shared" si="2"/>
        <v>76579560</v>
      </c>
      <c r="P16" s="116">
        <f t="shared" si="3"/>
        <v>8337164</v>
      </c>
      <c r="Q16" s="180">
        <f t="shared" si="4"/>
        <v>68242396</v>
      </c>
      <c r="R16" s="205"/>
    </row>
    <row r="17" spans="1:18" ht="15">
      <c r="A17" s="18" t="str">
        <f>top_20_ytd!A16</f>
        <v>Mount Laurel Township</v>
      </c>
      <c r="B17" s="18" t="str">
        <f>top_20_ytd!B16</f>
        <v>Burlington</v>
      </c>
      <c r="C17" s="46">
        <f t="shared" si="5"/>
        <v>73968880</v>
      </c>
      <c r="D17" s="46">
        <f>SUM(top_20_ytd!D16+top_20_ytd!E16)</f>
        <v>55385382</v>
      </c>
      <c r="E17" s="46">
        <f>SUM(top_20_ytd!F16+top_20_ytd!G16)</f>
        <v>18583498</v>
      </c>
      <c r="G17" s="46"/>
      <c r="K17" s="133"/>
      <c r="L17" s="114">
        <v>10</v>
      </c>
      <c r="M17" s="115" t="str">
        <f t="shared" si="0"/>
        <v>Mount Laurel Township</v>
      </c>
      <c r="N17" s="115" t="str">
        <f t="shared" si="1"/>
        <v>Burlington</v>
      </c>
      <c r="O17" s="116">
        <f t="shared" si="2"/>
        <v>73968880</v>
      </c>
      <c r="P17" s="116">
        <f t="shared" si="3"/>
        <v>55385382</v>
      </c>
      <c r="Q17" s="180">
        <f t="shared" si="4"/>
        <v>18583498</v>
      </c>
      <c r="R17" s="205"/>
    </row>
    <row r="18" spans="1:18" ht="15">
      <c r="A18" s="18" t="str">
        <f>top_20_ytd!A17</f>
        <v>Paramus Borough</v>
      </c>
      <c r="B18" s="18" t="str">
        <f>top_20_ytd!B17</f>
        <v>Bergen</v>
      </c>
      <c r="C18" s="46">
        <f t="shared" si="5"/>
        <v>73086027</v>
      </c>
      <c r="D18" s="46">
        <f>SUM(top_20_ytd!D17+top_20_ytd!E17)</f>
        <v>25402050</v>
      </c>
      <c r="E18" s="46">
        <f>SUM(top_20_ytd!F17+top_20_ytd!G17)</f>
        <v>47683977</v>
      </c>
      <c r="G18" s="46"/>
      <c r="K18" s="133"/>
      <c r="L18" s="114">
        <v>11</v>
      </c>
      <c r="M18" s="115" t="str">
        <f t="shared" si="0"/>
        <v>Paramus Borough</v>
      </c>
      <c r="N18" s="115" t="str">
        <f t="shared" si="1"/>
        <v>Bergen</v>
      </c>
      <c r="O18" s="116">
        <f t="shared" si="2"/>
        <v>73086027</v>
      </c>
      <c r="P18" s="116">
        <f t="shared" si="3"/>
        <v>25402050</v>
      </c>
      <c r="Q18" s="180">
        <f t="shared" si="4"/>
        <v>47683977</v>
      </c>
      <c r="R18" s="205"/>
    </row>
    <row r="19" spans="1:18" ht="15">
      <c r="A19" s="18" t="str">
        <f>top_20_ytd!A18</f>
        <v>Middletown Township</v>
      </c>
      <c r="B19" s="18" t="str">
        <f>top_20_ytd!B18</f>
        <v>Monmouth</v>
      </c>
      <c r="C19" s="46">
        <f t="shared" si="5"/>
        <v>69006386</v>
      </c>
      <c r="D19" s="46">
        <f>SUM(top_20_ytd!D18+top_20_ytd!E18)</f>
        <v>58475047</v>
      </c>
      <c r="E19" s="46">
        <f>SUM(top_20_ytd!F18+top_20_ytd!G18)</f>
        <v>10531339</v>
      </c>
      <c r="G19" s="46"/>
      <c r="K19" s="133"/>
      <c r="L19" s="114">
        <v>12</v>
      </c>
      <c r="M19" s="115" t="str">
        <f t="shared" si="0"/>
        <v>Middletown Township</v>
      </c>
      <c r="N19" s="115" t="str">
        <f t="shared" si="1"/>
        <v>Monmouth</v>
      </c>
      <c r="O19" s="116">
        <f t="shared" si="2"/>
        <v>69006386</v>
      </c>
      <c r="P19" s="116">
        <f t="shared" si="3"/>
        <v>58475047</v>
      </c>
      <c r="Q19" s="180">
        <f t="shared" si="4"/>
        <v>10531339</v>
      </c>
      <c r="R19" s="205"/>
    </row>
    <row r="20" spans="1:18" ht="15">
      <c r="A20" s="18" t="str">
        <f>top_20_ytd!A19</f>
        <v>South Brunswick Township</v>
      </c>
      <c r="B20" s="18" t="str">
        <f>top_20_ytd!B19</f>
        <v>Middlesex</v>
      </c>
      <c r="C20" s="46">
        <f t="shared" si="5"/>
        <v>66745302</v>
      </c>
      <c r="D20" s="46">
        <f>SUM(top_20_ytd!D19+top_20_ytd!E19)</f>
        <v>15118704</v>
      </c>
      <c r="E20" s="46">
        <f>SUM(top_20_ytd!F19+top_20_ytd!G19)</f>
        <v>51626598</v>
      </c>
      <c r="G20" s="46"/>
      <c r="K20" s="133"/>
      <c r="L20" s="114">
        <v>13</v>
      </c>
      <c r="M20" s="115" t="str">
        <f t="shared" si="0"/>
        <v>South Brunswick Township</v>
      </c>
      <c r="N20" s="115" t="str">
        <f t="shared" si="1"/>
        <v>Middlesex</v>
      </c>
      <c r="O20" s="116">
        <f t="shared" si="2"/>
        <v>66745302</v>
      </c>
      <c r="P20" s="116">
        <f t="shared" si="3"/>
        <v>15118704</v>
      </c>
      <c r="Q20" s="180">
        <f t="shared" si="4"/>
        <v>51626598</v>
      </c>
      <c r="R20" s="205"/>
    </row>
    <row r="21" spans="1:18" ht="15">
      <c r="A21" s="18" t="str">
        <f>top_20_ytd!A20</f>
        <v>Lawrence Township</v>
      </c>
      <c r="B21" s="18" t="str">
        <f>top_20_ytd!B20</f>
        <v>Mercer</v>
      </c>
      <c r="C21" s="46">
        <f t="shared" si="5"/>
        <v>65789320</v>
      </c>
      <c r="D21" s="46">
        <f>SUM(top_20_ytd!D20+top_20_ytd!E20)</f>
        <v>9828680</v>
      </c>
      <c r="E21" s="46">
        <f>SUM(top_20_ytd!F20+top_20_ytd!G20)</f>
        <v>55960640</v>
      </c>
      <c r="G21" s="46"/>
      <c r="K21" s="133"/>
      <c r="L21" s="114">
        <v>14</v>
      </c>
      <c r="M21" s="115" t="str">
        <f t="shared" si="0"/>
        <v>Lawrence Township</v>
      </c>
      <c r="N21" s="115" t="str">
        <f t="shared" si="1"/>
        <v>Mercer</v>
      </c>
      <c r="O21" s="116">
        <f t="shared" si="2"/>
        <v>65789320</v>
      </c>
      <c r="P21" s="116">
        <f t="shared" si="3"/>
        <v>9828680</v>
      </c>
      <c r="Q21" s="180">
        <f t="shared" si="4"/>
        <v>55960640</v>
      </c>
      <c r="R21" s="205"/>
    </row>
    <row r="22" spans="1:18" ht="15">
      <c r="A22" s="18" t="str">
        <f>top_20_ytd!A21</f>
        <v>Carneys Point Township</v>
      </c>
      <c r="B22" s="18" t="str">
        <f>top_20_ytd!B21</f>
        <v>Salem</v>
      </c>
      <c r="C22" s="46">
        <f t="shared" si="5"/>
        <v>65469155</v>
      </c>
      <c r="D22" s="46">
        <f>SUM(top_20_ytd!D21+top_20_ytd!E21)</f>
        <v>1382118</v>
      </c>
      <c r="E22" s="46">
        <f>SUM(top_20_ytd!F21+top_20_ytd!G21)</f>
        <v>64087037</v>
      </c>
      <c r="G22" s="46"/>
      <c r="K22" s="133"/>
      <c r="L22" s="114">
        <v>15</v>
      </c>
      <c r="M22" s="115" t="str">
        <f t="shared" si="0"/>
        <v>Carneys Point Township</v>
      </c>
      <c r="N22" s="115" t="str">
        <f t="shared" si="1"/>
        <v>Salem</v>
      </c>
      <c r="O22" s="116">
        <f t="shared" si="2"/>
        <v>65469155</v>
      </c>
      <c r="P22" s="116">
        <f t="shared" si="3"/>
        <v>1382118</v>
      </c>
      <c r="Q22" s="180">
        <f t="shared" si="4"/>
        <v>64087037</v>
      </c>
      <c r="R22" s="205"/>
    </row>
    <row r="23" spans="1:18" ht="15">
      <c r="A23" s="18" t="str">
        <f>top_20_ytd!A22</f>
        <v>Piscataway Township</v>
      </c>
      <c r="B23" s="18" t="str">
        <f>top_20_ytd!B22</f>
        <v>Middlesex</v>
      </c>
      <c r="C23" s="46">
        <f t="shared" si="5"/>
        <v>64471347</v>
      </c>
      <c r="D23" s="46">
        <f>SUM(top_20_ytd!D22+top_20_ytd!E22)</f>
        <v>21861148</v>
      </c>
      <c r="E23" s="46">
        <f>SUM(top_20_ytd!F22+top_20_ytd!G22)</f>
        <v>42610199</v>
      </c>
      <c r="G23" s="46"/>
      <c r="K23" s="133"/>
      <c r="L23" s="114">
        <v>16</v>
      </c>
      <c r="M23" s="115" t="str">
        <f t="shared" si="0"/>
        <v>Piscataway Township</v>
      </c>
      <c r="N23" s="115" t="str">
        <f t="shared" si="1"/>
        <v>Middlesex</v>
      </c>
      <c r="O23" s="116">
        <f t="shared" si="2"/>
        <v>64471347</v>
      </c>
      <c r="P23" s="116">
        <f t="shared" si="3"/>
        <v>21861148</v>
      </c>
      <c r="Q23" s="180">
        <f t="shared" si="4"/>
        <v>42610199</v>
      </c>
      <c r="R23" s="205"/>
    </row>
    <row r="24" spans="1:18" ht="15">
      <c r="A24" s="18" t="str">
        <f>top_20_ytd!A23</f>
        <v>Monroe Township</v>
      </c>
      <c r="B24" s="18" t="str">
        <f>top_20_ytd!B23</f>
        <v>Middlesex</v>
      </c>
      <c r="C24" s="46">
        <f t="shared" si="5"/>
        <v>63046643</v>
      </c>
      <c r="D24" s="46">
        <f>SUM(top_20_ytd!D23+top_20_ytd!E23)</f>
        <v>45730330</v>
      </c>
      <c r="E24" s="46">
        <f>SUM(top_20_ytd!F23+top_20_ytd!G23)</f>
        <v>17316313</v>
      </c>
      <c r="G24" s="46"/>
      <c r="K24" s="133"/>
      <c r="L24" s="114">
        <v>17</v>
      </c>
      <c r="M24" s="115" t="str">
        <f t="shared" si="0"/>
        <v>Monroe Township</v>
      </c>
      <c r="N24" s="115" t="str">
        <f t="shared" si="1"/>
        <v>Middlesex</v>
      </c>
      <c r="O24" s="116">
        <f t="shared" si="2"/>
        <v>63046643</v>
      </c>
      <c r="P24" s="116">
        <f t="shared" si="3"/>
        <v>45730330</v>
      </c>
      <c r="Q24" s="180">
        <f t="shared" si="4"/>
        <v>17316313</v>
      </c>
      <c r="R24" s="205"/>
    </row>
    <row r="25" spans="1:18" ht="15">
      <c r="A25" s="18" t="str">
        <f>top_20_ytd!A24</f>
        <v>Wall Township</v>
      </c>
      <c r="B25" s="18" t="str">
        <f>top_20_ytd!B24</f>
        <v>Monmouth</v>
      </c>
      <c r="C25" s="46">
        <f t="shared" si="5"/>
        <v>62975516</v>
      </c>
      <c r="D25" s="46">
        <f>SUM(top_20_ytd!D24+top_20_ytd!E24)</f>
        <v>31430438</v>
      </c>
      <c r="E25" s="46">
        <f>SUM(top_20_ytd!F24+top_20_ytd!G24)</f>
        <v>31545078</v>
      </c>
      <c r="G25" s="46"/>
      <c r="K25" s="133"/>
      <c r="L25" s="114">
        <v>18</v>
      </c>
      <c r="M25" s="115" t="str">
        <f t="shared" si="0"/>
        <v>Wall Township</v>
      </c>
      <c r="N25" s="115" t="str">
        <f t="shared" si="1"/>
        <v>Monmouth</v>
      </c>
      <c r="O25" s="116">
        <f t="shared" si="2"/>
        <v>62975516</v>
      </c>
      <c r="P25" s="116">
        <f t="shared" si="3"/>
        <v>31430438</v>
      </c>
      <c r="Q25" s="180">
        <f t="shared" si="4"/>
        <v>31545078</v>
      </c>
      <c r="R25" s="205"/>
    </row>
    <row r="26" spans="1:18" ht="15">
      <c r="A26" s="18" t="str">
        <f>top_20_ytd!A25</f>
        <v>Bloomfield Township</v>
      </c>
      <c r="B26" s="18" t="str">
        <f>top_20_ytd!B25</f>
        <v>Essex</v>
      </c>
      <c r="C26" s="46">
        <f t="shared" si="5"/>
        <v>62532731</v>
      </c>
      <c r="D26" s="46">
        <f>SUM(top_20_ytd!D25+top_20_ytd!E25)</f>
        <v>56657411</v>
      </c>
      <c r="E26" s="46">
        <f>SUM(top_20_ytd!F25+top_20_ytd!G25)</f>
        <v>5875320</v>
      </c>
      <c r="G26" s="46"/>
      <c r="K26" s="133"/>
      <c r="L26" s="114">
        <v>19</v>
      </c>
      <c r="M26" s="115" t="str">
        <f t="shared" si="0"/>
        <v>Bloomfield Township</v>
      </c>
      <c r="N26" s="115" t="str">
        <f t="shared" si="1"/>
        <v>Essex</v>
      </c>
      <c r="O26" s="116">
        <f t="shared" si="2"/>
        <v>62532731</v>
      </c>
      <c r="P26" s="116">
        <f t="shared" si="3"/>
        <v>56657411</v>
      </c>
      <c r="Q26" s="180">
        <f t="shared" si="4"/>
        <v>5875320</v>
      </c>
      <c r="R26" s="205"/>
    </row>
    <row r="27" spans="1:18" ht="15">
      <c r="A27" s="18" t="str">
        <f>top_20_ytd!A26</f>
        <v>Jackson Township</v>
      </c>
      <c r="B27" s="18" t="str">
        <f>top_20_ytd!B26</f>
        <v>Ocean</v>
      </c>
      <c r="C27" s="46">
        <f t="shared" si="5"/>
        <v>61536965</v>
      </c>
      <c r="D27" s="46">
        <f>SUM(top_20_ytd!D26+top_20_ytd!E26)</f>
        <v>53991298</v>
      </c>
      <c r="E27" s="46">
        <f>SUM(top_20_ytd!F26+top_20_ytd!G26)</f>
        <v>7545667</v>
      </c>
      <c r="G27" s="46"/>
      <c r="K27" s="133"/>
      <c r="L27" s="114">
        <v>20</v>
      </c>
      <c r="M27" s="115" t="str">
        <f t="shared" si="0"/>
        <v>Jackson Township</v>
      </c>
      <c r="N27" s="115" t="str">
        <f t="shared" si="1"/>
        <v>Ocean</v>
      </c>
      <c r="O27" s="116">
        <f t="shared" si="2"/>
        <v>61536965</v>
      </c>
      <c r="P27" s="116">
        <f t="shared" si="3"/>
        <v>53991298</v>
      </c>
      <c r="Q27" s="180">
        <f t="shared" si="4"/>
        <v>7545667</v>
      </c>
      <c r="R27" s="205"/>
    </row>
    <row r="28" spans="1:18" ht="15">
      <c r="A28" s="18"/>
      <c r="B28" s="18"/>
      <c r="C28" s="46"/>
      <c r="D28" s="46"/>
      <c r="E28" s="46"/>
      <c r="G28" s="46"/>
      <c r="K28" s="133"/>
      <c r="L28" s="117"/>
      <c r="M28" s="115"/>
      <c r="N28" s="115"/>
      <c r="O28" s="115"/>
      <c r="P28" s="115"/>
      <c r="Q28" s="208"/>
      <c r="R28" s="205"/>
    </row>
    <row r="29" spans="1:18" ht="15">
      <c r="A29" s="18" t="s">
        <v>11</v>
      </c>
      <c r="B29" s="17"/>
      <c r="C29" s="49">
        <f>SUM(C8:C27)</f>
        <v>2175131594</v>
      </c>
      <c r="D29" s="49">
        <f>SUM(D8:D27)</f>
        <v>1279941208</v>
      </c>
      <c r="E29" s="49">
        <f>SUM(E8:E27)</f>
        <v>895190386</v>
      </c>
      <c r="K29" s="133"/>
      <c r="L29" s="114"/>
      <c r="M29" s="115" t="str">
        <f>A29</f>
        <v>Top municipalities</v>
      </c>
      <c r="N29" s="115"/>
      <c r="O29" s="116">
        <f aca="true" t="shared" si="6" ref="O29:Q30">C29</f>
        <v>2175131594</v>
      </c>
      <c r="P29" s="116">
        <f t="shared" si="6"/>
        <v>1279941208</v>
      </c>
      <c r="Q29" s="180">
        <f t="shared" si="6"/>
        <v>895190386</v>
      </c>
      <c r="R29" s="205"/>
    </row>
    <row r="30" spans="1:18" ht="15">
      <c r="A30" s="18" t="s">
        <v>6</v>
      </c>
      <c r="C30" s="52">
        <f>D30+E30</f>
        <v>7616167292</v>
      </c>
      <c r="D30" s="27">
        <f>SUM(top_20_ytd!D29:E29)</f>
        <v>4459017250</v>
      </c>
      <c r="E30" s="27">
        <f>SUM(top_20_ytd!F29:G29)</f>
        <v>3157150042</v>
      </c>
      <c r="K30" s="133"/>
      <c r="L30" s="117"/>
      <c r="M30" s="115" t="str">
        <f>A30</f>
        <v>New Jersey</v>
      </c>
      <c r="N30" s="115"/>
      <c r="O30" s="118">
        <f t="shared" si="6"/>
        <v>7616167292</v>
      </c>
      <c r="P30" s="118">
        <f t="shared" si="6"/>
        <v>4459017250</v>
      </c>
      <c r="Q30" s="209">
        <f t="shared" si="6"/>
        <v>3157150042</v>
      </c>
      <c r="R30" s="205"/>
    </row>
    <row r="31" spans="1:18" ht="15">
      <c r="A31" s="18" t="s">
        <v>12</v>
      </c>
      <c r="C31" s="42">
        <f>C29/C30</f>
        <v>0.2855939884992747</v>
      </c>
      <c r="D31" s="42">
        <f>D29/D30</f>
        <v>0.28704558341863334</v>
      </c>
      <c r="E31" s="42">
        <f>E29/E30</f>
        <v>0.28354382087995805</v>
      </c>
      <c r="K31" s="133"/>
      <c r="L31" s="117"/>
      <c r="M31" s="115" t="str">
        <f>A31</f>
        <v>Top as a % of New Jersey</v>
      </c>
      <c r="N31" s="115"/>
      <c r="O31" s="119">
        <f>O29/O30</f>
        <v>0.2855939884992747</v>
      </c>
      <c r="P31" s="119">
        <f>P29/P30</f>
        <v>0.28704558341863334</v>
      </c>
      <c r="Q31" s="210">
        <f>Q29/Q30</f>
        <v>0.28354382087995805</v>
      </c>
      <c r="R31" s="205"/>
    </row>
    <row r="32" spans="11:18" ht="15">
      <c r="K32" s="133"/>
      <c r="L32" s="51"/>
      <c r="M32" s="51"/>
      <c r="N32" s="51"/>
      <c r="O32" s="51"/>
      <c r="P32" s="51"/>
      <c r="Q32" s="51"/>
      <c r="R32" s="128"/>
    </row>
    <row r="33" spans="11:18" ht="15.75" thickBot="1">
      <c r="K33" s="134"/>
      <c r="L33" s="135"/>
      <c r="M33" s="135"/>
      <c r="N33" s="135"/>
      <c r="O33" s="135"/>
      <c r="P33" s="135"/>
      <c r="Q33" s="135"/>
      <c r="R33" s="129"/>
    </row>
    <row r="34" ht="15.75" thickTop="1"/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D1">
      <selection activeCell="L1" sqref="L1"/>
    </sheetView>
  </sheetViews>
  <sheetFormatPr defaultColWidth="8.88671875" defaultRowHeight="15"/>
  <cols>
    <col min="1" max="1" width="26.5546875" style="0" customWidth="1"/>
    <col min="3" max="3" width="11.10546875" style="0" bestFit="1" customWidth="1"/>
    <col min="4" max="4" width="11.77734375" style="0" customWidth="1"/>
    <col min="5" max="5" width="11.10546875" style="0" customWidth="1"/>
    <col min="6" max="6" width="10.4453125" style="0" customWidth="1"/>
    <col min="7" max="8" width="9.88671875" style="0" bestFit="1" customWidth="1"/>
    <col min="11" max="11" width="1.33203125" style="0" customWidth="1"/>
    <col min="12" max="12" width="6.10546875" style="0" customWidth="1"/>
    <col min="13" max="13" width="18.4453125" style="0" customWidth="1"/>
    <col min="14" max="14" width="9.3359375" style="0" customWidth="1"/>
    <col min="15" max="15" width="11.77734375" style="0" customWidth="1"/>
    <col min="16" max="16" width="12.77734375" style="0" customWidth="1"/>
    <col min="17" max="17" width="12.3359375" style="0" customWidth="1"/>
    <col min="18" max="18" width="1.66796875" style="0" customWidth="1"/>
  </cols>
  <sheetData>
    <row r="1" ht="15.75" thickBot="1">
      <c r="L1" s="76" t="s">
        <v>1758</v>
      </c>
    </row>
    <row r="2" spans="1:18" ht="16.5" thickTop="1">
      <c r="A2" s="15" t="str">
        <f>work!A1</f>
        <v>Estimated cost of construction authorized by building permits, May 2021</v>
      </c>
      <c r="B2" s="3"/>
      <c r="C2" s="3"/>
      <c r="D2" s="3"/>
      <c r="E2" s="3"/>
      <c r="F2" s="3"/>
      <c r="K2" s="185"/>
      <c r="L2" s="186" t="str">
        <f>A2</f>
        <v>Estimated cost of construction authorized by building permits, May 2021</v>
      </c>
      <c r="M2" s="145"/>
      <c r="N2" s="145"/>
      <c r="O2" s="145"/>
      <c r="P2" s="145"/>
      <c r="Q2" s="145"/>
      <c r="R2" s="146"/>
    </row>
    <row r="3" spans="1:18" ht="15.75">
      <c r="A3" s="6" t="s">
        <v>1760</v>
      </c>
      <c r="B3" s="3"/>
      <c r="C3" s="3"/>
      <c r="D3" s="3"/>
      <c r="E3" s="3"/>
      <c r="F3" s="3"/>
      <c r="K3" s="190"/>
      <c r="L3" s="111" t="str">
        <f>A3</f>
        <v>top municipalities</v>
      </c>
      <c r="M3" s="112"/>
      <c r="N3" s="112"/>
      <c r="O3" s="112"/>
      <c r="P3" s="112"/>
      <c r="Q3" s="112"/>
      <c r="R3" s="202"/>
    </row>
    <row r="4" spans="1:18" ht="15">
      <c r="A4" s="16" t="str">
        <f>work!A2</f>
        <v>Source:  New Jersey Department of Community Affairs, 7/7/2021</v>
      </c>
      <c r="B4" s="3"/>
      <c r="C4" s="3"/>
      <c r="D4" s="3"/>
      <c r="E4" s="3"/>
      <c r="F4" s="3"/>
      <c r="K4" s="187"/>
      <c r="L4" s="109" t="str">
        <f>A4</f>
        <v>Source:  New Jersey Department of Community Affairs, 7/7/2021</v>
      </c>
      <c r="M4" s="110"/>
      <c r="N4" s="110"/>
      <c r="O4" s="110"/>
      <c r="P4" s="110"/>
      <c r="Q4" s="110"/>
      <c r="R4" s="199"/>
    </row>
    <row r="5" spans="1:18" ht="15">
      <c r="A5" s="3"/>
      <c r="B5" s="8"/>
      <c r="C5" s="3"/>
      <c r="D5" s="3"/>
      <c r="E5" s="3"/>
      <c r="F5" s="3"/>
      <c r="K5" s="204"/>
      <c r="L5" s="113"/>
      <c r="M5" s="113"/>
      <c r="N5" s="113"/>
      <c r="O5" s="113"/>
      <c r="P5" s="113"/>
      <c r="Q5" s="113"/>
      <c r="R5" s="200"/>
    </row>
    <row r="6" spans="1:18" ht="15">
      <c r="A6" s="3"/>
      <c r="B6" s="8"/>
      <c r="C6" s="4"/>
      <c r="D6" s="4"/>
      <c r="E6" s="4"/>
      <c r="F6" s="4"/>
      <c r="K6" s="133"/>
      <c r="L6" s="51"/>
      <c r="M6" s="51"/>
      <c r="N6" s="51"/>
      <c r="O6" s="51"/>
      <c r="P6" s="51"/>
      <c r="Q6" s="51"/>
      <c r="R6" s="128"/>
    </row>
    <row r="7" spans="1:18" ht="15.75" thickBot="1">
      <c r="A7" s="11" t="s">
        <v>10</v>
      </c>
      <c r="B7" s="9" t="s">
        <v>116</v>
      </c>
      <c r="C7" s="25" t="s">
        <v>4</v>
      </c>
      <c r="D7" s="23" t="s">
        <v>1724</v>
      </c>
      <c r="E7" s="23" t="s">
        <v>8</v>
      </c>
      <c r="F7" s="33"/>
      <c r="K7" s="133"/>
      <c r="L7" s="161" t="s">
        <v>1757</v>
      </c>
      <c r="M7" s="11" t="str">
        <f aca="true" t="shared" si="0" ref="M7:M27">A7</f>
        <v>municipality</v>
      </c>
      <c r="N7" s="11" t="str">
        <f aca="true" t="shared" si="1" ref="N7:N27">B7</f>
        <v>county</v>
      </c>
      <c r="O7" s="162" t="str">
        <f aca="true" t="shared" si="2" ref="O7:O27">C7</f>
        <v>Total</v>
      </c>
      <c r="P7" s="162" t="str">
        <f aca="true" t="shared" si="3" ref="P7:P27">D7</f>
        <v>Residential</v>
      </c>
      <c r="Q7" s="162" t="str">
        <f aca="true" t="shared" si="4" ref="Q7:Q27">E7</f>
        <v>Nonesidential</v>
      </c>
      <c r="R7" s="128"/>
    </row>
    <row r="8" spans="1:18" ht="15.75" thickTop="1">
      <c r="A8" s="18" t="str">
        <f>top_20!A7</f>
        <v>Roselle Park Borough</v>
      </c>
      <c r="B8" s="18" t="str">
        <f>top_20!B7</f>
        <v>Union</v>
      </c>
      <c r="C8" s="65">
        <f>D8+E8</f>
        <v>180931159</v>
      </c>
      <c r="D8" s="44">
        <f>SUM(top_20!D7+top_20!E7)</f>
        <v>180874759</v>
      </c>
      <c r="E8" s="44">
        <f>SUM(top_20!F7+top_20!G7)</f>
        <v>56400</v>
      </c>
      <c r="F8" s="26"/>
      <c r="H8" s="5"/>
      <c r="K8" s="133"/>
      <c r="L8" s="158">
        <v>1</v>
      </c>
      <c r="M8" s="159" t="str">
        <f t="shared" si="0"/>
        <v>Roselle Park Borough</v>
      </c>
      <c r="N8" s="159" t="str">
        <f t="shared" si="1"/>
        <v>Union</v>
      </c>
      <c r="O8" s="160">
        <f t="shared" si="2"/>
        <v>180931159</v>
      </c>
      <c r="P8" s="160">
        <f t="shared" si="3"/>
        <v>180874759</v>
      </c>
      <c r="Q8" s="160">
        <f t="shared" si="4"/>
        <v>56400</v>
      </c>
      <c r="R8" s="205"/>
    </row>
    <row r="9" spans="1:18" ht="15">
      <c r="A9" s="18" t="str">
        <f>top_20!A8</f>
        <v>Jersey City</v>
      </c>
      <c r="B9" s="18" t="str">
        <f>top_20!B8</f>
        <v>Hudson</v>
      </c>
      <c r="C9" s="49">
        <f aca="true" t="shared" si="5" ref="C9:C26">D9+E9</f>
        <v>73966414</v>
      </c>
      <c r="D9" s="46">
        <f>SUM(top_20!D8+top_20!E8)</f>
        <v>18596586</v>
      </c>
      <c r="E9" s="46">
        <f>SUM(top_20!F8+top_20!G8)</f>
        <v>55369828</v>
      </c>
      <c r="F9" s="26"/>
      <c r="G9" s="5"/>
      <c r="H9" s="5"/>
      <c r="K9" s="133"/>
      <c r="L9" s="114">
        <v>2</v>
      </c>
      <c r="M9" s="115" t="str">
        <f t="shared" si="0"/>
        <v>Jersey City</v>
      </c>
      <c r="N9" s="115" t="str">
        <f t="shared" si="1"/>
        <v>Hudson</v>
      </c>
      <c r="O9" s="116">
        <f t="shared" si="2"/>
        <v>73966414</v>
      </c>
      <c r="P9" s="116">
        <f t="shared" si="3"/>
        <v>18596586</v>
      </c>
      <c r="Q9" s="116">
        <f t="shared" si="4"/>
        <v>55369828</v>
      </c>
      <c r="R9" s="205"/>
    </row>
    <row r="10" spans="1:18" ht="15">
      <c r="A10" s="18" t="str">
        <f>top_20!A9</f>
        <v>Newark City</v>
      </c>
      <c r="B10" s="18" t="str">
        <f>top_20!B9</f>
        <v>Essex</v>
      </c>
      <c r="C10" s="49">
        <f t="shared" si="5"/>
        <v>61575247</v>
      </c>
      <c r="D10" s="46">
        <f>SUM(top_20!D9+top_20!E9)</f>
        <v>24894961</v>
      </c>
      <c r="E10" s="46">
        <f>SUM(top_20!F9+top_20!G9)</f>
        <v>36680286</v>
      </c>
      <c r="F10" s="26"/>
      <c r="G10" s="5"/>
      <c r="H10" s="5"/>
      <c r="K10" s="133"/>
      <c r="L10" s="114">
        <v>3</v>
      </c>
      <c r="M10" s="115" t="str">
        <f t="shared" si="0"/>
        <v>Newark City</v>
      </c>
      <c r="N10" s="115" t="str">
        <f t="shared" si="1"/>
        <v>Essex</v>
      </c>
      <c r="O10" s="116">
        <f t="shared" si="2"/>
        <v>61575247</v>
      </c>
      <c r="P10" s="116">
        <f t="shared" si="3"/>
        <v>24894961</v>
      </c>
      <c r="Q10" s="116">
        <f t="shared" si="4"/>
        <v>36680286</v>
      </c>
      <c r="R10" s="205"/>
    </row>
    <row r="11" spans="1:18" ht="15">
      <c r="A11" s="18" t="str">
        <f>top_20!A10</f>
        <v>Summit City</v>
      </c>
      <c r="B11" s="18" t="str">
        <f>top_20!B10</f>
        <v>Union</v>
      </c>
      <c r="C11" s="49">
        <f t="shared" si="5"/>
        <v>57264078</v>
      </c>
      <c r="D11" s="46">
        <f>SUM(top_20!D10+top_20!E10)</f>
        <v>3480928</v>
      </c>
      <c r="E11" s="46">
        <f>SUM(top_20!F10+top_20!G10)</f>
        <v>53783150</v>
      </c>
      <c r="F11" s="26"/>
      <c r="G11" s="5"/>
      <c r="H11" s="5"/>
      <c r="K11" s="133"/>
      <c r="L11" s="114">
        <v>4</v>
      </c>
      <c r="M11" s="115" t="str">
        <f t="shared" si="0"/>
        <v>Summit City</v>
      </c>
      <c r="N11" s="115" t="str">
        <f t="shared" si="1"/>
        <v>Union</v>
      </c>
      <c r="O11" s="116">
        <f t="shared" si="2"/>
        <v>57264078</v>
      </c>
      <c r="P11" s="116">
        <f t="shared" si="3"/>
        <v>3480928</v>
      </c>
      <c r="Q11" s="116">
        <f t="shared" si="4"/>
        <v>53783150</v>
      </c>
      <c r="R11" s="205"/>
    </row>
    <row r="12" spans="1:18" ht="15">
      <c r="A12" s="18" t="str">
        <f>top_20!A11</f>
        <v>South Brunswick Township</v>
      </c>
      <c r="B12" s="18" t="str">
        <f>top_20!B11</f>
        <v>Middlesex</v>
      </c>
      <c r="C12" s="49">
        <f t="shared" si="5"/>
        <v>38907798</v>
      </c>
      <c r="D12" s="46">
        <f>SUM(top_20!D11+top_20!E11)</f>
        <v>2200549</v>
      </c>
      <c r="E12" s="46">
        <f>SUM(top_20!F11+top_20!G11)</f>
        <v>36707249</v>
      </c>
      <c r="F12" s="26"/>
      <c r="G12" s="5"/>
      <c r="H12" s="5"/>
      <c r="K12" s="133"/>
      <c r="L12" s="114">
        <v>5</v>
      </c>
      <c r="M12" s="115" t="str">
        <f t="shared" si="0"/>
        <v>South Brunswick Township</v>
      </c>
      <c r="N12" s="115" t="str">
        <f t="shared" si="1"/>
        <v>Middlesex</v>
      </c>
      <c r="O12" s="116">
        <f t="shared" si="2"/>
        <v>38907798</v>
      </c>
      <c r="P12" s="116">
        <f t="shared" si="3"/>
        <v>2200549</v>
      </c>
      <c r="Q12" s="116">
        <f t="shared" si="4"/>
        <v>36707249</v>
      </c>
      <c r="R12" s="205"/>
    </row>
    <row r="13" spans="1:18" ht="15">
      <c r="A13" s="18" t="str">
        <f>top_20!A12</f>
        <v>Carteret Borough</v>
      </c>
      <c r="B13" s="18" t="str">
        <f>top_20!B12</f>
        <v>Middlesex</v>
      </c>
      <c r="C13" s="49">
        <f t="shared" si="5"/>
        <v>38609738</v>
      </c>
      <c r="D13" s="46">
        <f>SUM(top_20!D12+top_20!E12)</f>
        <v>596718</v>
      </c>
      <c r="E13" s="46">
        <f>SUM(top_20!F12+top_20!G12)</f>
        <v>38013020</v>
      </c>
      <c r="F13" s="26"/>
      <c r="G13" s="5"/>
      <c r="H13" s="5"/>
      <c r="K13" s="133"/>
      <c r="L13" s="114">
        <v>6</v>
      </c>
      <c r="M13" s="115" t="str">
        <f t="shared" si="0"/>
        <v>Carteret Borough</v>
      </c>
      <c r="N13" s="115" t="str">
        <f t="shared" si="1"/>
        <v>Middlesex</v>
      </c>
      <c r="O13" s="116">
        <f t="shared" si="2"/>
        <v>38609738</v>
      </c>
      <c r="P13" s="116">
        <f t="shared" si="3"/>
        <v>596718</v>
      </c>
      <c r="Q13" s="116">
        <f t="shared" si="4"/>
        <v>38013020</v>
      </c>
      <c r="R13" s="205"/>
    </row>
    <row r="14" spans="1:18" ht="15">
      <c r="A14" s="18" t="str">
        <f>top_20!A13</f>
        <v>Perth Amboy City</v>
      </c>
      <c r="B14" s="18" t="str">
        <f>top_20!B13</f>
        <v>Middlesex</v>
      </c>
      <c r="C14" s="49">
        <f t="shared" si="5"/>
        <v>38016701</v>
      </c>
      <c r="D14" s="46">
        <f>SUM(top_20!D13+top_20!E13)</f>
        <v>2527201</v>
      </c>
      <c r="E14" s="46">
        <f>SUM(top_20!F13+top_20!G13)</f>
        <v>35489500</v>
      </c>
      <c r="F14" s="26"/>
      <c r="G14" s="5"/>
      <c r="H14" s="5"/>
      <c r="K14" s="133"/>
      <c r="L14" s="114">
        <v>7</v>
      </c>
      <c r="M14" s="115" t="str">
        <f t="shared" si="0"/>
        <v>Perth Amboy City</v>
      </c>
      <c r="N14" s="115" t="str">
        <f t="shared" si="1"/>
        <v>Middlesex</v>
      </c>
      <c r="O14" s="116">
        <f t="shared" si="2"/>
        <v>38016701</v>
      </c>
      <c r="P14" s="116">
        <f t="shared" si="3"/>
        <v>2527201</v>
      </c>
      <c r="Q14" s="116">
        <f t="shared" si="4"/>
        <v>35489500</v>
      </c>
      <c r="R14" s="205"/>
    </row>
    <row r="15" spans="1:18" ht="15">
      <c r="A15" s="18" t="str">
        <f>top_20!A14</f>
        <v>Princeton (1114)</v>
      </c>
      <c r="B15" s="18" t="str">
        <f>top_20!B14</f>
        <v>Mercer</v>
      </c>
      <c r="C15" s="49">
        <f t="shared" si="5"/>
        <v>36485385</v>
      </c>
      <c r="D15" s="46">
        <f>SUM(top_20!D14+top_20!E14)</f>
        <v>4072658</v>
      </c>
      <c r="E15" s="46">
        <f>SUM(top_20!F14+top_20!G14)</f>
        <v>32412727</v>
      </c>
      <c r="F15" s="26"/>
      <c r="G15" s="5"/>
      <c r="H15" s="5"/>
      <c r="K15" s="133"/>
      <c r="L15" s="114">
        <v>8</v>
      </c>
      <c r="M15" s="115" t="str">
        <f t="shared" si="0"/>
        <v>Princeton (1114)</v>
      </c>
      <c r="N15" s="115" t="str">
        <f t="shared" si="1"/>
        <v>Mercer</v>
      </c>
      <c r="O15" s="116">
        <f t="shared" si="2"/>
        <v>36485385</v>
      </c>
      <c r="P15" s="116">
        <f t="shared" si="3"/>
        <v>4072658</v>
      </c>
      <c r="Q15" s="116">
        <f t="shared" si="4"/>
        <v>32412727</v>
      </c>
      <c r="R15" s="205"/>
    </row>
    <row r="16" spans="1:18" ht="15">
      <c r="A16" s="18" t="str">
        <f>top_20!A15</f>
        <v>Paramus Borough</v>
      </c>
      <c r="B16" s="18" t="str">
        <f>top_20!B15</f>
        <v>Bergen</v>
      </c>
      <c r="C16" s="49">
        <f t="shared" si="5"/>
        <v>34816067</v>
      </c>
      <c r="D16" s="46">
        <f>SUM(top_20!D15+top_20!E15)</f>
        <v>6598717</v>
      </c>
      <c r="E16" s="46">
        <f>SUM(top_20!F15+top_20!G15)</f>
        <v>28217350</v>
      </c>
      <c r="F16" s="26"/>
      <c r="G16" s="5"/>
      <c r="H16" s="5"/>
      <c r="K16" s="133"/>
      <c r="L16" s="114">
        <v>9</v>
      </c>
      <c r="M16" s="115" t="str">
        <f t="shared" si="0"/>
        <v>Paramus Borough</v>
      </c>
      <c r="N16" s="115" t="str">
        <f t="shared" si="1"/>
        <v>Bergen</v>
      </c>
      <c r="O16" s="116">
        <f t="shared" si="2"/>
        <v>34816067</v>
      </c>
      <c r="P16" s="116">
        <f t="shared" si="3"/>
        <v>6598717</v>
      </c>
      <c r="Q16" s="116">
        <f t="shared" si="4"/>
        <v>28217350</v>
      </c>
      <c r="R16" s="205"/>
    </row>
    <row r="17" spans="1:18" ht="15">
      <c r="A17" s="18" t="str">
        <f>top_20!A16</f>
        <v>South Orange Village</v>
      </c>
      <c r="B17" s="18" t="str">
        <f>top_20!B16</f>
        <v>Essex</v>
      </c>
      <c r="C17" s="49">
        <f t="shared" si="5"/>
        <v>26206792</v>
      </c>
      <c r="D17" s="46">
        <f>SUM(top_20!D16+top_20!E16)</f>
        <v>25435767</v>
      </c>
      <c r="E17" s="46">
        <f>SUM(top_20!F16+top_20!G16)</f>
        <v>771025</v>
      </c>
      <c r="F17" s="26"/>
      <c r="G17" s="5"/>
      <c r="H17" s="5"/>
      <c r="K17" s="133"/>
      <c r="L17" s="114">
        <v>10</v>
      </c>
      <c r="M17" s="115" t="str">
        <f t="shared" si="0"/>
        <v>South Orange Village</v>
      </c>
      <c r="N17" s="115" t="str">
        <f t="shared" si="1"/>
        <v>Essex</v>
      </c>
      <c r="O17" s="116">
        <f t="shared" si="2"/>
        <v>26206792</v>
      </c>
      <c r="P17" s="116">
        <f t="shared" si="3"/>
        <v>25435767</v>
      </c>
      <c r="Q17" s="116">
        <f t="shared" si="4"/>
        <v>771025</v>
      </c>
      <c r="R17" s="205"/>
    </row>
    <row r="18" spans="1:18" ht="15">
      <c r="A18" s="18" t="str">
        <f>top_20!A17</f>
        <v>Evesham Township</v>
      </c>
      <c r="B18" s="18" t="str">
        <f>top_20!B17</f>
        <v>Burlington</v>
      </c>
      <c r="C18" s="49">
        <f t="shared" si="5"/>
        <v>24006332</v>
      </c>
      <c r="D18" s="46">
        <f>SUM(top_20!D17+top_20!E17)</f>
        <v>2471714</v>
      </c>
      <c r="E18" s="46">
        <f>SUM(top_20!F17+top_20!G17)</f>
        <v>21534618</v>
      </c>
      <c r="F18" s="26"/>
      <c r="G18" s="5"/>
      <c r="H18" s="5"/>
      <c r="K18" s="133"/>
      <c r="L18" s="114">
        <v>11</v>
      </c>
      <c r="M18" s="115" t="str">
        <f t="shared" si="0"/>
        <v>Evesham Township</v>
      </c>
      <c r="N18" s="115" t="str">
        <f t="shared" si="1"/>
        <v>Burlington</v>
      </c>
      <c r="O18" s="116">
        <f t="shared" si="2"/>
        <v>24006332</v>
      </c>
      <c r="P18" s="116">
        <f t="shared" si="3"/>
        <v>2471714</v>
      </c>
      <c r="Q18" s="116">
        <f t="shared" si="4"/>
        <v>21534618</v>
      </c>
      <c r="R18" s="205"/>
    </row>
    <row r="19" spans="1:18" ht="15">
      <c r="A19" s="18" t="str">
        <f>top_20!A18</f>
        <v>Logan Township</v>
      </c>
      <c r="B19" s="18" t="str">
        <f>top_20!B18</f>
        <v>Gloucester</v>
      </c>
      <c r="C19" s="49">
        <f t="shared" si="5"/>
        <v>22088783</v>
      </c>
      <c r="D19" s="46">
        <f>SUM(top_20!D18+top_20!E18)</f>
        <v>239725</v>
      </c>
      <c r="E19" s="46">
        <f>SUM(top_20!F18+top_20!G18)</f>
        <v>21849058</v>
      </c>
      <c r="F19" s="26"/>
      <c r="G19" s="5"/>
      <c r="H19" s="5"/>
      <c r="K19" s="133"/>
      <c r="L19" s="114">
        <v>12</v>
      </c>
      <c r="M19" s="115" t="str">
        <f t="shared" si="0"/>
        <v>Logan Township</v>
      </c>
      <c r="N19" s="115" t="str">
        <f t="shared" si="1"/>
        <v>Gloucester</v>
      </c>
      <c r="O19" s="116">
        <f t="shared" si="2"/>
        <v>22088783</v>
      </c>
      <c r="P19" s="116">
        <f t="shared" si="3"/>
        <v>239725</v>
      </c>
      <c r="Q19" s="116">
        <f t="shared" si="4"/>
        <v>21849058</v>
      </c>
      <c r="R19" s="205"/>
    </row>
    <row r="20" spans="1:18" ht="15">
      <c r="A20" s="18" t="str">
        <f>top_20!A19</f>
        <v>Toms River Township</v>
      </c>
      <c r="B20" s="18" t="str">
        <f>top_20!B19</f>
        <v>Ocean</v>
      </c>
      <c r="C20" s="49">
        <f t="shared" si="5"/>
        <v>20053509</v>
      </c>
      <c r="D20" s="46">
        <f>SUM(top_20!D19+top_20!E19)</f>
        <v>6159964</v>
      </c>
      <c r="E20" s="46">
        <f>SUM(top_20!F19+top_20!G19)</f>
        <v>13893545</v>
      </c>
      <c r="F20" s="26"/>
      <c r="G20" s="5"/>
      <c r="H20" s="5"/>
      <c r="K20" s="133"/>
      <c r="L20" s="114">
        <v>13</v>
      </c>
      <c r="M20" s="115" t="str">
        <f t="shared" si="0"/>
        <v>Toms River Township</v>
      </c>
      <c r="N20" s="115" t="str">
        <f t="shared" si="1"/>
        <v>Ocean</v>
      </c>
      <c r="O20" s="116">
        <f t="shared" si="2"/>
        <v>20053509</v>
      </c>
      <c r="P20" s="116">
        <f t="shared" si="3"/>
        <v>6159964</v>
      </c>
      <c r="Q20" s="116">
        <f t="shared" si="4"/>
        <v>13893545</v>
      </c>
      <c r="R20" s="205"/>
    </row>
    <row r="21" spans="1:18" ht="15">
      <c r="A21" s="18" t="str">
        <f>top_20!A20</f>
        <v>Medford Township</v>
      </c>
      <c r="B21" s="18" t="str">
        <f>top_20!B20</f>
        <v>Burlington</v>
      </c>
      <c r="C21" s="49">
        <f t="shared" si="5"/>
        <v>19787671</v>
      </c>
      <c r="D21" s="46">
        <f>SUM(top_20!D20+top_20!E20)</f>
        <v>19110284</v>
      </c>
      <c r="E21" s="46">
        <f>SUM(top_20!F20+top_20!G20)</f>
        <v>677387</v>
      </c>
      <c r="F21" s="26"/>
      <c r="G21" s="5"/>
      <c r="H21" s="5"/>
      <c r="K21" s="133"/>
      <c r="L21" s="114">
        <v>14</v>
      </c>
      <c r="M21" s="115" t="str">
        <f t="shared" si="0"/>
        <v>Medford Township</v>
      </c>
      <c r="N21" s="115" t="str">
        <f t="shared" si="1"/>
        <v>Burlington</v>
      </c>
      <c r="O21" s="116">
        <f t="shared" si="2"/>
        <v>19787671</v>
      </c>
      <c r="P21" s="116">
        <f t="shared" si="3"/>
        <v>19110284</v>
      </c>
      <c r="Q21" s="116">
        <f t="shared" si="4"/>
        <v>677387</v>
      </c>
      <c r="R21" s="205"/>
    </row>
    <row r="22" spans="1:18" ht="15">
      <c r="A22" s="18" t="str">
        <f>top_20!A21</f>
        <v>Atlantic City</v>
      </c>
      <c r="B22" s="18" t="str">
        <f>top_20!B21</f>
        <v>Atlantic</v>
      </c>
      <c r="C22" s="49">
        <f t="shared" si="5"/>
        <v>19453462</v>
      </c>
      <c r="D22" s="46">
        <f>SUM(top_20!D21+top_20!E21)</f>
        <v>6097183</v>
      </c>
      <c r="E22" s="46">
        <f>SUM(top_20!F21+top_20!G21)</f>
        <v>13356279</v>
      </c>
      <c r="F22" s="26"/>
      <c r="G22" s="5"/>
      <c r="H22" s="5"/>
      <c r="K22" s="133"/>
      <c r="L22" s="114">
        <v>15</v>
      </c>
      <c r="M22" s="115" t="str">
        <f t="shared" si="0"/>
        <v>Atlantic City</v>
      </c>
      <c r="N22" s="115" t="str">
        <f t="shared" si="1"/>
        <v>Atlantic</v>
      </c>
      <c r="O22" s="116">
        <f t="shared" si="2"/>
        <v>19453462</v>
      </c>
      <c r="P22" s="116">
        <f t="shared" si="3"/>
        <v>6097183</v>
      </c>
      <c r="Q22" s="116">
        <f t="shared" si="4"/>
        <v>13356279</v>
      </c>
      <c r="R22" s="205"/>
    </row>
    <row r="23" spans="1:18" ht="15">
      <c r="A23" s="18" t="str">
        <f>top_20!A22</f>
        <v>East Windsor Township</v>
      </c>
      <c r="B23" s="18" t="str">
        <f>top_20!B22</f>
        <v>Mercer</v>
      </c>
      <c r="C23" s="49">
        <f t="shared" si="5"/>
        <v>19328017</v>
      </c>
      <c r="D23" s="46">
        <f>SUM(top_20!D22+top_20!E22)</f>
        <v>1165426</v>
      </c>
      <c r="E23" s="46">
        <f>SUM(top_20!F22+top_20!G22)</f>
        <v>18162591</v>
      </c>
      <c r="F23" s="26"/>
      <c r="G23" s="5"/>
      <c r="H23" s="5"/>
      <c r="K23" s="133"/>
      <c r="L23" s="114">
        <v>16</v>
      </c>
      <c r="M23" s="115" t="str">
        <f t="shared" si="0"/>
        <v>East Windsor Township</v>
      </c>
      <c r="N23" s="115" t="str">
        <f t="shared" si="1"/>
        <v>Mercer</v>
      </c>
      <c r="O23" s="116">
        <f t="shared" si="2"/>
        <v>19328017</v>
      </c>
      <c r="P23" s="116">
        <f t="shared" si="3"/>
        <v>1165426</v>
      </c>
      <c r="Q23" s="116">
        <f t="shared" si="4"/>
        <v>18162591</v>
      </c>
      <c r="R23" s="205"/>
    </row>
    <row r="24" spans="1:18" ht="15">
      <c r="A24" s="18" t="str">
        <f>top_20!A23</f>
        <v>Rutherford Borough</v>
      </c>
      <c r="B24" s="18" t="str">
        <f>top_20!B23</f>
        <v>Bergen</v>
      </c>
      <c r="C24" s="49">
        <f>D24+E24</f>
        <v>19048559</v>
      </c>
      <c r="D24" s="46">
        <f>SUM(top_20!D23+top_20!E23)</f>
        <v>892813</v>
      </c>
      <c r="E24" s="46">
        <f>SUM(top_20!F23+top_20!G23)</f>
        <v>18155746</v>
      </c>
      <c r="F24" s="26"/>
      <c r="G24" s="5"/>
      <c r="H24" s="5"/>
      <c r="K24" s="133"/>
      <c r="L24" s="114">
        <v>17</v>
      </c>
      <c r="M24" s="115" t="str">
        <f t="shared" si="0"/>
        <v>Rutherford Borough</v>
      </c>
      <c r="N24" s="115" t="str">
        <f t="shared" si="1"/>
        <v>Bergen</v>
      </c>
      <c r="O24" s="116">
        <f t="shared" si="2"/>
        <v>19048559</v>
      </c>
      <c r="P24" s="116">
        <f t="shared" si="3"/>
        <v>892813</v>
      </c>
      <c r="Q24" s="116">
        <f t="shared" si="4"/>
        <v>18155746</v>
      </c>
      <c r="R24" s="205"/>
    </row>
    <row r="25" spans="1:18" ht="15">
      <c r="A25" s="18" t="str">
        <f>top_20!A24</f>
        <v>Lakewood Township</v>
      </c>
      <c r="B25" s="18" t="str">
        <f>top_20!B24</f>
        <v>Ocean</v>
      </c>
      <c r="C25" s="49">
        <f t="shared" si="5"/>
        <v>19046293</v>
      </c>
      <c r="D25" s="46">
        <f>SUM(top_20!D24+top_20!E24)</f>
        <v>14489076</v>
      </c>
      <c r="E25" s="46">
        <f>SUM(top_20!F24+top_20!G24)</f>
        <v>4557217</v>
      </c>
      <c r="F25" s="26"/>
      <c r="G25" s="5"/>
      <c r="H25" s="5"/>
      <c r="K25" s="133"/>
      <c r="L25" s="114">
        <v>18</v>
      </c>
      <c r="M25" s="115" t="str">
        <f t="shared" si="0"/>
        <v>Lakewood Township</v>
      </c>
      <c r="N25" s="115" t="str">
        <f t="shared" si="1"/>
        <v>Ocean</v>
      </c>
      <c r="O25" s="116">
        <f t="shared" si="2"/>
        <v>19046293</v>
      </c>
      <c r="P25" s="116">
        <f t="shared" si="3"/>
        <v>14489076</v>
      </c>
      <c r="Q25" s="116">
        <f t="shared" si="4"/>
        <v>4557217</v>
      </c>
      <c r="R25" s="205"/>
    </row>
    <row r="26" spans="1:18" ht="15">
      <c r="A26" s="18" t="str">
        <f>top_20!A25</f>
        <v>Vineland City</v>
      </c>
      <c r="B26" s="18" t="str">
        <f>top_20!B25</f>
        <v>Cumberland</v>
      </c>
      <c r="C26" s="49">
        <f t="shared" si="5"/>
        <v>18184817</v>
      </c>
      <c r="D26" s="46">
        <f>SUM(top_20!D25+top_20!E25)</f>
        <v>1004518</v>
      </c>
      <c r="E26" s="46">
        <f>SUM(top_20!F25+top_20!G25)</f>
        <v>17180299</v>
      </c>
      <c r="F26" s="26"/>
      <c r="G26" s="5"/>
      <c r="H26" s="5"/>
      <c r="K26" s="133"/>
      <c r="L26" s="114">
        <v>19</v>
      </c>
      <c r="M26" s="115" t="str">
        <f t="shared" si="0"/>
        <v>Vineland City</v>
      </c>
      <c r="N26" s="115" t="str">
        <f t="shared" si="1"/>
        <v>Cumberland</v>
      </c>
      <c r="O26" s="116">
        <f t="shared" si="2"/>
        <v>18184817</v>
      </c>
      <c r="P26" s="116">
        <f t="shared" si="3"/>
        <v>1004518</v>
      </c>
      <c r="Q26" s="116">
        <f t="shared" si="4"/>
        <v>17180299</v>
      </c>
      <c r="R26" s="205"/>
    </row>
    <row r="27" spans="1:18" ht="15">
      <c r="A27" s="18" t="str">
        <f>top_20!A26</f>
        <v>Mount Laurel Township</v>
      </c>
      <c r="B27" s="18" t="str">
        <f>top_20!B26</f>
        <v>Burlington</v>
      </c>
      <c r="C27" s="49">
        <f>D27+E27</f>
        <v>17036502</v>
      </c>
      <c r="D27" s="46">
        <f>SUM(top_20!D26+top_20!E26)</f>
        <v>14972504</v>
      </c>
      <c r="E27" s="46">
        <f>SUM(top_20!F26+top_20!G26)</f>
        <v>2063998</v>
      </c>
      <c r="F27" s="26"/>
      <c r="G27" s="5"/>
      <c r="H27" s="5"/>
      <c r="K27" s="133"/>
      <c r="L27" s="114">
        <v>20</v>
      </c>
      <c r="M27" s="115" t="str">
        <f t="shared" si="0"/>
        <v>Mount Laurel Township</v>
      </c>
      <c r="N27" s="115" t="str">
        <f t="shared" si="1"/>
        <v>Burlington</v>
      </c>
      <c r="O27" s="116">
        <f t="shared" si="2"/>
        <v>17036502</v>
      </c>
      <c r="P27" s="116">
        <f t="shared" si="3"/>
        <v>14972504</v>
      </c>
      <c r="Q27" s="116">
        <f t="shared" si="4"/>
        <v>2063998</v>
      </c>
      <c r="R27" s="205"/>
    </row>
    <row r="28" spans="1:18" ht="15">
      <c r="A28" s="18"/>
      <c r="B28" s="18"/>
      <c r="C28" s="49"/>
      <c r="D28" s="46"/>
      <c r="E28" s="46"/>
      <c r="F28" s="26"/>
      <c r="G28" s="5"/>
      <c r="H28" s="5"/>
      <c r="K28" s="133"/>
      <c r="L28" s="117"/>
      <c r="M28" s="115"/>
      <c r="N28" s="115"/>
      <c r="O28" s="115"/>
      <c r="P28" s="115"/>
      <c r="Q28" s="115"/>
      <c r="R28" s="205"/>
    </row>
    <row r="29" spans="1:18" ht="15">
      <c r="A29" s="18" t="s">
        <v>11</v>
      </c>
      <c r="B29" s="17"/>
      <c r="C29" s="26">
        <f>SUM(C8:C26)</f>
        <v>767776822</v>
      </c>
      <c r="D29" s="46">
        <f>SUM(top_20!D28+top_20!E28)</f>
        <v>335882051</v>
      </c>
      <c r="E29" s="46">
        <f>SUM(top_20!F28+top_20!G28)</f>
        <v>448931273</v>
      </c>
      <c r="F29" s="26"/>
      <c r="G29" s="5"/>
      <c r="H29" s="5"/>
      <c r="K29" s="133"/>
      <c r="L29" s="114"/>
      <c r="M29" s="115" t="str">
        <f>A29</f>
        <v>Top municipalities</v>
      </c>
      <c r="N29" s="115"/>
      <c r="O29" s="116">
        <f aca="true" t="shared" si="6" ref="O29:Q30">C29</f>
        <v>767776822</v>
      </c>
      <c r="P29" s="116">
        <f t="shared" si="6"/>
        <v>335882051</v>
      </c>
      <c r="Q29" s="116">
        <f t="shared" si="6"/>
        <v>448931273</v>
      </c>
      <c r="R29" s="205"/>
    </row>
    <row r="30" spans="1:18" ht="15">
      <c r="A30" s="18" t="s">
        <v>6</v>
      </c>
      <c r="C30" s="45">
        <f>(top_20!C29)</f>
        <v>1590158353</v>
      </c>
      <c r="D30" s="27">
        <f>SUM(top_20!D29:E29)</f>
        <v>806026857</v>
      </c>
      <c r="E30" s="27">
        <f>SUM(top_20!F29:G29)</f>
        <v>784131496</v>
      </c>
      <c r="F30" s="41"/>
      <c r="K30" s="133"/>
      <c r="L30" s="117"/>
      <c r="M30" s="115" t="str">
        <f>A30</f>
        <v>New Jersey</v>
      </c>
      <c r="N30" s="115"/>
      <c r="O30" s="118">
        <f t="shared" si="6"/>
        <v>1590158353</v>
      </c>
      <c r="P30" s="118">
        <f t="shared" si="6"/>
        <v>806026857</v>
      </c>
      <c r="Q30" s="118">
        <f t="shared" si="6"/>
        <v>784131496</v>
      </c>
      <c r="R30" s="205"/>
    </row>
    <row r="31" spans="1:18" ht="15">
      <c r="A31" s="18" t="s">
        <v>12</v>
      </c>
      <c r="C31" s="42">
        <f>C29/C30</f>
        <v>0.48283041783323577</v>
      </c>
      <c r="D31" s="42">
        <f>D29/D30</f>
        <v>0.4167132249788049</v>
      </c>
      <c r="E31" s="42">
        <f>E29/E30</f>
        <v>0.5725203939518838</v>
      </c>
      <c r="F31" s="42"/>
      <c r="K31" s="133"/>
      <c r="L31" s="117"/>
      <c r="M31" s="115" t="str">
        <f>A31</f>
        <v>Top as a % of New Jersey</v>
      </c>
      <c r="N31" s="115"/>
      <c r="O31" s="119">
        <f>O29/O30</f>
        <v>0.48283041783323577</v>
      </c>
      <c r="P31" s="119">
        <f>P29/P30</f>
        <v>0.4167132249788049</v>
      </c>
      <c r="Q31" s="119">
        <f>Q29/Q30</f>
        <v>0.5725203939518838</v>
      </c>
      <c r="R31" s="206"/>
    </row>
    <row r="32" spans="11:18" ht="15.75" thickBot="1">
      <c r="K32" s="134"/>
      <c r="L32" s="135"/>
      <c r="M32" s="135"/>
      <c r="N32" s="135"/>
      <c r="O32" s="135"/>
      <c r="P32" s="135"/>
      <c r="Q32" s="135"/>
      <c r="R32" s="129"/>
    </row>
    <row r="33" spans="11:18" ht="15.75" thickTop="1">
      <c r="K33" s="133"/>
      <c r="L33" s="51"/>
      <c r="M33" s="51"/>
      <c r="N33" s="51"/>
      <c r="O33" s="51"/>
      <c r="P33" s="51"/>
      <c r="Q33" s="51"/>
      <c r="R33" s="128"/>
    </row>
    <row r="34" spans="1:18" ht="15">
      <c r="A34" s="18" t="s">
        <v>119</v>
      </c>
      <c r="C34" s="49">
        <f>D34+E34</f>
        <v>0</v>
      </c>
      <c r="D34" s="46">
        <f>SUM(top_20!D33+top_20!E33)</f>
        <v>0</v>
      </c>
      <c r="E34" s="46">
        <f>SUM(top_20!F33+top_20!G33)</f>
        <v>0</v>
      </c>
      <c r="K34" s="133"/>
      <c r="L34" s="51"/>
      <c r="M34" s="121"/>
      <c r="N34" s="117"/>
      <c r="O34" s="118"/>
      <c r="P34" s="118"/>
      <c r="Q34" s="118"/>
      <c r="R34" s="128"/>
    </row>
    <row r="35" spans="11:18" ht="15">
      <c r="K35" s="133"/>
      <c r="L35" s="51"/>
      <c r="M35" s="51"/>
      <c r="N35" s="51"/>
      <c r="O35" s="51"/>
      <c r="P35" s="51"/>
      <c r="Q35" s="51"/>
      <c r="R35" s="128"/>
    </row>
    <row r="36" spans="11:18" ht="15.75" thickBot="1">
      <c r="K36" s="134"/>
      <c r="L36" s="135"/>
      <c r="M36" s="135"/>
      <c r="N36" s="135"/>
      <c r="O36" s="135"/>
      <c r="P36" s="135"/>
      <c r="Q36" s="135"/>
      <c r="R36" s="129"/>
    </row>
    <row r="37" ht="15.75" thickTop="1"/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1.3359375" style="0" customWidth="1"/>
    <col min="2" max="2" width="10.5546875" style="0" customWidth="1"/>
    <col min="3" max="3" width="11.88671875" style="0" customWidth="1"/>
    <col min="4" max="4" width="12.21484375" style="0" customWidth="1"/>
    <col min="5" max="5" width="14.21484375" style="0" customWidth="1"/>
    <col min="6" max="6" width="12.5546875" style="0" customWidth="1"/>
    <col min="7" max="7" width="13.21484375" style="0" customWidth="1"/>
    <col min="10" max="10" width="15.21484375" style="0" customWidth="1"/>
    <col min="11" max="11" width="11.88671875" style="0" bestFit="1" customWidth="1"/>
  </cols>
  <sheetData>
    <row r="1" spans="1:7" ht="18">
      <c r="A1" s="15" t="str">
        <f>work_ytd!A1</f>
        <v>Estimated cost of construction authorized by building permits, January - May 2021</v>
      </c>
      <c r="B1" s="3"/>
      <c r="C1" s="3"/>
      <c r="D1" s="3"/>
      <c r="E1" s="2"/>
      <c r="F1" s="2"/>
      <c r="G1" s="13"/>
    </row>
    <row r="2" spans="1:7" ht="18">
      <c r="A2" s="6" t="s">
        <v>11</v>
      </c>
      <c r="B2" s="3"/>
      <c r="C2" s="3"/>
      <c r="D2" s="3"/>
      <c r="E2" s="2"/>
      <c r="F2" s="2"/>
      <c r="G2" s="13"/>
    </row>
    <row r="3" spans="1:7" ht="15">
      <c r="A3" s="16" t="str">
        <f>work_ytd!A2</f>
        <v>Source:  New Jersey Department of Community Affairs, 7/7/2021</v>
      </c>
      <c r="B3" s="3"/>
      <c r="C3" s="3"/>
      <c r="D3" s="3"/>
      <c r="E3" s="3"/>
      <c r="F3" s="3"/>
      <c r="G3" s="14"/>
    </row>
    <row r="4" spans="1:7" ht="15">
      <c r="A4" s="3"/>
      <c r="B4" s="8"/>
      <c r="C4" s="3"/>
      <c r="D4" s="21" t="s">
        <v>1724</v>
      </c>
      <c r="E4" s="21" t="s">
        <v>1724</v>
      </c>
      <c r="F4" s="21" t="s">
        <v>3</v>
      </c>
      <c r="G4" s="21" t="s">
        <v>3</v>
      </c>
    </row>
    <row r="5" spans="1:7" ht="15">
      <c r="A5" s="3"/>
      <c r="B5" s="8"/>
      <c r="C5" s="4"/>
      <c r="D5" s="22" t="s">
        <v>1725</v>
      </c>
      <c r="E5" s="22" t="s">
        <v>1</v>
      </c>
      <c r="F5" s="22" t="s">
        <v>1725</v>
      </c>
      <c r="G5" s="22" t="s">
        <v>1</v>
      </c>
    </row>
    <row r="6" spans="1:7" ht="15.75" thickBot="1">
      <c r="A6" s="11" t="s">
        <v>10</v>
      </c>
      <c r="B6" s="9" t="s">
        <v>116</v>
      </c>
      <c r="C6" s="25" t="s">
        <v>4</v>
      </c>
      <c r="D6" s="23" t="s">
        <v>0</v>
      </c>
      <c r="E6" s="23" t="s">
        <v>2</v>
      </c>
      <c r="F6" s="23" t="s">
        <v>0</v>
      </c>
      <c r="G6" s="23" t="s">
        <v>2</v>
      </c>
    </row>
    <row r="7" spans="1:11" ht="15.75" thickTop="1">
      <c r="A7" s="17" t="s">
        <v>1014</v>
      </c>
      <c r="B7" s="17" t="s">
        <v>996</v>
      </c>
      <c r="C7" s="102">
        <f aca="true" t="shared" si="0" ref="C7:C26">D7+E7+F7+G7</f>
        <v>394579511</v>
      </c>
      <c r="D7" s="103">
        <v>206466378</v>
      </c>
      <c r="E7" s="103">
        <v>82067328</v>
      </c>
      <c r="F7" s="103">
        <v>57237628</v>
      </c>
      <c r="G7" s="103">
        <v>48808177</v>
      </c>
      <c r="H7" s="50"/>
      <c r="I7" s="223"/>
      <c r="J7" s="105"/>
      <c r="K7" s="224"/>
    </row>
    <row r="8" spans="1:11" ht="15">
      <c r="A8" s="17" t="s">
        <v>901</v>
      </c>
      <c r="B8" s="17" t="s">
        <v>860</v>
      </c>
      <c r="C8" s="102">
        <f t="shared" si="0"/>
        <v>210620997</v>
      </c>
      <c r="D8" s="103">
        <v>73816991</v>
      </c>
      <c r="E8" s="103">
        <v>34973019</v>
      </c>
      <c r="F8" s="103">
        <v>6418094</v>
      </c>
      <c r="G8" s="103">
        <v>95412893</v>
      </c>
      <c r="H8" s="36"/>
      <c r="I8" s="223"/>
      <c r="J8" s="105"/>
      <c r="K8" s="224"/>
    </row>
    <row r="9" spans="1:11" ht="15">
      <c r="A9" s="17" t="s">
        <v>174</v>
      </c>
      <c r="B9" s="17" t="s">
        <v>130</v>
      </c>
      <c r="C9" s="102">
        <f t="shared" si="0"/>
        <v>182861258</v>
      </c>
      <c r="D9" s="103">
        <v>180026600</v>
      </c>
      <c r="E9" s="103">
        <v>2609234</v>
      </c>
      <c r="F9" s="103">
        <v>0</v>
      </c>
      <c r="G9" s="103">
        <v>225424</v>
      </c>
      <c r="H9" s="36"/>
      <c r="I9" s="223"/>
      <c r="J9" s="105"/>
      <c r="K9" s="224"/>
    </row>
    <row r="10" spans="1:11" ht="15">
      <c r="A10" s="17" t="s">
        <v>261</v>
      </c>
      <c r="B10" s="17" t="s">
        <v>255</v>
      </c>
      <c r="C10" s="102">
        <f t="shared" si="0"/>
        <v>134783653</v>
      </c>
      <c r="D10" s="103">
        <v>43038500</v>
      </c>
      <c r="E10" s="103">
        <v>12185962</v>
      </c>
      <c r="F10" s="103">
        <v>38082965</v>
      </c>
      <c r="G10" s="103">
        <v>41476226</v>
      </c>
      <c r="H10" s="36"/>
      <c r="I10" s="223"/>
      <c r="J10" s="105"/>
      <c r="K10" s="224"/>
    </row>
    <row r="11" spans="1:11" ht="15">
      <c r="A11" s="17" t="s">
        <v>1755</v>
      </c>
      <c r="B11" s="17" t="s">
        <v>1111</v>
      </c>
      <c r="C11" s="102">
        <f t="shared" si="0"/>
        <v>130887192</v>
      </c>
      <c r="D11" s="103">
        <v>52067939</v>
      </c>
      <c r="E11" s="103">
        <v>13577550</v>
      </c>
      <c r="F11" s="103">
        <v>25165692</v>
      </c>
      <c r="G11" s="103">
        <v>40076011</v>
      </c>
      <c r="H11" s="36"/>
      <c r="I11" s="223"/>
      <c r="J11" s="105"/>
      <c r="K11" s="224"/>
    </row>
    <row r="12" spans="1:11" ht="15">
      <c r="A12" s="17" t="s">
        <v>1115</v>
      </c>
      <c r="B12" s="17" t="s">
        <v>1501</v>
      </c>
      <c r="C12" s="102">
        <f t="shared" si="0"/>
        <v>114115308</v>
      </c>
      <c r="D12" s="103">
        <v>53824047</v>
      </c>
      <c r="E12" s="103">
        <v>16287147</v>
      </c>
      <c r="F12" s="103">
        <v>10985342</v>
      </c>
      <c r="G12" s="103">
        <v>33018772</v>
      </c>
      <c r="H12" s="36"/>
      <c r="I12" s="223"/>
      <c r="J12" s="105"/>
      <c r="K12" s="224"/>
    </row>
    <row r="13" spans="1:11" ht="15">
      <c r="A13" s="17" t="s">
        <v>182</v>
      </c>
      <c r="B13" s="17" t="s">
        <v>130</v>
      </c>
      <c r="C13" s="102">
        <f t="shared" si="0"/>
        <v>101916331</v>
      </c>
      <c r="D13" s="103">
        <v>6564800</v>
      </c>
      <c r="E13" s="103">
        <v>22473872</v>
      </c>
      <c r="F13" s="103">
        <v>16000000</v>
      </c>
      <c r="G13" s="103">
        <v>56877659</v>
      </c>
      <c r="H13" s="36"/>
      <c r="I13" s="223"/>
      <c r="J13" s="105"/>
      <c r="K13" s="224"/>
    </row>
    <row r="14" spans="1:11" ht="15">
      <c r="A14" s="17" t="s">
        <v>1447</v>
      </c>
      <c r="B14" s="17" t="s">
        <v>1384</v>
      </c>
      <c r="C14" s="102">
        <f t="shared" si="0"/>
        <v>100159512</v>
      </c>
      <c r="D14" s="103">
        <v>87146623</v>
      </c>
      <c r="E14" s="103">
        <v>9215448</v>
      </c>
      <c r="F14" s="103">
        <v>98825</v>
      </c>
      <c r="G14" s="103">
        <v>3698616</v>
      </c>
      <c r="H14" s="36"/>
      <c r="I14" s="223"/>
      <c r="J14" s="105"/>
      <c r="K14" s="224"/>
    </row>
    <row r="15" spans="1:11" ht="15">
      <c r="A15" s="17" t="s">
        <v>1198</v>
      </c>
      <c r="B15" s="17" t="s">
        <v>1152</v>
      </c>
      <c r="C15" s="102">
        <f t="shared" si="0"/>
        <v>76579560</v>
      </c>
      <c r="D15" s="103">
        <v>523900</v>
      </c>
      <c r="E15" s="103">
        <v>7813264</v>
      </c>
      <c r="F15" s="103">
        <v>67437000</v>
      </c>
      <c r="G15" s="103">
        <v>805396</v>
      </c>
      <c r="H15" s="36"/>
      <c r="I15" s="223"/>
      <c r="J15" s="105"/>
      <c r="K15" s="224"/>
    </row>
    <row r="16" spans="1:11" ht="15">
      <c r="A16" s="17" t="s">
        <v>608</v>
      </c>
      <c r="B16" s="17" t="s">
        <v>536</v>
      </c>
      <c r="C16" s="102">
        <f t="shared" si="0"/>
        <v>73968880</v>
      </c>
      <c r="D16" s="103">
        <v>44339642</v>
      </c>
      <c r="E16" s="103">
        <v>11045740</v>
      </c>
      <c r="F16" s="103">
        <v>2963511</v>
      </c>
      <c r="G16" s="103">
        <v>15619987</v>
      </c>
      <c r="H16" s="36"/>
      <c r="I16" s="223"/>
      <c r="J16" s="105"/>
      <c r="K16" s="224"/>
    </row>
    <row r="17" spans="1:11" ht="15">
      <c r="A17" s="17" t="s">
        <v>464</v>
      </c>
      <c r="B17" s="17" t="s">
        <v>325</v>
      </c>
      <c r="C17" s="102">
        <f t="shared" si="0"/>
        <v>73086027</v>
      </c>
      <c r="D17" s="103">
        <v>16055200</v>
      </c>
      <c r="E17" s="103">
        <v>9346850</v>
      </c>
      <c r="F17" s="103">
        <v>24542000</v>
      </c>
      <c r="G17" s="103">
        <v>23141977</v>
      </c>
      <c r="H17" s="36"/>
      <c r="I17" s="223"/>
      <c r="J17" s="105"/>
      <c r="K17" s="224"/>
    </row>
    <row r="18" spans="1:11" ht="15">
      <c r="A18" s="17" t="s">
        <v>1319</v>
      </c>
      <c r="B18" s="17" t="s">
        <v>1226</v>
      </c>
      <c r="C18" s="102">
        <f t="shared" si="0"/>
        <v>69006386</v>
      </c>
      <c r="D18" s="103">
        <v>29492145</v>
      </c>
      <c r="E18" s="103">
        <v>28982902</v>
      </c>
      <c r="F18" s="103">
        <v>488302</v>
      </c>
      <c r="G18" s="103">
        <v>10043037</v>
      </c>
      <c r="H18" s="36"/>
      <c r="I18" s="223"/>
      <c r="J18" s="105"/>
      <c r="K18" s="224"/>
    </row>
    <row r="19" spans="1:11" ht="15">
      <c r="A19" s="17" t="s">
        <v>1213</v>
      </c>
      <c r="B19" s="17" t="s">
        <v>1152</v>
      </c>
      <c r="C19" s="102">
        <f t="shared" si="0"/>
        <v>66745302</v>
      </c>
      <c r="D19" s="103">
        <v>5206926</v>
      </c>
      <c r="E19" s="103">
        <v>9911778</v>
      </c>
      <c r="F19" s="103">
        <v>36799811</v>
      </c>
      <c r="G19" s="103">
        <v>14826787</v>
      </c>
      <c r="H19" s="36"/>
      <c r="I19" s="223"/>
      <c r="J19" s="105"/>
      <c r="K19" s="224"/>
    </row>
    <row r="20" spans="1:11" ht="15">
      <c r="A20" s="17" t="s">
        <v>841</v>
      </c>
      <c r="B20" s="17" t="s">
        <v>1111</v>
      </c>
      <c r="C20" s="102">
        <f t="shared" si="0"/>
        <v>65789320</v>
      </c>
      <c r="D20" s="103">
        <v>1944889</v>
      </c>
      <c r="E20" s="103">
        <v>7883791</v>
      </c>
      <c r="F20" s="103">
        <v>22538185</v>
      </c>
      <c r="G20" s="103">
        <v>33422455</v>
      </c>
      <c r="H20" s="36"/>
      <c r="I20" s="223"/>
      <c r="J20" s="105"/>
      <c r="K20" s="224"/>
    </row>
    <row r="21" spans="1:11" ht="15">
      <c r="A21" s="17" t="s">
        <v>1691</v>
      </c>
      <c r="B21" s="17" t="s">
        <v>1647</v>
      </c>
      <c r="C21" s="102">
        <f t="shared" si="0"/>
        <v>65469155</v>
      </c>
      <c r="D21" s="103">
        <v>0</v>
      </c>
      <c r="E21" s="103">
        <v>1382118</v>
      </c>
      <c r="F21" s="103">
        <v>47522287</v>
      </c>
      <c r="G21" s="103">
        <v>16564750</v>
      </c>
      <c r="H21" s="36"/>
      <c r="I21" s="223"/>
      <c r="J21" s="105"/>
      <c r="K21" s="224"/>
    </row>
    <row r="22" spans="1:11" ht="15">
      <c r="A22" s="17" t="s">
        <v>1201</v>
      </c>
      <c r="B22" s="17" t="s">
        <v>1152</v>
      </c>
      <c r="C22" s="102">
        <f t="shared" si="0"/>
        <v>64471347</v>
      </c>
      <c r="D22" s="103">
        <v>11608457</v>
      </c>
      <c r="E22" s="103">
        <v>10252691</v>
      </c>
      <c r="F22" s="103">
        <v>1297434</v>
      </c>
      <c r="G22" s="103">
        <v>41312765</v>
      </c>
      <c r="H22" s="36"/>
      <c r="I22" s="223"/>
      <c r="J22" s="105"/>
      <c r="K22" s="224"/>
    </row>
    <row r="23" spans="1:11" ht="15">
      <c r="A23" s="17" t="s">
        <v>957</v>
      </c>
      <c r="B23" s="17" t="s">
        <v>1152</v>
      </c>
      <c r="C23" s="102">
        <f t="shared" si="0"/>
        <v>63046643</v>
      </c>
      <c r="D23" s="103">
        <v>33367908</v>
      </c>
      <c r="E23" s="103">
        <v>12362422</v>
      </c>
      <c r="F23" s="103">
        <v>9410218</v>
      </c>
      <c r="G23" s="103">
        <v>7906095</v>
      </c>
      <c r="H23" s="36"/>
      <c r="I23" s="223"/>
      <c r="J23" s="105"/>
      <c r="K23" s="224"/>
    </row>
    <row r="24" spans="1:11" ht="15">
      <c r="A24" s="17" t="s">
        <v>1380</v>
      </c>
      <c r="B24" s="17" t="s">
        <v>1226</v>
      </c>
      <c r="C24" s="102">
        <f t="shared" si="0"/>
        <v>62975516</v>
      </c>
      <c r="D24" s="103">
        <v>20878170</v>
      </c>
      <c r="E24" s="103">
        <v>10552268</v>
      </c>
      <c r="F24" s="103">
        <v>12882823</v>
      </c>
      <c r="G24" s="103">
        <v>18662255</v>
      </c>
      <c r="H24" s="60"/>
      <c r="I24" s="223"/>
      <c r="J24" s="105"/>
      <c r="K24" s="224"/>
    </row>
    <row r="25" spans="1:11" ht="15">
      <c r="A25" s="17" t="s">
        <v>866</v>
      </c>
      <c r="B25" s="17" t="s">
        <v>860</v>
      </c>
      <c r="C25" s="102">
        <f t="shared" si="0"/>
        <v>62532731</v>
      </c>
      <c r="D25" s="103">
        <v>50931350</v>
      </c>
      <c r="E25" s="103">
        <v>5726061</v>
      </c>
      <c r="F25" s="103">
        <v>22800</v>
      </c>
      <c r="G25" s="103">
        <v>5852520</v>
      </c>
      <c r="H25" s="36"/>
      <c r="I25" s="223"/>
      <c r="J25" s="105"/>
      <c r="K25" s="224"/>
    </row>
    <row r="26" spans="1:11" ht="15">
      <c r="A26" s="17" t="s">
        <v>1533</v>
      </c>
      <c r="B26" s="17" t="s">
        <v>1501</v>
      </c>
      <c r="C26" s="102">
        <f t="shared" si="0"/>
        <v>61536965</v>
      </c>
      <c r="D26" s="103">
        <v>13519035</v>
      </c>
      <c r="E26" s="103">
        <v>40472263</v>
      </c>
      <c r="F26" s="103">
        <v>2759150</v>
      </c>
      <c r="G26" s="103">
        <v>4786517</v>
      </c>
      <c r="H26" s="36"/>
      <c r="I26" s="223"/>
      <c r="J26" s="105"/>
      <c r="K26" s="224"/>
    </row>
    <row r="27" spans="1:11" ht="15">
      <c r="A27" s="115"/>
      <c r="B27" s="115"/>
      <c r="C27" s="102"/>
      <c r="D27" s="103"/>
      <c r="E27" s="103"/>
      <c r="F27" s="103"/>
      <c r="G27" s="228"/>
      <c r="H27" s="36"/>
      <c r="I27" s="223"/>
      <c r="J27" s="105"/>
      <c r="K27" s="224"/>
    </row>
    <row r="28" spans="1:11" ht="15">
      <c r="A28" s="171" t="s">
        <v>11</v>
      </c>
      <c r="B28" s="115"/>
      <c r="C28" s="227">
        <f>SUM(C7:C26)</f>
        <v>2175131594</v>
      </c>
      <c r="D28" s="103">
        <f>SUM(D7:D26)</f>
        <v>930819500</v>
      </c>
      <c r="E28" s="103">
        <f>SUM(E7:E26)</f>
        <v>349121708</v>
      </c>
      <c r="F28" s="103">
        <f>SUM(F7:F26)</f>
        <v>382652067</v>
      </c>
      <c r="G28" s="228">
        <f>SUM(G7:G26)</f>
        <v>512538319</v>
      </c>
      <c r="I28" s="223"/>
      <c r="J28" s="105"/>
      <c r="K28" s="224"/>
    </row>
    <row r="29" spans="1:11" ht="15">
      <c r="A29" s="171" t="s">
        <v>6</v>
      </c>
      <c r="B29" s="117"/>
      <c r="C29" s="118">
        <f>work_ytd!F29</f>
        <v>7616167292</v>
      </c>
      <c r="D29" s="118">
        <f>work_ytd!G29</f>
        <v>2386006529</v>
      </c>
      <c r="E29" s="118">
        <f>work_ytd!H29</f>
        <v>2073010721</v>
      </c>
      <c r="F29" s="118">
        <f>work_ytd!I29</f>
        <v>1024323867</v>
      </c>
      <c r="G29" s="209">
        <f>work_ytd!J29</f>
        <v>2132826175</v>
      </c>
      <c r="I29" s="223"/>
      <c r="J29" s="105"/>
      <c r="K29" s="224"/>
    </row>
    <row r="30" spans="1:7" ht="15">
      <c r="A30" s="18" t="s">
        <v>12</v>
      </c>
      <c r="C30" s="42">
        <f>C28/C29</f>
        <v>0.2855939884992747</v>
      </c>
      <c r="D30" s="42">
        <f>D28/D29</f>
        <v>0.39011607415429667</v>
      </c>
      <c r="E30" s="42">
        <f>E28/E29</f>
        <v>0.16841288106391805</v>
      </c>
      <c r="F30" s="42">
        <f>F28/F29</f>
        <v>0.3735655092375193</v>
      </c>
      <c r="G30" s="42">
        <f>G28/G29</f>
        <v>0.2403094659132266</v>
      </c>
    </row>
    <row r="32" ht="15">
      <c r="D32" s="53"/>
    </row>
    <row r="33" spans="1:7" ht="15">
      <c r="A33" s="18"/>
      <c r="C33" s="37"/>
      <c r="D33" s="37"/>
      <c r="E33" s="37"/>
      <c r="F33" s="37"/>
      <c r="G33" s="37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2.21484375" style="0" customWidth="1"/>
    <col min="3" max="3" width="12.77734375" style="0" customWidth="1"/>
    <col min="4" max="4" width="11.99609375" style="0" customWidth="1"/>
    <col min="5" max="5" width="12.77734375" style="0" customWidth="1"/>
    <col min="6" max="7" width="13.88671875" style="0" customWidth="1"/>
    <col min="8" max="8" width="2.5546875" style="0" customWidth="1"/>
    <col min="11" max="11" width="10.88671875" style="0" bestFit="1" customWidth="1"/>
    <col min="12" max="12" width="9.88671875" style="0" bestFit="1" customWidth="1"/>
  </cols>
  <sheetData>
    <row r="1" spans="1:9" ht="18">
      <c r="A1" s="15" t="str">
        <f>work!A1</f>
        <v>Estimated cost of construction authorized by building permits, May 2021</v>
      </c>
      <c r="B1" s="3"/>
      <c r="C1" s="3"/>
      <c r="D1" s="3"/>
      <c r="E1" s="2"/>
      <c r="F1" s="2"/>
      <c r="G1" s="13"/>
      <c r="H1" s="13"/>
      <c r="I1" s="13"/>
    </row>
    <row r="2" spans="1:9" ht="18">
      <c r="A2" s="6" t="s">
        <v>11</v>
      </c>
      <c r="B2" s="3"/>
      <c r="C2" s="3"/>
      <c r="D2" s="3"/>
      <c r="E2" s="2"/>
      <c r="F2" s="2"/>
      <c r="G2" s="13"/>
      <c r="H2" s="13"/>
      <c r="I2" s="13"/>
    </row>
    <row r="3" spans="1:9" ht="15">
      <c r="A3" s="16" t="str">
        <f>work!A2</f>
        <v>Source:  New Jersey Department of Community Affairs, 7/7/2021</v>
      </c>
      <c r="B3" s="3"/>
      <c r="C3" s="3"/>
      <c r="D3" s="3"/>
      <c r="E3" s="3"/>
      <c r="F3" s="3"/>
      <c r="G3" s="14"/>
      <c r="H3" s="14"/>
      <c r="I3" s="14"/>
    </row>
    <row r="4" spans="1:9" ht="15">
      <c r="A4" s="3"/>
      <c r="B4" s="8"/>
      <c r="C4" s="3"/>
      <c r="D4" s="21" t="s">
        <v>1724</v>
      </c>
      <c r="E4" s="21" t="s">
        <v>1724</v>
      </c>
      <c r="F4" s="21" t="s">
        <v>3</v>
      </c>
      <c r="G4" s="21" t="s">
        <v>3</v>
      </c>
      <c r="H4" s="3"/>
      <c r="I4" s="3"/>
    </row>
    <row r="5" spans="1:9" ht="15">
      <c r="A5" s="3"/>
      <c r="B5" s="8"/>
      <c r="C5" s="4"/>
      <c r="D5" s="22" t="s">
        <v>1725</v>
      </c>
      <c r="E5" s="22" t="s">
        <v>1</v>
      </c>
      <c r="F5" s="22" t="s">
        <v>1725</v>
      </c>
      <c r="G5" s="22" t="s">
        <v>1</v>
      </c>
      <c r="H5" s="3"/>
      <c r="I5" s="3"/>
    </row>
    <row r="6" spans="1:13" ht="15.75" thickBot="1">
      <c r="A6" s="11" t="s">
        <v>10</v>
      </c>
      <c r="B6" s="9" t="s">
        <v>116</v>
      </c>
      <c r="C6" s="25" t="s">
        <v>4</v>
      </c>
      <c r="D6" s="23" t="s">
        <v>0</v>
      </c>
      <c r="E6" s="23" t="s">
        <v>2</v>
      </c>
      <c r="F6" s="23" t="s">
        <v>0</v>
      </c>
      <c r="G6" s="23" t="s">
        <v>2</v>
      </c>
      <c r="H6" s="3"/>
      <c r="I6" s="35" t="s">
        <v>7</v>
      </c>
      <c r="M6" s="76"/>
    </row>
    <row r="7" spans="1:9" ht="15.75" thickTop="1">
      <c r="A7" s="17" t="s">
        <v>174</v>
      </c>
      <c r="B7" s="17" t="s">
        <v>130</v>
      </c>
      <c r="C7" s="100">
        <f aca="true" t="shared" si="0" ref="C7:C26">D7+E7+F7+G7</f>
        <v>180931159</v>
      </c>
      <c r="D7" s="101">
        <v>180000000</v>
      </c>
      <c r="E7" s="101">
        <v>874759</v>
      </c>
      <c r="F7" s="101">
        <v>0</v>
      </c>
      <c r="G7" s="101">
        <v>56400</v>
      </c>
      <c r="H7" s="36"/>
      <c r="I7" s="71"/>
    </row>
    <row r="8" spans="1:12" ht="15">
      <c r="A8" s="17" t="s">
        <v>1014</v>
      </c>
      <c r="B8" s="17" t="s">
        <v>996</v>
      </c>
      <c r="C8" s="102">
        <f t="shared" si="0"/>
        <v>73966414</v>
      </c>
      <c r="D8" s="103">
        <v>9872100</v>
      </c>
      <c r="E8" s="103">
        <v>8724486</v>
      </c>
      <c r="F8" s="103">
        <v>50601300</v>
      </c>
      <c r="G8" s="103">
        <v>4768528</v>
      </c>
      <c r="H8" s="36"/>
      <c r="I8" s="71"/>
      <c r="K8" s="105"/>
      <c r="L8" s="68"/>
    </row>
    <row r="9" spans="1:12" ht="15">
      <c r="A9" s="17" t="s">
        <v>901</v>
      </c>
      <c r="B9" s="17" t="s">
        <v>860</v>
      </c>
      <c r="C9" s="102">
        <f t="shared" si="0"/>
        <v>61575247</v>
      </c>
      <c r="D9" s="103">
        <v>11231608</v>
      </c>
      <c r="E9" s="103">
        <v>13663353</v>
      </c>
      <c r="F9" s="103">
        <v>957802</v>
      </c>
      <c r="G9" s="103">
        <v>35722484</v>
      </c>
      <c r="H9" s="36"/>
      <c r="I9" s="71"/>
      <c r="L9" s="5"/>
    </row>
    <row r="10" spans="1:9" ht="15">
      <c r="A10" s="17" t="s">
        <v>182</v>
      </c>
      <c r="B10" s="17" t="s">
        <v>130</v>
      </c>
      <c r="C10" s="102">
        <f t="shared" si="0"/>
        <v>57264078</v>
      </c>
      <c r="D10" s="103">
        <v>428200</v>
      </c>
      <c r="E10" s="103">
        <v>3052728</v>
      </c>
      <c r="F10" s="103">
        <v>16000000</v>
      </c>
      <c r="G10" s="103">
        <v>37783150</v>
      </c>
      <c r="H10" s="36"/>
      <c r="I10" s="71"/>
    </row>
    <row r="11" spans="1:9" ht="15">
      <c r="A11" s="17" t="s">
        <v>1213</v>
      </c>
      <c r="B11" s="17" t="s">
        <v>1152</v>
      </c>
      <c r="C11" s="102">
        <f t="shared" si="0"/>
        <v>38907798</v>
      </c>
      <c r="D11" s="103">
        <v>60903</v>
      </c>
      <c r="E11" s="103">
        <v>2139646</v>
      </c>
      <c r="F11" s="103">
        <v>33905705</v>
      </c>
      <c r="G11" s="103">
        <v>2801544</v>
      </c>
      <c r="H11" s="36"/>
      <c r="I11" s="71"/>
    </row>
    <row r="12" spans="1:9" ht="15">
      <c r="A12" s="17" t="s">
        <v>1155</v>
      </c>
      <c r="B12" s="17" t="s">
        <v>1152</v>
      </c>
      <c r="C12" s="102">
        <f t="shared" si="0"/>
        <v>38609738</v>
      </c>
      <c r="D12" s="103">
        <v>0</v>
      </c>
      <c r="E12" s="103">
        <v>596718</v>
      </c>
      <c r="F12" s="103">
        <v>35566901</v>
      </c>
      <c r="G12" s="103">
        <v>2446119</v>
      </c>
      <c r="H12" s="36"/>
      <c r="I12" s="71"/>
    </row>
    <row r="13" spans="1:9" ht="15">
      <c r="A13" s="17" t="s">
        <v>1198</v>
      </c>
      <c r="B13" s="17" t="s">
        <v>1152</v>
      </c>
      <c r="C13" s="102">
        <f t="shared" si="0"/>
        <v>38016701</v>
      </c>
      <c r="D13" s="103">
        <v>160300</v>
      </c>
      <c r="E13" s="103">
        <v>2366901</v>
      </c>
      <c r="F13" s="103">
        <v>35470000</v>
      </c>
      <c r="G13" s="103">
        <v>19500</v>
      </c>
      <c r="H13" s="36"/>
      <c r="I13" s="71"/>
    </row>
    <row r="14" spans="1:9" ht="15">
      <c r="A14" s="17" t="s">
        <v>1755</v>
      </c>
      <c r="B14" s="17" t="s">
        <v>1111</v>
      </c>
      <c r="C14" s="102">
        <f t="shared" si="0"/>
        <v>36485385</v>
      </c>
      <c r="D14" s="103">
        <v>791000</v>
      </c>
      <c r="E14" s="103">
        <v>3281658</v>
      </c>
      <c r="F14" s="103">
        <v>25165692</v>
      </c>
      <c r="G14" s="103">
        <v>7247035</v>
      </c>
      <c r="H14" s="36"/>
      <c r="I14" s="71"/>
    </row>
    <row r="15" spans="1:9" ht="15">
      <c r="A15" s="17" t="s">
        <v>464</v>
      </c>
      <c r="B15" s="17" t="s">
        <v>325</v>
      </c>
      <c r="C15" s="102">
        <f t="shared" si="0"/>
        <v>34816067</v>
      </c>
      <c r="D15" s="103">
        <v>3726250</v>
      </c>
      <c r="E15" s="103">
        <v>2872467</v>
      </c>
      <c r="F15" s="103">
        <v>23830000</v>
      </c>
      <c r="G15" s="103">
        <v>4387350</v>
      </c>
      <c r="H15" s="36"/>
      <c r="I15" s="71"/>
    </row>
    <row r="16" spans="1:9" ht="15">
      <c r="A16" s="17" t="s">
        <v>915</v>
      </c>
      <c r="B16" s="17" t="s">
        <v>860</v>
      </c>
      <c r="C16" s="102">
        <f t="shared" si="0"/>
        <v>26206792</v>
      </c>
      <c r="D16" s="103">
        <v>24200000</v>
      </c>
      <c r="E16" s="103">
        <v>1235767</v>
      </c>
      <c r="F16" s="103">
        <v>0</v>
      </c>
      <c r="G16" s="103">
        <v>771025</v>
      </c>
      <c r="H16" s="36"/>
      <c r="I16" s="71"/>
    </row>
    <row r="17" spans="1:9" ht="15">
      <c r="A17" s="17" t="s">
        <v>575</v>
      </c>
      <c r="B17" s="17" t="s">
        <v>536</v>
      </c>
      <c r="C17" s="102">
        <f t="shared" si="0"/>
        <v>24006332</v>
      </c>
      <c r="D17" s="103">
        <v>667070</v>
      </c>
      <c r="E17" s="103">
        <v>1804644</v>
      </c>
      <c r="F17" s="103">
        <v>20218975</v>
      </c>
      <c r="G17" s="103">
        <v>1315643</v>
      </c>
      <c r="H17" s="36"/>
      <c r="I17" s="71"/>
    </row>
    <row r="18" spans="1:9" ht="15">
      <c r="A18" s="17" t="s">
        <v>951</v>
      </c>
      <c r="B18" s="17" t="s">
        <v>925</v>
      </c>
      <c r="C18" s="102">
        <f t="shared" si="0"/>
        <v>22088783</v>
      </c>
      <c r="D18" s="103">
        <v>140375</v>
      </c>
      <c r="E18" s="103">
        <v>99350</v>
      </c>
      <c r="F18" s="103">
        <v>390235</v>
      </c>
      <c r="G18" s="103">
        <v>21458823</v>
      </c>
      <c r="H18" s="36"/>
      <c r="I18" s="71"/>
    </row>
    <row r="19" spans="1:9" ht="15">
      <c r="A19" s="17" t="s">
        <v>1115</v>
      </c>
      <c r="B19" s="17" t="s">
        <v>1501</v>
      </c>
      <c r="C19" s="102">
        <f t="shared" si="0"/>
        <v>20053509</v>
      </c>
      <c r="D19" s="103">
        <v>3586660</v>
      </c>
      <c r="E19" s="103">
        <v>2573304</v>
      </c>
      <c r="F19" s="103">
        <v>1240000</v>
      </c>
      <c r="G19" s="103">
        <v>12653545</v>
      </c>
      <c r="H19" s="36"/>
      <c r="I19" s="71"/>
    </row>
    <row r="20" spans="1:9" ht="15">
      <c r="A20" s="17" t="s">
        <v>596</v>
      </c>
      <c r="B20" s="17" t="s">
        <v>536</v>
      </c>
      <c r="C20" s="102">
        <f t="shared" si="0"/>
        <v>19787671</v>
      </c>
      <c r="D20" s="103">
        <v>18534544</v>
      </c>
      <c r="E20" s="103">
        <v>575740</v>
      </c>
      <c r="F20" s="103">
        <v>350000</v>
      </c>
      <c r="G20" s="103">
        <v>327387</v>
      </c>
      <c r="H20" s="36"/>
      <c r="I20" s="71"/>
    </row>
    <row r="21" spans="1:9" ht="15">
      <c r="A21" s="17" t="s">
        <v>261</v>
      </c>
      <c r="B21" s="17" t="s">
        <v>255</v>
      </c>
      <c r="C21" s="102">
        <f t="shared" si="0"/>
        <v>19453462</v>
      </c>
      <c r="D21" s="103">
        <v>4400000</v>
      </c>
      <c r="E21" s="103">
        <v>1697183</v>
      </c>
      <c r="F21" s="103">
        <v>0</v>
      </c>
      <c r="G21" s="103">
        <v>13356279</v>
      </c>
      <c r="H21" s="36"/>
      <c r="I21" s="71"/>
    </row>
    <row r="22" spans="1:9" ht="15">
      <c r="A22" s="17" t="s">
        <v>1114</v>
      </c>
      <c r="B22" s="17" t="s">
        <v>1111</v>
      </c>
      <c r="C22" s="102">
        <f t="shared" si="0"/>
        <v>19328017</v>
      </c>
      <c r="D22" s="103">
        <v>0</v>
      </c>
      <c r="E22" s="103">
        <v>1165426</v>
      </c>
      <c r="F22" s="103">
        <v>15900000</v>
      </c>
      <c r="G22" s="103">
        <v>2262591</v>
      </c>
      <c r="H22" s="36"/>
      <c r="I22" s="71"/>
    </row>
    <row r="23" spans="1:9" ht="15">
      <c r="A23" s="17" t="s">
        <v>494</v>
      </c>
      <c r="B23" s="17" t="s">
        <v>325</v>
      </c>
      <c r="C23" s="102">
        <f t="shared" si="0"/>
        <v>19048559</v>
      </c>
      <c r="D23" s="103">
        <v>275000</v>
      </c>
      <c r="E23" s="103">
        <v>617813</v>
      </c>
      <c r="F23" s="103">
        <v>10534580</v>
      </c>
      <c r="G23" s="103">
        <v>7621166</v>
      </c>
      <c r="H23" s="36"/>
      <c r="I23" s="71"/>
    </row>
    <row r="24" spans="1:9" ht="15">
      <c r="A24" s="17" t="s">
        <v>1542</v>
      </c>
      <c r="B24" s="17" t="s">
        <v>1501</v>
      </c>
      <c r="C24" s="102">
        <f t="shared" si="0"/>
        <v>19046293</v>
      </c>
      <c r="D24" s="103">
        <v>13425620</v>
      </c>
      <c r="E24" s="103">
        <v>1063456</v>
      </c>
      <c r="F24" s="103">
        <v>1075881</v>
      </c>
      <c r="G24" s="103">
        <v>3481336</v>
      </c>
      <c r="H24" s="36"/>
      <c r="I24" s="71"/>
    </row>
    <row r="25" spans="1:9" ht="15">
      <c r="A25" s="17" t="s">
        <v>859</v>
      </c>
      <c r="B25" s="17" t="s">
        <v>817</v>
      </c>
      <c r="C25" s="102">
        <f t="shared" si="0"/>
        <v>18184817</v>
      </c>
      <c r="D25" s="103">
        <v>347783</v>
      </c>
      <c r="E25" s="103">
        <v>656735</v>
      </c>
      <c r="F25" s="103">
        <v>15206208</v>
      </c>
      <c r="G25" s="103">
        <v>1974091</v>
      </c>
      <c r="H25" s="36"/>
      <c r="I25" s="71"/>
    </row>
    <row r="26" spans="1:9" ht="15">
      <c r="A26" s="17" t="s">
        <v>608</v>
      </c>
      <c r="B26" s="17" t="s">
        <v>536</v>
      </c>
      <c r="C26" s="102">
        <f t="shared" si="0"/>
        <v>17036502</v>
      </c>
      <c r="D26" s="103">
        <v>13529887</v>
      </c>
      <c r="E26" s="103">
        <v>1442617</v>
      </c>
      <c r="F26" s="103">
        <v>50000</v>
      </c>
      <c r="G26" s="103">
        <v>2013998</v>
      </c>
      <c r="H26" s="36"/>
      <c r="I26" s="71"/>
    </row>
    <row r="27" spans="1:9" ht="15">
      <c r="A27" s="229"/>
      <c r="B27" s="229"/>
      <c r="C27" s="102"/>
      <c r="D27" s="103"/>
      <c r="E27" s="103"/>
      <c r="F27" s="103"/>
      <c r="G27" s="228"/>
      <c r="H27" s="36"/>
      <c r="I27" s="71"/>
    </row>
    <row r="28" spans="1:9" ht="15">
      <c r="A28" s="18" t="s">
        <v>11</v>
      </c>
      <c r="B28" s="17"/>
      <c r="C28" s="49">
        <f>SUM(C7:C26)</f>
        <v>784813324</v>
      </c>
      <c r="D28" s="49">
        <f>SUM(D7:D26)</f>
        <v>285377300</v>
      </c>
      <c r="E28" s="49">
        <f>SUM(E7:E26)</f>
        <v>50504751</v>
      </c>
      <c r="F28" s="49">
        <f>SUM(F7:F26)</f>
        <v>286463279</v>
      </c>
      <c r="G28" s="49">
        <f>SUM(G7:G26)</f>
        <v>162467994</v>
      </c>
      <c r="I28" s="3"/>
    </row>
    <row r="29" spans="1:7" ht="15">
      <c r="A29" s="18" t="s">
        <v>6</v>
      </c>
      <c r="C29" s="39">
        <f>work!F29</f>
        <v>1590158353</v>
      </c>
      <c r="D29" s="39">
        <f>work!G29</f>
        <v>463831905</v>
      </c>
      <c r="E29" s="39">
        <f>work!H29</f>
        <v>342194952</v>
      </c>
      <c r="F29" s="39">
        <f>work!I29</f>
        <v>376260072</v>
      </c>
      <c r="G29" s="39">
        <f>work!J29</f>
        <v>407871424</v>
      </c>
    </row>
    <row r="30" spans="1:7" ht="15">
      <c r="A30" s="18" t="s">
        <v>12</v>
      </c>
      <c r="C30" s="42">
        <f>C28/C29</f>
        <v>0.4935441319535049</v>
      </c>
      <c r="D30" s="42">
        <f>D28/D29</f>
        <v>0.6152601770678108</v>
      </c>
      <c r="E30" s="42">
        <f>E28/E29</f>
        <v>0.14759057871782982</v>
      </c>
      <c r="F30" s="42">
        <f>F28/F29</f>
        <v>0.7613438159337832</v>
      </c>
      <c r="G30" s="42">
        <f>G28/G29</f>
        <v>0.39833139670995926</v>
      </c>
    </row>
    <row r="33" spans="1:7" ht="15">
      <c r="A33" s="66"/>
      <c r="C33" s="211"/>
      <c r="D33" s="211"/>
      <c r="E33" s="211"/>
      <c r="F33" s="211"/>
      <c r="G33" s="211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3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5.88671875" style="0" customWidth="1"/>
    <col min="2" max="2" width="11.10546875" style="0" bestFit="1" customWidth="1"/>
    <col min="3" max="3" width="10.88671875" style="0" bestFit="1" customWidth="1"/>
    <col min="4" max="4" width="11.99609375" style="0" customWidth="1"/>
    <col min="5" max="5" width="1.77734375" style="0" customWidth="1"/>
    <col min="6" max="6" width="13.4453125" style="0" bestFit="1" customWidth="1"/>
    <col min="7" max="7" width="12.3359375" style="0" customWidth="1"/>
    <col min="8" max="8" width="13.6640625" style="0" customWidth="1"/>
    <col min="9" max="11" width="8.88671875" style="51" customWidth="1"/>
    <col min="12" max="12" width="1.4375" style="51" customWidth="1"/>
    <col min="13" max="13" width="11.21484375" style="51" customWidth="1"/>
    <col min="14" max="15" width="10.5546875" style="51" bestFit="1" customWidth="1"/>
    <col min="16" max="16" width="12.6640625" style="51" customWidth="1"/>
    <col min="17" max="17" width="1.88671875" style="51" customWidth="1"/>
    <col min="18" max="18" width="13.4453125" style="51" bestFit="1" customWidth="1"/>
    <col min="19" max="19" width="12.3359375" style="51" bestFit="1" customWidth="1"/>
    <col min="20" max="20" width="14.4453125" style="0" customWidth="1"/>
    <col min="21" max="21" width="1.2265625" style="0" customWidth="1"/>
  </cols>
  <sheetData>
    <row r="1" ht="15.75" thickBot="1">
      <c r="M1" s="108" t="s">
        <v>1756</v>
      </c>
    </row>
    <row r="2" spans="1:21" ht="16.5" thickTop="1">
      <c r="A2" s="15" t="str">
        <f>work!A1</f>
        <v>Estimated cost of construction authorized by building permits, May 2021</v>
      </c>
      <c r="L2" s="185"/>
      <c r="M2" s="186" t="str">
        <f>A2</f>
        <v>Estimated cost of construction authorized by building permits, May 2021</v>
      </c>
      <c r="N2" s="145"/>
      <c r="O2" s="145"/>
      <c r="P2" s="145"/>
      <c r="Q2" s="145"/>
      <c r="R2" s="145"/>
      <c r="S2" s="145"/>
      <c r="T2" s="145"/>
      <c r="U2" s="146"/>
    </row>
    <row r="3" spans="1:21" ht="15">
      <c r="A3" s="16" t="str">
        <f>work!A2</f>
        <v>Source:  New Jersey Department of Community Affairs, 7/7/2021</v>
      </c>
      <c r="L3" s="187"/>
      <c r="M3" s="109" t="str">
        <f>A3</f>
        <v>Source:  New Jersey Department of Community Affairs, 7/7/2021</v>
      </c>
      <c r="N3" s="110"/>
      <c r="O3" s="110"/>
      <c r="P3" s="110"/>
      <c r="Q3" s="110"/>
      <c r="R3" s="110"/>
      <c r="S3" s="110"/>
      <c r="T3" s="110"/>
      <c r="U3" s="199"/>
    </row>
    <row r="4" spans="1:21" ht="15">
      <c r="A4" s="16"/>
      <c r="L4" s="133"/>
      <c r="Q4" s="97"/>
      <c r="T4" s="51"/>
      <c r="U4" s="200"/>
    </row>
    <row r="5" spans="1:21" ht="15">
      <c r="A5" s="3"/>
      <c r="B5" s="3"/>
      <c r="C5" s="184" t="s">
        <v>1796</v>
      </c>
      <c r="G5" s="216" t="s">
        <v>1791</v>
      </c>
      <c r="H5" s="217"/>
      <c r="I5" s="217"/>
      <c r="L5" s="188"/>
      <c r="M5" s="34"/>
      <c r="N5" s="34"/>
      <c r="O5" s="122" t="str">
        <f>C5</f>
        <v>May</v>
      </c>
      <c r="P5" s="34"/>
      <c r="Q5" s="98"/>
      <c r="S5" s="30" t="str">
        <f>G5</f>
        <v>Year-to-Date</v>
      </c>
      <c r="T5" s="51"/>
      <c r="U5" s="128"/>
    </row>
    <row r="6" spans="1:21" ht="15">
      <c r="A6" s="3"/>
      <c r="B6" s="238"/>
      <c r="C6" s="238"/>
      <c r="D6" s="238"/>
      <c r="E6" s="93"/>
      <c r="L6" s="189"/>
      <c r="M6" s="22"/>
      <c r="N6" s="22"/>
      <c r="O6" s="22"/>
      <c r="P6" s="22"/>
      <c r="Q6" s="99"/>
      <c r="T6" s="51"/>
      <c r="U6" s="128"/>
    </row>
    <row r="7" spans="1:21" ht="15.75" thickBot="1">
      <c r="A7" s="11" t="s">
        <v>116</v>
      </c>
      <c r="B7" s="25" t="s">
        <v>4</v>
      </c>
      <c r="C7" s="43" t="s">
        <v>1724</v>
      </c>
      <c r="D7" s="43" t="s">
        <v>3</v>
      </c>
      <c r="E7" s="43"/>
      <c r="F7" s="25" t="s">
        <v>4</v>
      </c>
      <c r="G7" s="43" t="s">
        <v>1724</v>
      </c>
      <c r="H7" s="43" t="s">
        <v>3</v>
      </c>
      <c r="L7" s="133"/>
      <c r="M7" s="106" t="str">
        <f>A7</f>
        <v>county</v>
      </c>
      <c r="N7" s="23" t="str">
        <f>B7</f>
        <v>Total</v>
      </c>
      <c r="O7" s="23" t="str">
        <f>C7</f>
        <v>Residential</v>
      </c>
      <c r="P7" s="23" t="str">
        <f>D7</f>
        <v>Nonresidential</v>
      </c>
      <c r="Q7" s="107"/>
      <c r="R7" s="23" t="str">
        <f aca="true" t="shared" si="0" ref="R7:T9">F7</f>
        <v>Total</v>
      </c>
      <c r="S7" s="23" t="str">
        <f t="shared" si="0"/>
        <v>Residential</v>
      </c>
      <c r="T7" s="23" t="str">
        <f t="shared" si="0"/>
        <v>Nonresidential</v>
      </c>
      <c r="U7" s="128"/>
    </row>
    <row r="8" spans="1:21" ht="15.75" thickTop="1">
      <c r="A8" s="37" t="s">
        <v>255</v>
      </c>
      <c r="B8" s="39">
        <f>C8+D8</f>
        <v>37794143</v>
      </c>
      <c r="C8" s="40">
        <f>SUM(work!G7:H7)</f>
        <v>19082789</v>
      </c>
      <c r="D8" s="44">
        <f>SUM(work!I7:J7)</f>
        <v>18711354</v>
      </c>
      <c r="E8" s="44"/>
      <c r="F8" s="39">
        <f>G8+H8</f>
        <v>308796265</v>
      </c>
      <c r="G8" s="44">
        <f>SUM(work_ytd!G7:H7)</f>
        <v>184861171</v>
      </c>
      <c r="H8" s="44">
        <f>SUM(work_ytd!I7:J7)</f>
        <v>123935094</v>
      </c>
      <c r="I8" s="38"/>
      <c r="J8" s="38"/>
      <c r="K8" s="38"/>
      <c r="L8" s="133"/>
      <c r="M8" s="176" t="str">
        <f aca="true" t="shared" si="1" ref="M8:M29">A8</f>
        <v>Atlantic</v>
      </c>
      <c r="N8" s="177">
        <f aca="true" t="shared" si="2" ref="N8:P23">B8</f>
        <v>37794143</v>
      </c>
      <c r="O8" s="177">
        <f t="shared" si="2"/>
        <v>19082789</v>
      </c>
      <c r="P8" s="177">
        <f t="shared" si="2"/>
        <v>18711354</v>
      </c>
      <c r="Q8" s="182"/>
      <c r="R8" s="176">
        <f t="shared" si="0"/>
        <v>308796265</v>
      </c>
      <c r="S8" s="177">
        <f t="shared" si="0"/>
        <v>184861171</v>
      </c>
      <c r="T8" s="178">
        <f t="shared" si="0"/>
        <v>123935094</v>
      </c>
      <c r="U8" s="128"/>
    </row>
    <row r="9" spans="1:21" ht="15">
      <c r="A9" s="37" t="s">
        <v>325</v>
      </c>
      <c r="B9" s="37">
        <f aca="true" t="shared" si="3" ref="B9:B31">C9+D9</f>
        <v>158077192</v>
      </c>
      <c r="C9" s="38">
        <f>SUM(work!G8:H8)</f>
        <v>64149889</v>
      </c>
      <c r="D9" s="46">
        <f>SUM(work!I8:J8)</f>
        <v>93927303</v>
      </c>
      <c r="E9" s="46"/>
      <c r="F9" s="37">
        <f aca="true" t="shared" si="4" ref="F9:F28">G9+H9</f>
        <v>748080548</v>
      </c>
      <c r="G9" s="46">
        <f>SUM(work_ytd!G8:H8)</f>
        <v>437786991</v>
      </c>
      <c r="H9" s="46">
        <f>SUM(work_ytd!I8:J8)</f>
        <v>310293557</v>
      </c>
      <c r="I9" s="38"/>
      <c r="J9" s="38"/>
      <c r="K9" s="38"/>
      <c r="L9" s="133"/>
      <c r="M9" s="179" t="str">
        <f t="shared" si="1"/>
        <v>Bergen</v>
      </c>
      <c r="N9" s="116">
        <f t="shared" si="2"/>
        <v>158077192</v>
      </c>
      <c r="O9" s="116">
        <f t="shared" si="2"/>
        <v>64149889</v>
      </c>
      <c r="P9" s="116">
        <f t="shared" si="2"/>
        <v>93927303</v>
      </c>
      <c r="Q9" s="183"/>
      <c r="R9" s="181">
        <f t="shared" si="0"/>
        <v>748080548</v>
      </c>
      <c r="S9" s="116">
        <f t="shared" si="0"/>
        <v>437786991</v>
      </c>
      <c r="T9" s="180">
        <f t="shared" si="0"/>
        <v>310293557</v>
      </c>
      <c r="U9" s="128"/>
    </row>
    <row r="10" spans="1:21" ht="15">
      <c r="A10" s="37" t="s">
        <v>536</v>
      </c>
      <c r="B10" s="37">
        <f t="shared" si="3"/>
        <v>110003626</v>
      </c>
      <c r="C10" s="38">
        <f>SUM(work!G9:H9)</f>
        <v>53879362</v>
      </c>
      <c r="D10" s="46">
        <f>SUM(work!I9:J9)</f>
        <v>56124264</v>
      </c>
      <c r="E10" s="46"/>
      <c r="F10" s="37">
        <f t="shared" si="4"/>
        <v>386213278</v>
      </c>
      <c r="G10" s="46">
        <f>SUM(work_ytd!G9:H9)</f>
        <v>228101749</v>
      </c>
      <c r="H10" s="46">
        <f>SUM(work_ytd!I9:J9)</f>
        <v>158111529</v>
      </c>
      <c r="I10" s="38"/>
      <c r="J10" s="38"/>
      <c r="K10" s="38"/>
      <c r="L10" s="133"/>
      <c r="M10" s="179" t="str">
        <f t="shared" si="1"/>
        <v>Burlington</v>
      </c>
      <c r="N10" s="116">
        <f t="shared" si="2"/>
        <v>110003626</v>
      </c>
      <c r="O10" s="116">
        <f t="shared" si="2"/>
        <v>53879362</v>
      </c>
      <c r="P10" s="116">
        <f t="shared" si="2"/>
        <v>56124264</v>
      </c>
      <c r="Q10" s="183"/>
      <c r="R10" s="181">
        <f aca="true" t="shared" si="5" ref="R10:R31">F10</f>
        <v>386213278</v>
      </c>
      <c r="S10" s="116">
        <f aca="true" t="shared" si="6" ref="S10:S31">G10</f>
        <v>228101749</v>
      </c>
      <c r="T10" s="180">
        <f aca="true" t="shared" si="7" ref="T10:T31">H10</f>
        <v>158111529</v>
      </c>
      <c r="U10" s="128"/>
    </row>
    <row r="11" spans="1:21" ht="15">
      <c r="A11" s="37" t="s">
        <v>656</v>
      </c>
      <c r="B11" s="37">
        <f t="shared" si="3"/>
        <v>27096470</v>
      </c>
      <c r="C11" s="38">
        <f>SUM(work!G10:H10)</f>
        <v>12005715</v>
      </c>
      <c r="D11" s="46">
        <f>SUM(work!I10:J10)</f>
        <v>15090755</v>
      </c>
      <c r="E11" s="46"/>
      <c r="F11" s="37">
        <f t="shared" si="4"/>
        <v>191972882</v>
      </c>
      <c r="G11" s="46">
        <f>SUM(work_ytd!G10:H10)</f>
        <v>102637015</v>
      </c>
      <c r="H11" s="46">
        <f>SUM(work_ytd!I10:J10)</f>
        <v>89335867</v>
      </c>
      <c r="I11" s="38"/>
      <c r="J11" s="38"/>
      <c r="K11" s="38"/>
      <c r="L11" s="133"/>
      <c r="M11" s="179" t="str">
        <f t="shared" si="1"/>
        <v>Camden</v>
      </c>
      <c r="N11" s="116">
        <f t="shared" si="2"/>
        <v>27096470</v>
      </c>
      <c r="O11" s="116">
        <f t="shared" si="2"/>
        <v>12005715</v>
      </c>
      <c r="P11" s="116">
        <f t="shared" si="2"/>
        <v>15090755</v>
      </c>
      <c r="Q11" s="183"/>
      <c r="R11" s="181">
        <f t="shared" si="5"/>
        <v>191972882</v>
      </c>
      <c r="S11" s="116">
        <f t="shared" si="6"/>
        <v>102637015</v>
      </c>
      <c r="T11" s="180">
        <f t="shared" si="7"/>
        <v>89335867</v>
      </c>
      <c r="U11" s="128"/>
    </row>
    <row r="12" spans="1:21" ht="15">
      <c r="A12" s="37" t="s">
        <v>768</v>
      </c>
      <c r="B12" s="37">
        <f t="shared" si="3"/>
        <v>36474429</v>
      </c>
      <c r="C12" s="38">
        <f>SUM(work!G11:H11)</f>
        <v>27244684</v>
      </c>
      <c r="D12" s="46">
        <f>SUM(work!I11:J11)</f>
        <v>9229745</v>
      </c>
      <c r="E12" s="46"/>
      <c r="F12" s="37">
        <f t="shared" si="4"/>
        <v>237214316</v>
      </c>
      <c r="G12" s="46">
        <f>SUM(work_ytd!G11:H11)</f>
        <v>188982606</v>
      </c>
      <c r="H12" s="46">
        <f>SUM(work_ytd!I11:J11)</f>
        <v>48231710</v>
      </c>
      <c r="I12" s="38"/>
      <c r="J12" s="38"/>
      <c r="K12" s="38"/>
      <c r="L12" s="133"/>
      <c r="M12" s="179" t="str">
        <f t="shared" si="1"/>
        <v>Cape May</v>
      </c>
      <c r="N12" s="116">
        <f t="shared" si="2"/>
        <v>36474429</v>
      </c>
      <c r="O12" s="116">
        <f t="shared" si="2"/>
        <v>27244684</v>
      </c>
      <c r="P12" s="116">
        <f t="shared" si="2"/>
        <v>9229745</v>
      </c>
      <c r="Q12" s="183"/>
      <c r="R12" s="181">
        <f t="shared" si="5"/>
        <v>237214316</v>
      </c>
      <c r="S12" s="116">
        <f t="shared" si="6"/>
        <v>188982606</v>
      </c>
      <c r="T12" s="180">
        <f t="shared" si="7"/>
        <v>48231710</v>
      </c>
      <c r="U12" s="128"/>
    </row>
    <row r="13" spans="1:21" ht="15">
      <c r="A13" s="37" t="s">
        <v>817</v>
      </c>
      <c r="B13" s="37">
        <f t="shared" si="3"/>
        <v>22328938</v>
      </c>
      <c r="C13" s="38">
        <f>SUM(work!G12:H12)</f>
        <v>3004708</v>
      </c>
      <c r="D13" s="46">
        <f>SUM(work!I12:J12)</f>
        <v>19324230</v>
      </c>
      <c r="E13" s="46"/>
      <c r="F13" s="37">
        <f t="shared" si="4"/>
        <v>67922640</v>
      </c>
      <c r="G13" s="46">
        <f>SUM(work_ytd!G12:H12)</f>
        <v>18422409</v>
      </c>
      <c r="H13" s="46">
        <f>SUM(work_ytd!I12:J12)</f>
        <v>49500231</v>
      </c>
      <c r="I13" s="38"/>
      <c r="J13" s="38"/>
      <c r="K13" s="38"/>
      <c r="L13" s="133"/>
      <c r="M13" s="179" t="str">
        <f t="shared" si="1"/>
        <v>Cumberland</v>
      </c>
      <c r="N13" s="116">
        <f t="shared" si="2"/>
        <v>22328938</v>
      </c>
      <c r="O13" s="116">
        <f t="shared" si="2"/>
        <v>3004708</v>
      </c>
      <c r="P13" s="116">
        <f t="shared" si="2"/>
        <v>19324230</v>
      </c>
      <c r="Q13" s="183"/>
      <c r="R13" s="181">
        <f t="shared" si="5"/>
        <v>67922640</v>
      </c>
      <c r="S13" s="116">
        <f t="shared" si="6"/>
        <v>18422409</v>
      </c>
      <c r="T13" s="180">
        <f t="shared" si="7"/>
        <v>49500231</v>
      </c>
      <c r="U13" s="128"/>
    </row>
    <row r="14" spans="1:21" ht="15">
      <c r="A14" s="37" t="s">
        <v>860</v>
      </c>
      <c r="B14" s="37">
        <f t="shared" si="3"/>
        <v>130299139</v>
      </c>
      <c r="C14" s="38">
        <f>SUM(work!G13:H13)</f>
        <v>80428862</v>
      </c>
      <c r="D14" s="46">
        <f>SUM(work!I13:J13)</f>
        <v>49870277</v>
      </c>
      <c r="E14" s="46"/>
      <c r="F14" s="37">
        <f t="shared" si="4"/>
        <v>623022541</v>
      </c>
      <c r="G14" s="46">
        <f>SUM(work_ytd!G13:H13)</f>
        <v>439274506</v>
      </c>
      <c r="H14" s="46">
        <f>SUM(work_ytd!I13:J13)</f>
        <v>183748035</v>
      </c>
      <c r="I14" s="38"/>
      <c r="J14" s="38"/>
      <c r="K14" s="38"/>
      <c r="L14" s="133"/>
      <c r="M14" s="179" t="str">
        <f t="shared" si="1"/>
        <v>Essex</v>
      </c>
      <c r="N14" s="116">
        <f t="shared" si="2"/>
        <v>130299139</v>
      </c>
      <c r="O14" s="116">
        <f t="shared" si="2"/>
        <v>80428862</v>
      </c>
      <c r="P14" s="116">
        <f t="shared" si="2"/>
        <v>49870277</v>
      </c>
      <c r="Q14" s="183"/>
      <c r="R14" s="181">
        <f t="shared" si="5"/>
        <v>623022541</v>
      </c>
      <c r="S14" s="116">
        <f t="shared" si="6"/>
        <v>439274506</v>
      </c>
      <c r="T14" s="180">
        <f t="shared" si="7"/>
        <v>183748035</v>
      </c>
      <c r="U14" s="128"/>
    </row>
    <row r="15" spans="1:21" ht="15">
      <c r="A15" s="37" t="s">
        <v>925</v>
      </c>
      <c r="B15" s="37">
        <f t="shared" si="3"/>
        <v>47194940</v>
      </c>
      <c r="C15" s="38">
        <f>SUM(work!G14:H14)</f>
        <v>15623895</v>
      </c>
      <c r="D15" s="46">
        <f>SUM(work!I14:J14)</f>
        <v>31571045</v>
      </c>
      <c r="E15" s="46"/>
      <c r="F15" s="37">
        <f t="shared" si="4"/>
        <v>225072233</v>
      </c>
      <c r="G15" s="46">
        <f>SUM(work_ytd!G14:H14)</f>
        <v>96017248</v>
      </c>
      <c r="H15" s="46">
        <f>SUM(work_ytd!I14:J14)</f>
        <v>129054985</v>
      </c>
      <c r="I15" s="38"/>
      <c r="J15" s="38"/>
      <c r="K15" s="38"/>
      <c r="L15" s="133"/>
      <c r="M15" s="179" t="str">
        <f t="shared" si="1"/>
        <v>Gloucester</v>
      </c>
      <c r="N15" s="116">
        <f t="shared" si="2"/>
        <v>47194940</v>
      </c>
      <c r="O15" s="116">
        <f t="shared" si="2"/>
        <v>15623895</v>
      </c>
      <c r="P15" s="116">
        <f t="shared" si="2"/>
        <v>31571045</v>
      </c>
      <c r="Q15" s="183"/>
      <c r="R15" s="181">
        <f t="shared" si="5"/>
        <v>225072233</v>
      </c>
      <c r="S15" s="116">
        <f t="shared" si="6"/>
        <v>96017248</v>
      </c>
      <c r="T15" s="180">
        <f t="shared" si="7"/>
        <v>129054985</v>
      </c>
      <c r="U15" s="128"/>
    </row>
    <row r="16" spans="1:21" ht="15">
      <c r="A16" s="37" t="s">
        <v>996</v>
      </c>
      <c r="B16" s="37">
        <f t="shared" si="3"/>
        <v>106660472</v>
      </c>
      <c r="C16" s="38">
        <f>SUM(work!G15:H15)</f>
        <v>42693905</v>
      </c>
      <c r="D16" s="46">
        <f>SUM(work!I15:J15)</f>
        <v>63966567</v>
      </c>
      <c r="E16" s="46"/>
      <c r="F16" s="37">
        <f t="shared" si="4"/>
        <v>607037775</v>
      </c>
      <c r="G16" s="46">
        <f>SUM(work_ytd!G15:H15)</f>
        <v>376514133</v>
      </c>
      <c r="H16" s="46">
        <f>SUM(work_ytd!I15:J15)</f>
        <v>230523642</v>
      </c>
      <c r="I16" s="38"/>
      <c r="J16" s="38"/>
      <c r="K16" s="38"/>
      <c r="L16" s="133"/>
      <c r="M16" s="179" t="str">
        <f t="shared" si="1"/>
        <v>Hudson</v>
      </c>
      <c r="N16" s="116">
        <f t="shared" si="2"/>
        <v>106660472</v>
      </c>
      <c r="O16" s="116">
        <f t="shared" si="2"/>
        <v>42693905</v>
      </c>
      <c r="P16" s="116">
        <f t="shared" si="2"/>
        <v>63966567</v>
      </c>
      <c r="Q16" s="183"/>
      <c r="R16" s="181">
        <f t="shared" si="5"/>
        <v>607037775</v>
      </c>
      <c r="S16" s="116">
        <f t="shared" si="6"/>
        <v>376514133</v>
      </c>
      <c r="T16" s="180">
        <f t="shared" si="7"/>
        <v>230523642</v>
      </c>
      <c r="U16" s="128"/>
    </row>
    <row r="17" spans="1:21" ht="15">
      <c r="A17" s="37" t="s">
        <v>1033</v>
      </c>
      <c r="B17" s="37">
        <f t="shared" si="3"/>
        <v>16380425</v>
      </c>
      <c r="C17" s="38">
        <f>SUM(work!G16:H16)</f>
        <v>11214505</v>
      </c>
      <c r="D17" s="46">
        <f>SUM(work!I16:J16)</f>
        <v>5165920</v>
      </c>
      <c r="E17" s="46"/>
      <c r="F17" s="37">
        <f t="shared" si="4"/>
        <v>105471087</v>
      </c>
      <c r="G17" s="46">
        <f>SUM(work_ytd!G16:H16)</f>
        <v>66240181</v>
      </c>
      <c r="H17" s="46">
        <f>SUM(work_ytd!I16:J16)</f>
        <v>39230906</v>
      </c>
      <c r="I17" s="38"/>
      <c r="J17" s="38"/>
      <c r="K17" s="38"/>
      <c r="L17" s="133"/>
      <c r="M17" s="179" t="str">
        <f t="shared" si="1"/>
        <v>Hunterdon</v>
      </c>
      <c r="N17" s="116">
        <f t="shared" si="2"/>
        <v>16380425</v>
      </c>
      <c r="O17" s="116">
        <f t="shared" si="2"/>
        <v>11214505</v>
      </c>
      <c r="P17" s="116">
        <f t="shared" si="2"/>
        <v>5165920</v>
      </c>
      <c r="Q17" s="183"/>
      <c r="R17" s="181">
        <f t="shared" si="5"/>
        <v>105471087</v>
      </c>
      <c r="S17" s="116">
        <f t="shared" si="6"/>
        <v>66240181</v>
      </c>
      <c r="T17" s="180">
        <f t="shared" si="7"/>
        <v>39230906</v>
      </c>
      <c r="U17" s="128"/>
    </row>
    <row r="18" spans="1:21" ht="15">
      <c r="A18" s="37" t="s">
        <v>1111</v>
      </c>
      <c r="B18" s="37">
        <f t="shared" si="3"/>
        <v>84740358</v>
      </c>
      <c r="C18" s="38">
        <f>SUM(work!G17:H17)</f>
        <v>20599035</v>
      </c>
      <c r="D18" s="46">
        <f>SUM(work!I17:J17)</f>
        <v>64141323</v>
      </c>
      <c r="E18" s="46"/>
      <c r="F18" s="37">
        <f t="shared" si="4"/>
        <v>393191021</v>
      </c>
      <c r="G18" s="46">
        <f>SUM(work_ytd!G17:H17)</f>
        <v>155085048</v>
      </c>
      <c r="H18" s="46">
        <f>SUM(work_ytd!I17:J17)</f>
        <v>238105973</v>
      </c>
      <c r="I18" s="38"/>
      <c r="J18" s="38"/>
      <c r="K18" s="38"/>
      <c r="L18" s="133"/>
      <c r="M18" s="179" t="str">
        <f t="shared" si="1"/>
        <v>Mercer</v>
      </c>
      <c r="N18" s="116">
        <f t="shared" si="2"/>
        <v>84740358</v>
      </c>
      <c r="O18" s="116">
        <f t="shared" si="2"/>
        <v>20599035</v>
      </c>
      <c r="P18" s="116">
        <f t="shared" si="2"/>
        <v>64141323</v>
      </c>
      <c r="Q18" s="183"/>
      <c r="R18" s="181">
        <f t="shared" si="5"/>
        <v>393191021</v>
      </c>
      <c r="S18" s="116">
        <f t="shared" si="6"/>
        <v>155085048</v>
      </c>
      <c r="T18" s="180">
        <f t="shared" si="7"/>
        <v>238105973</v>
      </c>
      <c r="U18" s="128"/>
    </row>
    <row r="19" spans="1:21" ht="15">
      <c r="A19" s="37" t="s">
        <v>1152</v>
      </c>
      <c r="B19" s="37">
        <f t="shared" si="3"/>
        <v>194515132</v>
      </c>
      <c r="C19" s="38">
        <f>SUM(work!G18:H18)</f>
        <v>35970658</v>
      </c>
      <c r="D19" s="46">
        <f>SUM(work!I18:J18)</f>
        <v>158544474</v>
      </c>
      <c r="E19" s="46"/>
      <c r="F19" s="37">
        <f t="shared" si="4"/>
        <v>668419941</v>
      </c>
      <c r="G19" s="46">
        <f>SUM(work_ytd!G18:H18)</f>
        <v>241177325</v>
      </c>
      <c r="H19" s="46">
        <f>SUM(work_ytd!I18:J18)</f>
        <v>427242616</v>
      </c>
      <c r="I19" s="38"/>
      <c r="J19" s="38"/>
      <c r="K19" s="38"/>
      <c r="L19" s="133"/>
      <c r="M19" s="179" t="str">
        <f t="shared" si="1"/>
        <v>Middlesex</v>
      </c>
      <c r="N19" s="116">
        <f t="shared" si="2"/>
        <v>194515132</v>
      </c>
      <c r="O19" s="116">
        <f t="shared" si="2"/>
        <v>35970658</v>
      </c>
      <c r="P19" s="116">
        <f t="shared" si="2"/>
        <v>158544474</v>
      </c>
      <c r="Q19" s="183"/>
      <c r="R19" s="181">
        <f t="shared" si="5"/>
        <v>668419941</v>
      </c>
      <c r="S19" s="116">
        <f t="shared" si="6"/>
        <v>241177325</v>
      </c>
      <c r="T19" s="180">
        <f t="shared" si="7"/>
        <v>427242616</v>
      </c>
      <c r="U19" s="128"/>
    </row>
    <row r="20" spans="1:21" ht="15">
      <c r="A20" s="37" t="s">
        <v>1226</v>
      </c>
      <c r="B20" s="37">
        <f t="shared" si="3"/>
        <v>98754603</v>
      </c>
      <c r="C20" s="38">
        <f>SUM(work!G19:H19)</f>
        <v>61007475</v>
      </c>
      <c r="D20" s="46">
        <f>SUM(work!I19:J19)</f>
        <v>37747128</v>
      </c>
      <c r="E20" s="46"/>
      <c r="F20" s="37">
        <f t="shared" si="4"/>
        <v>597214659</v>
      </c>
      <c r="G20" s="46">
        <f>SUM(work_ytd!G19:H19)</f>
        <v>395048260</v>
      </c>
      <c r="H20" s="46">
        <f>SUM(work_ytd!I19:J19)</f>
        <v>202166399</v>
      </c>
      <c r="I20" s="38"/>
      <c r="J20" s="38"/>
      <c r="K20" s="38"/>
      <c r="L20" s="133"/>
      <c r="M20" s="179" t="str">
        <f t="shared" si="1"/>
        <v>Monmouth</v>
      </c>
      <c r="N20" s="116">
        <f t="shared" si="2"/>
        <v>98754603</v>
      </c>
      <c r="O20" s="116">
        <f t="shared" si="2"/>
        <v>61007475</v>
      </c>
      <c r="P20" s="116">
        <f t="shared" si="2"/>
        <v>37747128</v>
      </c>
      <c r="Q20" s="183"/>
      <c r="R20" s="181">
        <f t="shared" si="5"/>
        <v>597214659</v>
      </c>
      <c r="S20" s="116">
        <f t="shared" si="6"/>
        <v>395048260</v>
      </c>
      <c r="T20" s="180">
        <f t="shared" si="7"/>
        <v>202166399</v>
      </c>
      <c r="U20" s="128"/>
    </row>
    <row r="21" spans="1:21" ht="15">
      <c r="A21" s="37" t="s">
        <v>1384</v>
      </c>
      <c r="B21" s="37">
        <f t="shared" si="3"/>
        <v>62902361</v>
      </c>
      <c r="C21" s="38">
        <f>SUM(work!G20:H20)</f>
        <v>38164527</v>
      </c>
      <c r="D21" s="46">
        <f>SUM(work!I20:J20)</f>
        <v>24737834</v>
      </c>
      <c r="E21" s="46"/>
      <c r="F21" s="37">
        <f t="shared" si="4"/>
        <v>513915158</v>
      </c>
      <c r="G21" s="46">
        <f>SUM(work_ytd!G20:H20)</f>
        <v>343853614</v>
      </c>
      <c r="H21" s="46">
        <f>SUM(work_ytd!I20:J20)</f>
        <v>170061544</v>
      </c>
      <c r="I21" s="38"/>
      <c r="J21" s="38"/>
      <c r="K21" s="38"/>
      <c r="L21" s="133"/>
      <c r="M21" s="179" t="str">
        <f t="shared" si="1"/>
        <v>Morris</v>
      </c>
      <c r="N21" s="116">
        <f t="shared" si="2"/>
        <v>62902361</v>
      </c>
      <c r="O21" s="116">
        <f t="shared" si="2"/>
        <v>38164527</v>
      </c>
      <c r="P21" s="116">
        <f t="shared" si="2"/>
        <v>24737834</v>
      </c>
      <c r="Q21" s="183"/>
      <c r="R21" s="181">
        <f t="shared" si="5"/>
        <v>513915158</v>
      </c>
      <c r="S21" s="116">
        <f t="shared" si="6"/>
        <v>343853614</v>
      </c>
      <c r="T21" s="180">
        <f t="shared" si="7"/>
        <v>170061544</v>
      </c>
      <c r="U21" s="128"/>
    </row>
    <row r="22" spans="1:21" ht="15">
      <c r="A22" s="37" t="s">
        <v>1501</v>
      </c>
      <c r="B22" s="37">
        <f t="shared" si="3"/>
        <v>86647403</v>
      </c>
      <c r="C22" s="38">
        <f>SUM(work!G21:H21)</f>
        <v>55611890</v>
      </c>
      <c r="D22" s="46">
        <f>SUM(work!I21:J21)</f>
        <v>31035513</v>
      </c>
      <c r="E22" s="46"/>
      <c r="F22" s="37">
        <f t="shared" si="4"/>
        <v>605885237</v>
      </c>
      <c r="G22" s="46">
        <f>SUM(work_ytd!G21:H21)</f>
        <v>457373566</v>
      </c>
      <c r="H22" s="46">
        <f>SUM(work_ytd!I21:J21)</f>
        <v>148511671</v>
      </c>
      <c r="I22" s="38"/>
      <c r="J22" s="38"/>
      <c r="K22" s="38"/>
      <c r="L22" s="133"/>
      <c r="M22" s="179" t="str">
        <f t="shared" si="1"/>
        <v>Ocean</v>
      </c>
      <c r="N22" s="116">
        <f t="shared" si="2"/>
        <v>86647403</v>
      </c>
      <c r="O22" s="116">
        <f t="shared" si="2"/>
        <v>55611890</v>
      </c>
      <c r="P22" s="116">
        <f t="shared" si="2"/>
        <v>31035513</v>
      </c>
      <c r="Q22" s="183"/>
      <c r="R22" s="181">
        <f t="shared" si="5"/>
        <v>605885237</v>
      </c>
      <c r="S22" s="116">
        <f t="shared" si="6"/>
        <v>457373566</v>
      </c>
      <c r="T22" s="180">
        <f t="shared" si="7"/>
        <v>148511671</v>
      </c>
      <c r="U22" s="128"/>
    </row>
    <row r="23" spans="1:21" ht="15">
      <c r="A23" s="37" t="s">
        <v>1599</v>
      </c>
      <c r="B23" s="37">
        <f t="shared" si="3"/>
        <v>24749006</v>
      </c>
      <c r="C23" s="38">
        <f>SUM(work!G22:H22)</f>
        <v>13288055</v>
      </c>
      <c r="D23" s="46">
        <f>SUM(work!I22:J22)</f>
        <v>11460951</v>
      </c>
      <c r="E23" s="46"/>
      <c r="F23" s="37">
        <f t="shared" si="4"/>
        <v>166998247</v>
      </c>
      <c r="G23" s="46">
        <f>SUM(work_ytd!G22:H22)</f>
        <v>60961040</v>
      </c>
      <c r="H23" s="46">
        <f>SUM(work_ytd!I22:J22)</f>
        <v>106037207</v>
      </c>
      <c r="I23" s="38"/>
      <c r="J23" s="38"/>
      <c r="K23" s="38"/>
      <c r="L23" s="133"/>
      <c r="M23" s="179" t="str">
        <f t="shared" si="1"/>
        <v>Passaic</v>
      </c>
      <c r="N23" s="116">
        <f t="shared" si="2"/>
        <v>24749006</v>
      </c>
      <c r="O23" s="116">
        <f t="shared" si="2"/>
        <v>13288055</v>
      </c>
      <c r="P23" s="116">
        <f t="shared" si="2"/>
        <v>11460951</v>
      </c>
      <c r="Q23" s="183"/>
      <c r="R23" s="181">
        <f t="shared" si="5"/>
        <v>166998247</v>
      </c>
      <c r="S23" s="116">
        <f t="shared" si="6"/>
        <v>60961040</v>
      </c>
      <c r="T23" s="180">
        <f t="shared" si="7"/>
        <v>106037207</v>
      </c>
      <c r="U23" s="128"/>
    </row>
    <row r="24" spans="1:21" ht="15">
      <c r="A24" s="37" t="s">
        <v>1647</v>
      </c>
      <c r="B24" s="46">
        <f t="shared" si="3"/>
        <v>5622457</v>
      </c>
      <c r="C24" s="38">
        <f>SUM(work!G23:H23)</f>
        <v>3053416</v>
      </c>
      <c r="D24" s="46">
        <f>SUM(work!I23:J23)</f>
        <v>2569041</v>
      </c>
      <c r="E24" s="46"/>
      <c r="F24" s="37">
        <f t="shared" si="4"/>
        <v>91989613</v>
      </c>
      <c r="G24" s="46">
        <f>SUM(work_ytd!G23:H23)</f>
        <v>15715569</v>
      </c>
      <c r="H24" s="46">
        <f>SUM(work_ytd!I23:J23)</f>
        <v>76274044</v>
      </c>
      <c r="I24" s="38"/>
      <c r="J24" s="38"/>
      <c r="K24" s="38"/>
      <c r="L24" s="133"/>
      <c r="M24" s="179" t="str">
        <f t="shared" si="1"/>
        <v>Salem</v>
      </c>
      <c r="N24" s="116">
        <f aca="true" t="shared" si="8" ref="N24:P29">B24</f>
        <v>5622457</v>
      </c>
      <c r="O24" s="116">
        <f t="shared" si="8"/>
        <v>3053416</v>
      </c>
      <c r="P24" s="116">
        <f t="shared" si="8"/>
        <v>2569041</v>
      </c>
      <c r="Q24" s="183"/>
      <c r="R24" s="181">
        <f t="shared" si="5"/>
        <v>91989613</v>
      </c>
      <c r="S24" s="116">
        <f t="shared" si="6"/>
        <v>15715569</v>
      </c>
      <c r="T24" s="180">
        <f t="shared" si="7"/>
        <v>76274044</v>
      </c>
      <c r="U24" s="128"/>
    </row>
    <row r="25" spans="1:21" ht="15">
      <c r="A25" s="37" t="s">
        <v>1698</v>
      </c>
      <c r="B25" s="46">
        <f t="shared" si="3"/>
        <v>31529065</v>
      </c>
      <c r="C25" s="38">
        <f>SUM(work!G24:H24)</f>
        <v>20653443</v>
      </c>
      <c r="D25" s="46">
        <f>SUM(work!I24:J24)</f>
        <v>10875622</v>
      </c>
      <c r="E25" s="46"/>
      <c r="F25" s="37">
        <f t="shared" si="4"/>
        <v>389678470</v>
      </c>
      <c r="G25" s="46">
        <f>SUM(work_ytd!G24:H24)</f>
        <v>204920916</v>
      </c>
      <c r="H25" s="46">
        <f>SUM(work_ytd!I24:J24)</f>
        <v>184757554</v>
      </c>
      <c r="I25" s="38"/>
      <c r="J25" s="38"/>
      <c r="K25" s="38"/>
      <c r="L25" s="133"/>
      <c r="M25" s="179" t="str">
        <f t="shared" si="1"/>
        <v>Somerset</v>
      </c>
      <c r="N25" s="116">
        <f t="shared" si="8"/>
        <v>31529065</v>
      </c>
      <c r="O25" s="116">
        <f t="shared" si="8"/>
        <v>20653443</v>
      </c>
      <c r="P25" s="116">
        <f t="shared" si="8"/>
        <v>10875622</v>
      </c>
      <c r="Q25" s="183"/>
      <c r="R25" s="181">
        <f t="shared" si="5"/>
        <v>389678470</v>
      </c>
      <c r="S25" s="116">
        <f t="shared" si="6"/>
        <v>204920916</v>
      </c>
      <c r="T25" s="180">
        <f t="shared" si="7"/>
        <v>184757554</v>
      </c>
      <c r="U25" s="128"/>
    </row>
    <row r="26" spans="1:21" ht="15">
      <c r="A26" s="37" t="s">
        <v>48</v>
      </c>
      <c r="B26" s="46">
        <f t="shared" si="3"/>
        <v>12527478</v>
      </c>
      <c r="C26" s="38">
        <f>SUM(work!G25:H25)</f>
        <v>9204145</v>
      </c>
      <c r="D26" s="46">
        <f>SUM(work!I25:J25)</f>
        <v>3323333</v>
      </c>
      <c r="E26" s="46"/>
      <c r="F26" s="37">
        <f t="shared" si="4"/>
        <v>71445999</v>
      </c>
      <c r="G26" s="46">
        <f>SUM(work_ytd!G25:H25)</f>
        <v>46936673</v>
      </c>
      <c r="H26" s="46">
        <f>SUM(work_ytd!I25:J25)</f>
        <v>24509326</v>
      </c>
      <c r="I26" s="38"/>
      <c r="J26" s="38"/>
      <c r="K26" s="38"/>
      <c r="L26" s="133"/>
      <c r="M26" s="179" t="str">
        <f t="shared" si="1"/>
        <v>Sussex</v>
      </c>
      <c r="N26" s="116">
        <f t="shared" si="8"/>
        <v>12527478</v>
      </c>
      <c r="O26" s="116">
        <f t="shared" si="8"/>
        <v>9204145</v>
      </c>
      <c r="P26" s="116">
        <f t="shared" si="8"/>
        <v>3323333</v>
      </c>
      <c r="Q26" s="183"/>
      <c r="R26" s="181">
        <f t="shared" si="5"/>
        <v>71445999</v>
      </c>
      <c r="S26" s="116">
        <f t="shared" si="6"/>
        <v>46936673</v>
      </c>
      <c r="T26" s="180">
        <f t="shared" si="7"/>
        <v>24509326</v>
      </c>
      <c r="U26" s="128"/>
    </row>
    <row r="27" spans="1:21" ht="15">
      <c r="A27" s="37" t="s">
        <v>130</v>
      </c>
      <c r="B27" s="46">
        <f t="shared" si="3"/>
        <v>288828600</v>
      </c>
      <c r="C27" s="38">
        <f>SUM(work!G26:H26)</f>
        <v>215410958</v>
      </c>
      <c r="D27" s="46">
        <f>SUM(work!I26:J26)</f>
        <v>73417642</v>
      </c>
      <c r="E27" s="46"/>
      <c r="F27" s="37">
        <f t="shared" si="4"/>
        <v>548965789</v>
      </c>
      <c r="G27" s="46">
        <f>SUM(work_ytd!G26:H26)</f>
        <v>381108075</v>
      </c>
      <c r="H27" s="46">
        <f>SUM(work_ytd!I26:J26)</f>
        <v>167857714</v>
      </c>
      <c r="I27" s="38"/>
      <c r="J27" s="38"/>
      <c r="K27" s="38"/>
      <c r="L27" s="133"/>
      <c r="M27" s="179" t="str">
        <f t="shared" si="1"/>
        <v>Union</v>
      </c>
      <c r="N27" s="116">
        <f t="shared" si="8"/>
        <v>288828600</v>
      </c>
      <c r="O27" s="116">
        <f t="shared" si="8"/>
        <v>215410958</v>
      </c>
      <c r="P27" s="116">
        <f t="shared" si="8"/>
        <v>73417642</v>
      </c>
      <c r="Q27" s="183"/>
      <c r="R27" s="181">
        <f t="shared" si="5"/>
        <v>548965789</v>
      </c>
      <c r="S27" s="116">
        <f t="shared" si="6"/>
        <v>381108075</v>
      </c>
      <c r="T27" s="180">
        <f t="shared" si="7"/>
        <v>167857714</v>
      </c>
      <c r="U27" s="128"/>
    </row>
    <row r="28" spans="1:21" ht="15">
      <c r="A28" s="37" t="s">
        <v>195</v>
      </c>
      <c r="B28" s="46">
        <f t="shared" si="3"/>
        <v>7032116</v>
      </c>
      <c r="C28" s="38">
        <f>SUM(work!G27:H27)</f>
        <v>3734941</v>
      </c>
      <c r="D28" s="46">
        <f>SUM(work!I27:J27)</f>
        <v>3297175</v>
      </c>
      <c r="E28" s="46"/>
      <c r="F28" s="37">
        <f t="shared" si="4"/>
        <v>67659593</v>
      </c>
      <c r="G28" s="46">
        <f>SUM(work_ytd!G27:H27)</f>
        <v>17999155</v>
      </c>
      <c r="H28" s="46">
        <f>SUM(work_ytd!I27:J27)</f>
        <v>49660438</v>
      </c>
      <c r="I28" s="38"/>
      <c r="J28" s="38"/>
      <c r="K28" s="38"/>
      <c r="L28" s="133"/>
      <c r="M28" s="179" t="str">
        <f t="shared" si="1"/>
        <v>Warren</v>
      </c>
      <c r="N28" s="116">
        <f t="shared" si="8"/>
        <v>7032116</v>
      </c>
      <c r="O28" s="116">
        <f t="shared" si="8"/>
        <v>3734941</v>
      </c>
      <c r="P28" s="116">
        <f t="shared" si="8"/>
        <v>3297175</v>
      </c>
      <c r="Q28" s="183"/>
      <c r="R28" s="181">
        <f t="shared" si="5"/>
        <v>67659593</v>
      </c>
      <c r="S28" s="116">
        <f t="shared" si="6"/>
        <v>17999155</v>
      </c>
      <c r="T28" s="180">
        <f t="shared" si="7"/>
        <v>49660438</v>
      </c>
      <c r="U28" s="128"/>
    </row>
    <row r="29" spans="1:21" ht="15">
      <c r="A29" s="37"/>
      <c r="B29" s="46"/>
      <c r="C29" s="46"/>
      <c r="D29" s="46"/>
      <c r="E29" s="46"/>
      <c r="F29" s="37"/>
      <c r="G29" s="46"/>
      <c r="H29" s="46"/>
      <c r="I29" s="38"/>
      <c r="J29" s="38"/>
      <c r="K29" s="38"/>
      <c r="L29" s="133"/>
      <c r="M29" s="179">
        <f t="shared" si="1"/>
        <v>0</v>
      </c>
      <c r="N29" s="116">
        <f t="shared" si="8"/>
        <v>0</v>
      </c>
      <c r="O29" s="116">
        <f t="shared" si="8"/>
        <v>0</v>
      </c>
      <c r="P29" s="116">
        <f t="shared" si="8"/>
        <v>0</v>
      </c>
      <c r="Q29" s="183"/>
      <c r="R29" s="181">
        <f t="shared" si="5"/>
        <v>0</v>
      </c>
      <c r="S29" s="116">
        <f t="shared" si="6"/>
        <v>0</v>
      </c>
      <c r="T29" s="180">
        <f t="shared" si="7"/>
        <v>0</v>
      </c>
      <c r="U29" s="128"/>
    </row>
    <row r="30" spans="1:21" ht="15">
      <c r="A30" s="37"/>
      <c r="B30" s="37"/>
      <c r="C30" s="38"/>
      <c r="D30" s="46"/>
      <c r="E30" s="46"/>
      <c r="F30" s="37"/>
      <c r="G30" s="46"/>
      <c r="H30" s="46"/>
      <c r="I30" s="38"/>
      <c r="J30" s="38"/>
      <c r="K30" s="38"/>
      <c r="L30" s="133"/>
      <c r="M30" s="179"/>
      <c r="N30" s="116"/>
      <c r="O30" s="116"/>
      <c r="P30" s="116"/>
      <c r="Q30" s="183"/>
      <c r="R30" s="181"/>
      <c r="S30" s="116"/>
      <c r="T30" s="180"/>
      <c r="U30" s="128"/>
    </row>
    <row r="31" spans="1:21" ht="15">
      <c r="A31" s="37" t="s">
        <v>6</v>
      </c>
      <c r="B31" s="39">
        <f t="shared" si="3"/>
        <v>1590158353</v>
      </c>
      <c r="C31" s="39">
        <f>SUM(C8:C29)</f>
        <v>806026857</v>
      </c>
      <c r="D31" s="39">
        <f>SUM(D8:D29)</f>
        <v>784131496</v>
      </c>
      <c r="E31" s="39"/>
      <c r="F31" s="39">
        <f>SUM(F8:F29)</f>
        <v>7616167292</v>
      </c>
      <c r="G31" s="39">
        <f>SUM(G8:G29)</f>
        <v>4459017250</v>
      </c>
      <c r="H31" s="39">
        <f>SUM(H8:H29)</f>
        <v>3157150042</v>
      </c>
      <c r="I31" s="38"/>
      <c r="J31" s="73"/>
      <c r="K31" s="73"/>
      <c r="L31" s="194"/>
      <c r="M31" s="195" t="str">
        <f>A31</f>
        <v>New Jersey</v>
      </c>
      <c r="N31" s="196">
        <f>B31</f>
        <v>1590158353</v>
      </c>
      <c r="O31" s="196">
        <f>C31</f>
        <v>806026857</v>
      </c>
      <c r="P31" s="196">
        <f>D31</f>
        <v>784131496</v>
      </c>
      <c r="Q31" s="197"/>
      <c r="R31" s="195">
        <f t="shared" si="5"/>
        <v>7616167292</v>
      </c>
      <c r="S31" s="196">
        <f t="shared" si="6"/>
        <v>4459017250</v>
      </c>
      <c r="T31" s="198">
        <f t="shared" si="7"/>
        <v>3157150042</v>
      </c>
      <c r="U31" s="201"/>
    </row>
    <row r="32" spans="12:21" ht="15">
      <c r="L32" s="190"/>
      <c r="M32" s="120"/>
      <c r="N32" s="120"/>
      <c r="O32" s="120"/>
      <c r="P32" s="120"/>
      <c r="Q32" s="120"/>
      <c r="R32" s="120"/>
      <c r="S32" s="120"/>
      <c r="T32" s="120"/>
      <c r="U32" s="202"/>
    </row>
    <row r="33" spans="1:21" ht="15">
      <c r="A33" s="213" t="s">
        <v>1797</v>
      </c>
      <c r="B33" s="215">
        <v>910367961</v>
      </c>
      <c r="C33" s="212">
        <v>438275749</v>
      </c>
      <c r="D33" s="212">
        <v>472092212</v>
      </c>
      <c r="E33" s="212"/>
      <c r="F33" s="215">
        <v>5828967490</v>
      </c>
      <c r="G33" s="212">
        <v>3063936237</v>
      </c>
      <c r="H33" s="212">
        <v>2765031253</v>
      </c>
      <c r="L33" s="190"/>
      <c r="M33" s="156" t="str">
        <f>A33</f>
        <v>  May 2020</v>
      </c>
      <c r="N33" s="154">
        <f>B33</f>
        <v>910367961</v>
      </c>
      <c r="O33" s="214">
        <f>C33</f>
        <v>438275749</v>
      </c>
      <c r="P33" s="214">
        <f>D33</f>
        <v>472092212</v>
      </c>
      <c r="Q33" s="155"/>
      <c r="R33" s="154">
        <f>F33</f>
        <v>5828967490</v>
      </c>
      <c r="S33" s="214">
        <f>G33</f>
        <v>3063936237</v>
      </c>
      <c r="T33" s="214">
        <f>H33</f>
        <v>2765031253</v>
      </c>
      <c r="U33" s="203"/>
    </row>
    <row r="34" spans="1:21" ht="15.75" thickBot="1">
      <c r="A34" s="37"/>
      <c r="L34" s="191"/>
      <c r="M34" s="192"/>
      <c r="N34" s="193"/>
      <c r="O34" s="193"/>
      <c r="P34" s="193"/>
      <c r="Q34" s="193"/>
      <c r="R34" s="193"/>
      <c r="S34" s="193"/>
      <c r="T34" s="193"/>
      <c r="U34" s="150"/>
    </row>
    <row r="35" ht="15.75" thickTop="1"/>
    <row r="36" spans="7:8" ht="15">
      <c r="G36" s="69"/>
      <c r="H36" s="69"/>
    </row>
    <row r="38" spans="7:8" ht="15">
      <c r="G38" s="69"/>
      <c r="H38" s="69"/>
    </row>
    <row r="39" spans="7:8" ht="15">
      <c r="G39" s="70"/>
      <c r="H39" s="70"/>
    </row>
  </sheetData>
  <sheetProtection/>
  <mergeCells count="1">
    <mergeCell ref="B6:D6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3" max="3" width="8.3359375" style="3" customWidth="1"/>
    <col min="4" max="4" width="12.88671875" style="0" customWidth="1"/>
    <col min="5" max="5" width="19.99609375" style="0" customWidth="1"/>
    <col min="6" max="6" width="14.5546875" style="0" customWidth="1"/>
    <col min="7" max="7" width="11.99609375" style="0" customWidth="1"/>
    <col min="8" max="8" width="11.4453125" style="0" customWidth="1"/>
    <col min="9" max="9" width="13.88671875" style="0" customWidth="1"/>
    <col min="10" max="10" width="12.6640625" style="0" customWidth="1"/>
    <col min="11" max="11" width="1.66796875" style="0" customWidth="1"/>
    <col min="12" max="12" width="11.10546875" style="57" customWidth="1"/>
    <col min="14" max="14" width="11.88671875" style="0" bestFit="1" customWidth="1"/>
    <col min="15" max="15" width="8.88671875" style="5" customWidth="1"/>
  </cols>
  <sheetData>
    <row r="1" spans="1:12" ht="18">
      <c r="A1" s="15" t="s">
        <v>1793</v>
      </c>
      <c r="B1" s="3"/>
      <c r="D1" s="3"/>
      <c r="E1" s="2"/>
      <c r="F1" s="232"/>
      <c r="G1" s="233"/>
      <c r="H1" s="233"/>
      <c r="I1" s="233"/>
      <c r="J1" s="233"/>
      <c r="K1" s="13"/>
      <c r="L1" s="55"/>
    </row>
    <row r="2" spans="1:12" ht="18">
      <c r="A2" s="16" t="str">
        <f>work!A2</f>
        <v>Source:  New Jersey Department of Community Affairs, 7/7/2021</v>
      </c>
      <c r="B2" s="3"/>
      <c r="C2" s="74"/>
      <c r="D2" s="3"/>
      <c r="E2" s="2"/>
      <c r="F2" s="232"/>
      <c r="G2" s="233"/>
      <c r="H2" s="233"/>
      <c r="I2" s="233"/>
      <c r="J2" s="233"/>
      <c r="K2" s="13"/>
      <c r="L2" s="55"/>
    </row>
    <row r="3" spans="1:12" ht="15">
      <c r="A3" s="3"/>
      <c r="B3" s="3"/>
      <c r="D3" s="3"/>
      <c r="E3" s="3"/>
      <c r="F3" s="4"/>
      <c r="G3" s="47"/>
      <c r="H3" s="47"/>
      <c r="I3" s="14"/>
      <c r="J3" s="24"/>
      <c r="K3" s="24"/>
      <c r="L3" s="56"/>
    </row>
    <row r="4" spans="1:12" ht="15">
      <c r="A4" s="3"/>
      <c r="B4" s="8">
        <v>1980</v>
      </c>
      <c r="D4" s="3"/>
      <c r="E4" s="3"/>
      <c r="F4" s="4"/>
      <c r="G4" s="34" t="s">
        <v>1724</v>
      </c>
      <c r="H4" s="34" t="s">
        <v>1724</v>
      </c>
      <c r="I4" s="34" t="s">
        <v>3</v>
      </c>
      <c r="J4" s="34" t="s">
        <v>3</v>
      </c>
      <c r="K4" s="21"/>
      <c r="L4" s="56"/>
    </row>
    <row r="5" spans="1:12" ht="15">
      <c r="A5" s="3"/>
      <c r="B5" s="8" t="s">
        <v>114</v>
      </c>
      <c r="C5" s="1" t="s">
        <v>118</v>
      </c>
      <c r="D5" s="3"/>
      <c r="E5" s="4"/>
      <c r="F5" s="4"/>
      <c r="G5" s="22" t="s">
        <v>1725</v>
      </c>
      <c r="H5" s="22" t="s">
        <v>1</v>
      </c>
      <c r="I5" s="22" t="s">
        <v>1725</v>
      </c>
      <c r="J5" s="22" t="s">
        <v>1</v>
      </c>
      <c r="K5" s="22"/>
      <c r="L5" s="56"/>
    </row>
    <row r="6" spans="1:12" ht="15.75" thickBot="1">
      <c r="A6" s="11" t="s">
        <v>117</v>
      </c>
      <c r="B6" s="9" t="s">
        <v>115</v>
      </c>
      <c r="C6" s="12" t="s">
        <v>1737</v>
      </c>
      <c r="D6" s="11" t="s">
        <v>116</v>
      </c>
      <c r="E6" s="10" t="s">
        <v>10</v>
      </c>
      <c r="F6" s="25" t="s">
        <v>4</v>
      </c>
      <c r="G6" s="23" t="s">
        <v>0</v>
      </c>
      <c r="H6" s="23" t="s">
        <v>2</v>
      </c>
      <c r="I6" s="23" t="s">
        <v>0</v>
      </c>
      <c r="J6" s="23" t="s">
        <v>2</v>
      </c>
      <c r="K6" s="34"/>
      <c r="L6" s="54" t="s">
        <v>7</v>
      </c>
    </row>
    <row r="7" spans="1:14" ht="15.75" thickTop="1">
      <c r="A7" s="30"/>
      <c r="B7" s="31"/>
      <c r="C7" s="29"/>
      <c r="D7" s="37" t="s">
        <v>255</v>
      </c>
      <c r="E7" s="32"/>
      <c r="F7" s="39">
        <f>SUM(F31:F53)</f>
        <v>308796265</v>
      </c>
      <c r="G7" s="39">
        <f>SUM(G31:G53)</f>
        <v>123169037</v>
      </c>
      <c r="H7" s="39">
        <f>SUM(H31:H53)</f>
        <v>61692134</v>
      </c>
      <c r="I7" s="39">
        <f>SUM(I31:I53)</f>
        <v>52335504</v>
      </c>
      <c r="J7" s="39">
        <f>SUM(J31:J53)</f>
        <v>71599590</v>
      </c>
      <c r="K7" s="39"/>
      <c r="L7" s="56"/>
      <c r="N7" s="105"/>
    </row>
    <row r="8" spans="1:12" ht="15">
      <c r="A8" s="30"/>
      <c r="B8" s="31"/>
      <c r="C8" s="29"/>
      <c r="D8" s="37" t="s">
        <v>325</v>
      </c>
      <c r="E8" s="32"/>
      <c r="F8" s="37">
        <f>SUM(F54:F123)</f>
        <v>748080548</v>
      </c>
      <c r="G8" s="37">
        <f>SUM(G54:G123)</f>
        <v>207583263</v>
      </c>
      <c r="H8" s="37">
        <f>SUM(H54:H123)</f>
        <v>230203728</v>
      </c>
      <c r="I8" s="37">
        <f>SUM(I54:I123)</f>
        <v>111873041</v>
      </c>
      <c r="J8" s="37">
        <f>SUM(J54:J123)</f>
        <v>198420516</v>
      </c>
      <c r="K8" s="37"/>
      <c r="L8" s="56"/>
    </row>
    <row r="9" spans="1:12" ht="15">
      <c r="A9" s="30"/>
      <c r="B9" s="31"/>
      <c r="C9" s="29"/>
      <c r="D9" s="37" t="s">
        <v>536</v>
      </c>
      <c r="E9" s="32"/>
      <c r="F9" s="37">
        <f>SUM(F124:F163)</f>
        <v>386213278</v>
      </c>
      <c r="G9" s="37">
        <f>SUM(G124:G163)</f>
        <v>134505164</v>
      </c>
      <c r="H9" s="37">
        <f>SUM(H124:H163)</f>
        <v>93596585</v>
      </c>
      <c r="I9" s="37">
        <f>SUM(I124:I163)</f>
        <v>60632745</v>
      </c>
      <c r="J9" s="37">
        <f>SUM(J124:J163)</f>
        <v>97478784</v>
      </c>
      <c r="K9" s="37"/>
      <c r="L9" s="56"/>
    </row>
    <row r="10" spans="1:12" ht="15">
      <c r="A10" s="30"/>
      <c r="B10" s="31"/>
      <c r="C10" s="29"/>
      <c r="D10" s="37" t="s">
        <v>656</v>
      </c>
      <c r="E10" s="32"/>
      <c r="F10" s="37">
        <f>SUM(F164:F200)</f>
        <v>191972882</v>
      </c>
      <c r="G10" s="37">
        <f>SUM(G164:G200)</f>
        <v>21827134</v>
      </c>
      <c r="H10" s="37">
        <f>SUM(H164:H200)</f>
        <v>80809881</v>
      </c>
      <c r="I10" s="37">
        <f>SUM(I164:I200)</f>
        <v>18795025</v>
      </c>
      <c r="J10" s="37">
        <f>SUM(J164:J200)</f>
        <v>70540842</v>
      </c>
      <c r="K10" s="37"/>
      <c r="L10" s="56"/>
    </row>
    <row r="11" spans="1:12" ht="15">
      <c r="A11" s="30"/>
      <c r="B11" s="31"/>
      <c r="C11" s="29"/>
      <c r="D11" s="37" t="s">
        <v>768</v>
      </c>
      <c r="E11" s="32"/>
      <c r="F11" s="37">
        <f>SUM(F201:F216)</f>
        <v>237214316</v>
      </c>
      <c r="G11" s="37">
        <f>SUM(G201:G216)</f>
        <v>132352897</v>
      </c>
      <c r="H11" s="37">
        <f>SUM(H201:H216)</f>
        <v>56629709</v>
      </c>
      <c r="I11" s="37">
        <f>SUM(I201:I216)</f>
        <v>12129770</v>
      </c>
      <c r="J11" s="37">
        <f>SUM(J201:J216)</f>
        <v>36101940</v>
      </c>
      <c r="K11" s="37"/>
      <c r="L11" s="56"/>
    </row>
    <row r="12" spans="1:12" ht="15">
      <c r="A12" s="30"/>
      <c r="B12" s="31"/>
      <c r="C12" s="29"/>
      <c r="D12" s="37" t="s">
        <v>817</v>
      </c>
      <c r="E12" s="32"/>
      <c r="F12" s="37">
        <f>SUM(F217:F230)</f>
        <v>67922640</v>
      </c>
      <c r="G12" s="37">
        <f>SUM(G217:G230)</f>
        <v>6095030</v>
      </c>
      <c r="H12" s="37">
        <f>SUM(H217:H230)</f>
        <v>12327379</v>
      </c>
      <c r="I12" s="37">
        <f>SUM(I217:I230)</f>
        <v>20990241</v>
      </c>
      <c r="J12" s="37">
        <f>SUM(J217:J230)</f>
        <v>28509990</v>
      </c>
      <c r="K12" s="37"/>
      <c r="L12" s="56"/>
    </row>
    <row r="13" spans="1:12" ht="15">
      <c r="A13" s="30"/>
      <c r="B13" s="31"/>
      <c r="C13" s="29"/>
      <c r="D13" s="37" t="s">
        <v>860</v>
      </c>
      <c r="E13" s="32"/>
      <c r="F13" s="37">
        <f>SUM(F231:F252)</f>
        <v>623022541</v>
      </c>
      <c r="G13" s="37">
        <f>SUM(G231:G252)</f>
        <v>220581651</v>
      </c>
      <c r="H13" s="37">
        <f>SUM(H231:H252)</f>
        <v>218692855</v>
      </c>
      <c r="I13" s="37">
        <f>SUM(I231:I252)</f>
        <v>20030312</v>
      </c>
      <c r="J13" s="37">
        <f>SUM(J231:J252)</f>
        <v>163717723</v>
      </c>
      <c r="K13" s="37"/>
      <c r="L13" s="234"/>
    </row>
    <row r="14" spans="1:12" ht="15">
      <c r="A14" s="30"/>
      <c r="B14" s="31"/>
      <c r="C14" s="29"/>
      <c r="D14" s="37" t="s">
        <v>925</v>
      </c>
      <c r="E14" s="32"/>
      <c r="F14" s="37">
        <f>SUM(F253:F276)</f>
        <v>225072233</v>
      </c>
      <c r="G14" s="37">
        <f>SUM(G253:G276)</f>
        <v>44869785</v>
      </c>
      <c r="H14" s="37">
        <f>SUM(H253:H276)</f>
        <v>51147463</v>
      </c>
      <c r="I14" s="37">
        <f>SUM(I253:I276)</f>
        <v>22200672</v>
      </c>
      <c r="J14" s="37">
        <f>SUM(J253:J276)</f>
        <v>106854313</v>
      </c>
      <c r="K14" s="37"/>
      <c r="L14" s="56"/>
    </row>
    <row r="15" spans="1:12" ht="15">
      <c r="A15" s="30"/>
      <c r="B15" s="31"/>
      <c r="C15" s="29"/>
      <c r="D15" s="37" t="s">
        <v>996</v>
      </c>
      <c r="E15" s="32"/>
      <c r="F15" s="37">
        <f>SUM(F277:F288)</f>
        <v>607037775</v>
      </c>
      <c r="G15" s="37">
        <f>SUM(G277:G288)</f>
        <v>232887303</v>
      </c>
      <c r="H15" s="37">
        <f>SUM(H277:H288)</f>
        <v>143626830</v>
      </c>
      <c r="I15" s="37">
        <f>SUM(I277:I288)</f>
        <v>98669524</v>
      </c>
      <c r="J15" s="37">
        <f>SUM(J277:J288)</f>
        <v>131854118</v>
      </c>
      <c r="K15" s="37"/>
      <c r="L15" s="56"/>
    </row>
    <row r="16" spans="1:12" ht="15">
      <c r="A16" s="30"/>
      <c r="B16" s="31"/>
      <c r="C16" s="29"/>
      <c r="D16" s="37" t="s">
        <v>1033</v>
      </c>
      <c r="E16" s="32"/>
      <c r="F16" s="37">
        <f>SUM(F289:F314)</f>
        <v>105471087</v>
      </c>
      <c r="G16" s="37">
        <f>SUM(G289:G314)</f>
        <v>26805666</v>
      </c>
      <c r="H16" s="37">
        <f>SUM(H289:H314)</f>
        <v>39434515</v>
      </c>
      <c r="I16" s="37">
        <f>SUM(I289:I314)</f>
        <v>5792920</v>
      </c>
      <c r="J16" s="37">
        <f>SUM(J289:J314)</f>
        <v>33437986</v>
      </c>
      <c r="K16" s="37"/>
      <c r="L16" s="56"/>
    </row>
    <row r="17" spans="1:12" ht="15">
      <c r="A17" s="30"/>
      <c r="B17" s="31"/>
      <c r="C17" s="29"/>
      <c r="D17" s="37" t="s">
        <v>1111</v>
      </c>
      <c r="E17" s="32"/>
      <c r="F17" s="37">
        <f>SUM(F315:F327)</f>
        <v>393191021</v>
      </c>
      <c r="G17" s="37">
        <f>SUM(G315:G327)</f>
        <v>69368448</v>
      </c>
      <c r="H17" s="37">
        <f>SUM(H315:H327)</f>
        <v>85716600</v>
      </c>
      <c r="I17" s="37">
        <f>SUM(I315:I327)</f>
        <v>77553780</v>
      </c>
      <c r="J17" s="37">
        <f>SUM(J315:J327)</f>
        <v>160552193</v>
      </c>
      <c r="K17" s="37"/>
      <c r="L17" s="56"/>
    </row>
    <row r="18" spans="1:12" ht="15">
      <c r="A18" s="30"/>
      <c r="B18" s="31"/>
      <c r="C18" s="29"/>
      <c r="D18" s="37" t="s">
        <v>1152</v>
      </c>
      <c r="E18" s="32"/>
      <c r="F18" s="37">
        <f>SUM(F328:F352)</f>
        <v>668419941</v>
      </c>
      <c r="G18" s="37">
        <f>SUM(G328:G352)</f>
        <v>111972769</v>
      </c>
      <c r="H18" s="37">
        <f>SUM(H328:H352)</f>
        <v>129204556</v>
      </c>
      <c r="I18" s="37">
        <f>SUM(I328:I352)</f>
        <v>164676026</v>
      </c>
      <c r="J18" s="37">
        <f>SUM(J328:J352)</f>
        <v>262566590</v>
      </c>
      <c r="K18" s="37"/>
      <c r="L18" s="56"/>
    </row>
    <row r="19" spans="1:12" ht="15">
      <c r="A19" s="30"/>
      <c r="B19" s="31"/>
      <c r="C19" s="29"/>
      <c r="D19" s="37" t="s">
        <v>1226</v>
      </c>
      <c r="E19" s="32"/>
      <c r="F19" s="37">
        <f>SUM(F353:F405)</f>
        <v>597214659</v>
      </c>
      <c r="G19" s="37">
        <f>SUM(G353:G405)</f>
        <v>168060487</v>
      </c>
      <c r="H19" s="37">
        <f>SUM(H353:H405)</f>
        <v>226987773</v>
      </c>
      <c r="I19" s="37">
        <f>SUM(I353:I405)</f>
        <v>52784919</v>
      </c>
      <c r="J19" s="37">
        <f>SUM(J353:J405)</f>
        <v>149381480</v>
      </c>
      <c r="K19" s="37"/>
      <c r="L19" s="56"/>
    </row>
    <row r="20" spans="1:12" ht="15">
      <c r="A20" s="30"/>
      <c r="B20" s="31"/>
      <c r="C20" s="29"/>
      <c r="D20" s="37" t="s">
        <v>1384</v>
      </c>
      <c r="E20" s="32"/>
      <c r="F20" s="37">
        <f>SUM(F406:F444)</f>
        <v>513915158</v>
      </c>
      <c r="G20" s="37">
        <f>SUM(G406:G444)</f>
        <v>197925458</v>
      </c>
      <c r="H20" s="37">
        <f>SUM(H406:H444)</f>
        <v>145928156</v>
      </c>
      <c r="I20" s="37">
        <f>SUM(I406:I444)</f>
        <v>42737228</v>
      </c>
      <c r="J20" s="37">
        <f>SUM(J406:J444)</f>
        <v>127324316</v>
      </c>
      <c r="K20" s="37"/>
      <c r="L20" s="56"/>
    </row>
    <row r="21" spans="1:12" ht="15">
      <c r="A21" s="30"/>
      <c r="B21" s="31"/>
      <c r="C21" s="29"/>
      <c r="D21" s="37" t="s">
        <v>1501</v>
      </c>
      <c r="E21" s="32"/>
      <c r="F21" s="37">
        <f>SUM(F445:F477)</f>
        <v>605885237</v>
      </c>
      <c r="G21" s="37">
        <f>SUM(G445:G477)</f>
        <v>299226509</v>
      </c>
      <c r="H21" s="37">
        <f>SUM(H445:H477)</f>
        <v>158147057</v>
      </c>
      <c r="I21" s="37">
        <f>SUM(I445:I477)</f>
        <v>59544748</v>
      </c>
      <c r="J21" s="37">
        <f>SUM(J445:J477)</f>
        <v>88966923</v>
      </c>
      <c r="K21" s="37"/>
      <c r="L21" s="56"/>
    </row>
    <row r="22" spans="1:12" ht="15">
      <c r="A22" s="30"/>
      <c r="B22" s="31"/>
      <c r="C22" s="29"/>
      <c r="D22" s="37" t="s">
        <v>1599</v>
      </c>
      <c r="E22" s="32"/>
      <c r="F22" s="37">
        <f>SUM(F478:F493)</f>
        <v>166998247</v>
      </c>
      <c r="G22" s="37">
        <f>SUM(G478:G493)</f>
        <v>12115410</v>
      </c>
      <c r="H22" s="37">
        <f>SUM(H478:H493)</f>
        <v>48845630</v>
      </c>
      <c r="I22" s="37">
        <f>SUM(I478:I493)</f>
        <v>47308529</v>
      </c>
      <c r="J22" s="37">
        <f>SUM(J478:J493)</f>
        <v>58728678</v>
      </c>
      <c r="K22" s="37"/>
      <c r="L22" s="56"/>
    </row>
    <row r="23" spans="1:12" ht="15">
      <c r="A23" s="30"/>
      <c r="B23" s="31"/>
      <c r="C23" s="29"/>
      <c r="D23" s="37" t="s">
        <v>1647</v>
      </c>
      <c r="E23" s="32"/>
      <c r="F23" s="37">
        <f>SUM(F494:F508)</f>
        <v>91989613</v>
      </c>
      <c r="G23" s="37">
        <f>SUM(G494:G508)</f>
        <v>8042114</v>
      </c>
      <c r="H23" s="37">
        <f>SUM(H494:H508)</f>
        <v>7673455</v>
      </c>
      <c r="I23" s="37">
        <f>SUM(I494:I508)</f>
        <v>50251204</v>
      </c>
      <c r="J23" s="37">
        <f>SUM(J494:J508)</f>
        <v>26022840</v>
      </c>
      <c r="K23" s="37"/>
      <c r="L23" s="56"/>
    </row>
    <row r="24" spans="1:12" ht="15">
      <c r="A24" s="30"/>
      <c r="B24" s="31"/>
      <c r="C24" s="29"/>
      <c r="D24" s="37" t="s">
        <v>1698</v>
      </c>
      <c r="E24" s="32"/>
      <c r="F24" s="37">
        <f>SUM(F509:F529)</f>
        <v>389678470</v>
      </c>
      <c r="G24" s="37">
        <f>SUM(G509:G529)</f>
        <v>103995886</v>
      </c>
      <c r="H24" s="37">
        <f>SUM(H509:H529)</f>
        <v>100925030</v>
      </c>
      <c r="I24" s="37">
        <f>SUM(I509:I529)</f>
        <v>30084888</v>
      </c>
      <c r="J24" s="37">
        <f>SUM(J509:J529)</f>
        <v>154672666</v>
      </c>
      <c r="K24" s="37"/>
      <c r="L24" s="56"/>
    </row>
    <row r="25" spans="1:12" ht="15">
      <c r="A25" s="30"/>
      <c r="B25" s="31"/>
      <c r="C25" s="29"/>
      <c r="D25" s="37" t="s">
        <v>48</v>
      </c>
      <c r="E25" s="32"/>
      <c r="F25" s="37">
        <f>SUM(F530:F553)</f>
        <v>71445999</v>
      </c>
      <c r="G25" s="37">
        <f>SUM(G530:G553)</f>
        <v>13570427</v>
      </c>
      <c r="H25" s="37">
        <f>SUM(H530:H553)</f>
        <v>33366246</v>
      </c>
      <c r="I25" s="37">
        <f>SUM(I530:I553)</f>
        <v>7142329</v>
      </c>
      <c r="J25" s="37">
        <f>SUM(J530:J553)</f>
        <v>17366997</v>
      </c>
      <c r="K25" s="37"/>
      <c r="L25" s="56"/>
    </row>
    <row r="26" spans="1:12" ht="15">
      <c r="A26" s="30"/>
      <c r="B26" s="31"/>
      <c r="C26" s="29"/>
      <c r="D26" s="37" t="s">
        <v>130</v>
      </c>
      <c r="E26" s="32"/>
      <c r="F26" s="37">
        <f>SUM(F554:F574)</f>
        <v>548965789</v>
      </c>
      <c r="G26" s="37">
        <f>SUM(G554:G574)</f>
        <v>244859569</v>
      </c>
      <c r="H26" s="37">
        <f>SUM(H554:H574)</f>
        <v>136248506</v>
      </c>
      <c r="I26" s="37">
        <f>SUM(I554:I574)</f>
        <v>32176450</v>
      </c>
      <c r="J26" s="37">
        <f>SUM(J554:J574)</f>
        <v>135681264</v>
      </c>
      <c r="K26" s="37"/>
      <c r="L26" s="56"/>
    </row>
    <row r="27" spans="1:12" ht="15">
      <c r="A27" s="30"/>
      <c r="B27" s="31"/>
      <c r="C27" s="29"/>
      <c r="D27" s="37" t="s">
        <v>195</v>
      </c>
      <c r="E27" s="32"/>
      <c r="F27" s="37">
        <f>SUM(F575:F597)</f>
        <v>67659593</v>
      </c>
      <c r="G27" s="37">
        <f>SUM(G575:G597)</f>
        <v>6192522</v>
      </c>
      <c r="H27" s="37">
        <f>SUM(H575:H597)</f>
        <v>11806633</v>
      </c>
      <c r="I27" s="37">
        <f>SUM(I575:I597)</f>
        <v>36614012</v>
      </c>
      <c r="J27" s="37">
        <f>SUM(J575:J597)</f>
        <v>13046426</v>
      </c>
      <c r="K27" s="37"/>
      <c r="L27" s="56"/>
    </row>
    <row r="28" spans="1:12" ht="15">
      <c r="A28" s="30"/>
      <c r="B28" s="31"/>
      <c r="C28" s="29"/>
      <c r="D28" s="37" t="s">
        <v>5</v>
      </c>
      <c r="E28" s="32"/>
      <c r="F28" s="37"/>
      <c r="G28" s="37"/>
      <c r="H28" s="37"/>
      <c r="I28" s="37"/>
      <c r="J28" s="37"/>
      <c r="K28" s="37"/>
      <c r="L28" s="56"/>
    </row>
    <row r="29" spans="1:12" ht="15">
      <c r="A29" s="30"/>
      <c r="B29" s="31"/>
      <c r="C29" s="29"/>
      <c r="D29" s="37" t="s">
        <v>6</v>
      </c>
      <c r="E29" s="32"/>
      <c r="F29" s="39">
        <f>SUM(F7:F28)</f>
        <v>7616167292</v>
      </c>
      <c r="G29" s="39">
        <f>SUM(G7:G28)</f>
        <v>2386006529</v>
      </c>
      <c r="H29" s="39">
        <f>SUM(H7:H28)</f>
        <v>2073010721</v>
      </c>
      <c r="I29" s="39">
        <f>SUM(I7:I28)</f>
        <v>1024323867</v>
      </c>
      <c r="J29" s="39">
        <f>SUM(J7:J28)</f>
        <v>2132826175</v>
      </c>
      <c r="K29" s="39"/>
      <c r="L29" s="59"/>
    </row>
    <row r="30" spans="1:11" ht="15">
      <c r="A30" s="30"/>
      <c r="B30" s="31"/>
      <c r="C30" s="29"/>
      <c r="D30" s="30"/>
      <c r="E30" s="32"/>
      <c r="F30" s="61"/>
      <c r="G30" s="50"/>
      <c r="H30" s="50"/>
      <c r="I30" s="50"/>
      <c r="J30" s="50"/>
      <c r="K30" s="34"/>
    </row>
    <row r="31" spans="1:21" ht="15.75">
      <c r="A31" s="7">
        <v>1</v>
      </c>
      <c r="B31" s="17" t="s">
        <v>256</v>
      </c>
      <c r="C31" s="80" t="s">
        <v>257</v>
      </c>
      <c r="D31" s="17" t="s">
        <v>255</v>
      </c>
      <c r="E31" s="17" t="s">
        <v>258</v>
      </c>
      <c r="F31" s="100">
        <f aca="true" t="shared" si="0" ref="F31:F94">G31+H31+I31+J31</f>
        <v>3818758</v>
      </c>
      <c r="G31" s="101">
        <v>1233000</v>
      </c>
      <c r="H31" s="101">
        <v>804574</v>
      </c>
      <c r="I31" s="101">
        <v>1437772</v>
      </c>
      <c r="J31" s="101">
        <v>343412</v>
      </c>
      <c r="K31" s="36"/>
      <c r="L31" s="231" t="s">
        <v>2324</v>
      </c>
      <c r="M31" s="94"/>
      <c r="N31" s="222"/>
      <c r="O31" s="96"/>
      <c r="P31" s="46"/>
      <c r="Q31" s="46"/>
      <c r="R31" s="94"/>
      <c r="S31" s="95"/>
      <c r="T31" s="77"/>
      <c r="U31" s="46"/>
    </row>
    <row r="32" spans="1:21" ht="15.75">
      <c r="A32" s="7">
        <v>2</v>
      </c>
      <c r="B32" s="17" t="s">
        <v>259</v>
      </c>
      <c r="C32" s="80" t="s">
        <v>260</v>
      </c>
      <c r="D32" s="17" t="s">
        <v>255</v>
      </c>
      <c r="E32" s="17" t="s">
        <v>261</v>
      </c>
      <c r="F32" s="102">
        <f t="shared" si="0"/>
        <v>134783653</v>
      </c>
      <c r="G32" s="103">
        <v>43038500</v>
      </c>
      <c r="H32" s="103">
        <v>12185962</v>
      </c>
      <c r="I32" s="103">
        <v>38082965</v>
      </c>
      <c r="J32" s="103">
        <v>41476226</v>
      </c>
      <c r="K32" s="36"/>
      <c r="L32" s="231" t="s">
        <v>2324</v>
      </c>
      <c r="M32" s="94"/>
      <c r="N32" s="222"/>
      <c r="O32" s="46"/>
      <c r="P32" s="46"/>
      <c r="Q32" s="46"/>
      <c r="R32" s="94"/>
      <c r="S32" s="95"/>
      <c r="T32" s="96"/>
      <c r="U32" s="46"/>
    </row>
    <row r="33" spans="1:21" ht="15.75">
      <c r="A33" s="7">
        <v>3</v>
      </c>
      <c r="B33" s="17" t="s">
        <v>262</v>
      </c>
      <c r="C33" s="80" t="s">
        <v>263</v>
      </c>
      <c r="D33" s="17" t="s">
        <v>255</v>
      </c>
      <c r="E33" s="17" t="s">
        <v>264</v>
      </c>
      <c r="F33" s="102">
        <f t="shared" si="0"/>
        <v>35188855</v>
      </c>
      <c r="G33" s="103">
        <v>20828626</v>
      </c>
      <c r="H33" s="103">
        <v>5782579</v>
      </c>
      <c r="I33" s="103">
        <v>5963000</v>
      </c>
      <c r="J33" s="103">
        <v>2614650</v>
      </c>
      <c r="K33" s="36"/>
      <c r="L33" s="231" t="s">
        <v>2324</v>
      </c>
      <c r="M33" s="94"/>
      <c r="N33" s="222"/>
      <c r="O33" s="46"/>
      <c r="P33" s="46"/>
      <c r="Q33" s="46"/>
      <c r="R33" s="94"/>
      <c r="S33" s="95"/>
      <c r="T33" s="96"/>
      <c r="U33" s="46"/>
    </row>
    <row r="34" spans="1:21" ht="15.75">
      <c r="A34" s="7">
        <v>4</v>
      </c>
      <c r="B34" s="17" t="s">
        <v>265</v>
      </c>
      <c r="C34" s="80" t="s">
        <v>266</v>
      </c>
      <c r="D34" s="17" t="s">
        <v>255</v>
      </c>
      <c r="E34" s="17" t="s">
        <v>267</v>
      </c>
      <c r="F34" s="102">
        <f t="shared" si="0"/>
        <v>826749</v>
      </c>
      <c r="G34" s="103">
        <v>52700</v>
      </c>
      <c r="H34" s="103">
        <v>226071</v>
      </c>
      <c r="I34" s="103">
        <v>34000</v>
      </c>
      <c r="J34" s="103">
        <v>513978</v>
      </c>
      <c r="K34" s="36"/>
      <c r="L34" s="231" t="s">
        <v>2324</v>
      </c>
      <c r="M34" s="94"/>
      <c r="N34" s="222"/>
      <c r="O34" s="96"/>
      <c r="P34" s="46"/>
      <c r="Q34" s="46"/>
      <c r="R34" s="94"/>
      <c r="S34" s="95"/>
      <c r="T34" s="77"/>
      <c r="U34" s="46"/>
    </row>
    <row r="35" spans="1:21" ht="15.75">
      <c r="A35" s="7">
        <v>5</v>
      </c>
      <c r="B35" s="17" t="s">
        <v>268</v>
      </c>
      <c r="C35" s="80" t="s">
        <v>269</v>
      </c>
      <c r="D35" s="17" t="s">
        <v>255</v>
      </c>
      <c r="E35" s="17" t="s">
        <v>270</v>
      </c>
      <c r="F35" s="102">
        <f t="shared" si="0"/>
        <v>2039481</v>
      </c>
      <c r="G35" s="103">
        <v>428401</v>
      </c>
      <c r="H35" s="103">
        <v>761665</v>
      </c>
      <c r="I35" s="103">
        <v>184490</v>
      </c>
      <c r="J35" s="103">
        <v>664925</v>
      </c>
      <c r="K35" s="36"/>
      <c r="L35" s="231" t="s">
        <v>2325</v>
      </c>
      <c r="M35" s="94"/>
      <c r="N35" s="222"/>
      <c r="O35" s="96"/>
      <c r="P35" s="46"/>
      <c r="Q35" s="46"/>
      <c r="R35" s="94"/>
      <c r="S35" s="95"/>
      <c r="T35" s="77"/>
      <c r="U35" s="46"/>
    </row>
    <row r="36" spans="1:21" ht="15.75">
      <c r="A36" s="7">
        <v>6</v>
      </c>
      <c r="B36" s="17" t="s">
        <v>271</v>
      </c>
      <c r="C36" s="80" t="s">
        <v>272</v>
      </c>
      <c r="D36" s="17" t="s">
        <v>255</v>
      </c>
      <c r="E36" s="17" t="s">
        <v>273</v>
      </c>
      <c r="F36" s="102">
        <f t="shared" si="0"/>
        <v>193850</v>
      </c>
      <c r="G36" s="103">
        <v>96250</v>
      </c>
      <c r="H36" s="103">
        <v>82100</v>
      </c>
      <c r="I36" s="103">
        <v>2500</v>
      </c>
      <c r="J36" s="103">
        <v>13000</v>
      </c>
      <c r="K36" s="36"/>
      <c r="L36" s="231" t="s">
        <v>2325</v>
      </c>
      <c r="M36" s="94"/>
      <c r="N36" s="222"/>
      <c r="O36" s="96"/>
      <c r="P36" s="46"/>
      <c r="Q36" s="46"/>
      <c r="R36" s="94"/>
      <c r="S36" s="95"/>
      <c r="T36" s="96"/>
      <c r="U36" s="46"/>
    </row>
    <row r="37" spans="1:21" ht="15.75">
      <c r="A37" s="7">
        <v>7</v>
      </c>
      <c r="B37" s="17" t="s">
        <v>274</v>
      </c>
      <c r="C37" s="80" t="s">
        <v>275</v>
      </c>
      <c r="D37" s="17" t="s">
        <v>255</v>
      </c>
      <c r="E37" s="17" t="s">
        <v>276</v>
      </c>
      <c r="F37" s="102">
        <f t="shared" si="0"/>
        <v>1162242</v>
      </c>
      <c r="G37" s="103">
        <v>0</v>
      </c>
      <c r="H37" s="103">
        <v>430708</v>
      </c>
      <c r="I37" s="103">
        <v>479740</v>
      </c>
      <c r="J37" s="103">
        <v>251794</v>
      </c>
      <c r="K37" s="36"/>
      <c r="L37" s="231" t="s">
        <v>2324</v>
      </c>
      <c r="M37" s="94"/>
      <c r="N37" s="222"/>
      <c r="O37" s="96"/>
      <c r="P37" s="46"/>
      <c r="Q37" s="46"/>
      <c r="R37" s="94"/>
      <c r="S37" s="95"/>
      <c r="T37" s="96"/>
      <c r="U37" s="46"/>
    </row>
    <row r="38" spans="1:21" ht="15.75">
      <c r="A38" s="7">
        <v>8</v>
      </c>
      <c r="B38" s="17" t="s">
        <v>277</v>
      </c>
      <c r="C38" s="80" t="s">
        <v>278</v>
      </c>
      <c r="D38" s="17" t="s">
        <v>255</v>
      </c>
      <c r="E38" s="17" t="s">
        <v>279</v>
      </c>
      <c r="F38" s="102">
        <f t="shared" si="0"/>
        <v>19679550</v>
      </c>
      <c r="G38" s="103">
        <v>9483160</v>
      </c>
      <c r="H38" s="103">
        <v>4858025</v>
      </c>
      <c r="I38" s="103">
        <v>1052950</v>
      </c>
      <c r="J38" s="103">
        <v>4285415</v>
      </c>
      <c r="K38" s="36"/>
      <c r="L38" s="231" t="s">
        <v>2324</v>
      </c>
      <c r="M38" s="94"/>
      <c r="N38" s="222"/>
      <c r="O38" s="46"/>
      <c r="P38" s="46"/>
      <c r="Q38" s="46"/>
      <c r="R38" s="94"/>
      <c r="S38" s="95"/>
      <c r="T38" s="77"/>
      <c r="U38" s="46"/>
    </row>
    <row r="39" spans="1:21" ht="15.75">
      <c r="A39" s="7">
        <v>9</v>
      </c>
      <c r="B39" s="17" t="s">
        <v>280</v>
      </c>
      <c r="C39" s="80" t="s">
        <v>281</v>
      </c>
      <c r="D39" s="17" t="s">
        <v>255</v>
      </c>
      <c r="E39" s="17" t="s">
        <v>282</v>
      </c>
      <c r="F39" s="102">
        <f t="shared" si="0"/>
        <v>617093</v>
      </c>
      <c r="G39" s="103">
        <v>59500</v>
      </c>
      <c r="H39" s="103">
        <v>205644</v>
      </c>
      <c r="I39" s="103">
        <v>103700</v>
      </c>
      <c r="J39" s="103">
        <v>248249</v>
      </c>
      <c r="K39" s="36"/>
      <c r="L39" s="231" t="s">
        <v>2325</v>
      </c>
      <c r="M39" s="94"/>
      <c r="N39" s="222"/>
      <c r="O39" s="46"/>
      <c r="P39" s="46"/>
      <c r="Q39" s="46"/>
      <c r="R39" s="94"/>
      <c r="S39" s="95"/>
      <c r="T39" s="96"/>
      <c r="U39" s="46"/>
    </row>
    <row r="40" spans="1:21" ht="15.75">
      <c r="A40" s="7">
        <v>10</v>
      </c>
      <c r="B40" s="17" t="s">
        <v>283</v>
      </c>
      <c r="C40" s="80" t="s">
        <v>284</v>
      </c>
      <c r="D40" s="17" t="s">
        <v>255</v>
      </c>
      <c r="E40" s="17" t="s">
        <v>285</v>
      </c>
      <c r="F40" s="102">
        <f t="shared" si="0"/>
        <v>686766</v>
      </c>
      <c r="G40" s="103">
        <v>319700</v>
      </c>
      <c r="H40" s="103">
        <v>121200</v>
      </c>
      <c r="I40" s="103">
        <v>48400</v>
      </c>
      <c r="J40" s="103">
        <v>197466</v>
      </c>
      <c r="K40" s="36"/>
      <c r="L40" s="231" t="s">
        <v>2324</v>
      </c>
      <c r="M40" s="94"/>
      <c r="N40" s="222"/>
      <c r="O40" s="46"/>
      <c r="P40" s="46"/>
      <c r="Q40" s="46"/>
      <c r="R40" s="94"/>
      <c r="S40" s="95"/>
      <c r="T40" s="96"/>
      <c r="U40" s="46"/>
    </row>
    <row r="41" spans="1:21" ht="15.75">
      <c r="A41" s="7">
        <v>11</v>
      </c>
      <c r="B41" s="17" t="s">
        <v>286</v>
      </c>
      <c r="C41" s="80" t="s">
        <v>287</v>
      </c>
      <c r="D41" s="17" t="s">
        <v>255</v>
      </c>
      <c r="E41" s="17" t="s">
        <v>288</v>
      </c>
      <c r="F41" s="102">
        <f t="shared" si="0"/>
        <v>8187431</v>
      </c>
      <c r="G41" s="103">
        <v>1382100</v>
      </c>
      <c r="H41" s="103">
        <v>4270373</v>
      </c>
      <c r="I41" s="103">
        <v>1228300</v>
      </c>
      <c r="J41" s="103">
        <v>1306658</v>
      </c>
      <c r="K41" s="36"/>
      <c r="L41" s="231" t="s">
        <v>2325</v>
      </c>
      <c r="M41" s="94"/>
      <c r="N41" s="222"/>
      <c r="O41" s="96"/>
      <c r="P41" s="46"/>
      <c r="Q41" s="46"/>
      <c r="R41" s="94"/>
      <c r="S41" s="95"/>
      <c r="T41" s="96"/>
      <c r="U41" s="46"/>
    </row>
    <row r="42" spans="1:21" ht="15.75">
      <c r="A42" s="7">
        <v>12</v>
      </c>
      <c r="B42" s="17" t="s">
        <v>289</v>
      </c>
      <c r="C42" s="80" t="s">
        <v>290</v>
      </c>
      <c r="D42" s="17" t="s">
        <v>255</v>
      </c>
      <c r="E42" s="17" t="s">
        <v>291</v>
      </c>
      <c r="F42" s="102">
        <f t="shared" si="0"/>
        <v>10187130</v>
      </c>
      <c r="G42" s="103">
        <v>1621000</v>
      </c>
      <c r="H42" s="103">
        <v>2953090</v>
      </c>
      <c r="I42" s="103">
        <v>2238109</v>
      </c>
      <c r="J42" s="103">
        <v>3374931</v>
      </c>
      <c r="K42" s="36"/>
      <c r="L42" s="231" t="s">
        <v>2324</v>
      </c>
      <c r="M42" s="94"/>
      <c r="N42" s="222"/>
      <c r="O42" s="96"/>
      <c r="P42" s="46"/>
      <c r="Q42" s="46"/>
      <c r="R42" s="94"/>
      <c r="S42" s="95"/>
      <c r="T42" s="96"/>
      <c r="U42" s="46"/>
    </row>
    <row r="43" spans="1:21" ht="15.75">
      <c r="A43" s="7">
        <v>13</v>
      </c>
      <c r="B43" s="17" t="s">
        <v>292</v>
      </c>
      <c r="C43" s="80" t="s">
        <v>293</v>
      </c>
      <c r="D43" s="17" t="s">
        <v>255</v>
      </c>
      <c r="E43" s="17" t="s">
        <v>1726</v>
      </c>
      <c r="F43" s="102">
        <f t="shared" si="0"/>
        <v>8060889</v>
      </c>
      <c r="G43" s="103">
        <v>1514050</v>
      </c>
      <c r="H43" s="103">
        <v>1649782</v>
      </c>
      <c r="I43" s="103">
        <v>427378</v>
      </c>
      <c r="J43" s="103">
        <v>4469679</v>
      </c>
      <c r="K43" s="36"/>
      <c r="L43" s="231" t="s">
        <v>2324</v>
      </c>
      <c r="M43" s="94"/>
      <c r="N43" s="222"/>
      <c r="O43" s="46"/>
      <c r="P43" s="46"/>
      <c r="Q43" s="46"/>
      <c r="R43" s="94"/>
      <c r="S43" s="95"/>
      <c r="T43" s="96"/>
      <c r="U43" s="46"/>
    </row>
    <row r="44" spans="1:21" ht="15.75">
      <c r="A44" s="7">
        <v>14</v>
      </c>
      <c r="B44" s="17" t="s">
        <v>295</v>
      </c>
      <c r="C44" s="80" t="s">
        <v>296</v>
      </c>
      <c r="D44" s="17" t="s">
        <v>255</v>
      </c>
      <c r="E44" s="17" t="s">
        <v>297</v>
      </c>
      <c r="F44" s="102">
        <f t="shared" si="0"/>
        <v>2704083</v>
      </c>
      <c r="G44" s="103">
        <v>474800</v>
      </c>
      <c r="H44" s="103">
        <v>1827704</v>
      </c>
      <c r="I44" s="103">
        <v>306000</v>
      </c>
      <c r="J44" s="103">
        <v>95579</v>
      </c>
      <c r="K44" s="36"/>
      <c r="L44" s="231" t="s">
        <v>2325</v>
      </c>
      <c r="M44" s="94"/>
      <c r="N44" s="222"/>
      <c r="O44" s="96"/>
      <c r="P44" s="46"/>
      <c r="Q44" s="46"/>
      <c r="R44" s="94"/>
      <c r="S44" s="95"/>
      <c r="T44" s="96"/>
      <c r="U44" s="46"/>
    </row>
    <row r="45" spans="1:21" ht="15.75">
      <c r="A45" s="7">
        <v>15</v>
      </c>
      <c r="B45" s="17" t="s">
        <v>298</v>
      </c>
      <c r="C45" s="80" t="s">
        <v>299</v>
      </c>
      <c r="D45" s="17" t="s">
        <v>255</v>
      </c>
      <c r="E45" s="17" t="s">
        <v>1727</v>
      </c>
      <c r="F45" s="102">
        <f t="shared" si="0"/>
        <v>13176632</v>
      </c>
      <c r="G45" s="103">
        <v>10490868</v>
      </c>
      <c r="H45" s="103">
        <v>2659182</v>
      </c>
      <c r="I45" s="103">
        <v>0</v>
      </c>
      <c r="J45" s="103">
        <v>26582</v>
      </c>
      <c r="K45" s="36"/>
      <c r="L45" s="231" t="s">
        <v>2324</v>
      </c>
      <c r="M45" s="94"/>
      <c r="N45" s="222"/>
      <c r="O45" s="46"/>
      <c r="P45" s="46"/>
      <c r="Q45" s="46"/>
      <c r="R45" s="94"/>
      <c r="S45" s="95"/>
      <c r="T45" s="96"/>
      <c r="U45" s="46"/>
    </row>
    <row r="46" spans="1:21" ht="15.75">
      <c r="A46" s="7">
        <v>16</v>
      </c>
      <c r="B46" s="17" t="s">
        <v>301</v>
      </c>
      <c r="C46" s="80" t="s">
        <v>302</v>
      </c>
      <c r="D46" s="17" t="s">
        <v>255</v>
      </c>
      <c r="E46" s="17" t="s">
        <v>303</v>
      </c>
      <c r="F46" s="102">
        <f t="shared" si="0"/>
        <v>35484424</v>
      </c>
      <c r="G46" s="103">
        <v>23183881</v>
      </c>
      <c r="H46" s="103">
        <v>9105321</v>
      </c>
      <c r="I46" s="103">
        <v>0</v>
      </c>
      <c r="J46" s="103">
        <v>3195222</v>
      </c>
      <c r="K46" s="36"/>
      <c r="L46" s="231" t="s">
        <v>2324</v>
      </c>
      <c r="M46" s="94"/>
      <c r="N46" s="222"/>
      <c r="O46" s="46"/>
      <c r="P46" s="46"/>
      <c r="Q46" s="46"/>
      <c r="R46" s="94"/>
      <c r="S46" s="95"/>
      <c r="T46" s="77"/>
      <c r="U46" s="46"/>
    </row>
    <row r="47" spans="1:21" ht="15.75">
      <c r="A47" s="7">
        <v>17</v>
      </c>
      <c r="B47" s="17" t="s">
        <v>304</v>
      </c>
      <c r="C47" s="80" t="s">
        <v>305</v>
      </c>
      <c r="D47" s="17" t="s">
        <v>255</v>
      </c>
      <c r="E47" s="17" t="s">
        <v>1728</v>
      </c>
      <c r="F47" s="102">
        <f t="shared" si="0"/>
        <v>2547673</v>
      </c>
      <c r="G47" s="103">
        <v>623000</v>
      </c>
      <c r="H47" s="103">
        <v>758810</v>
      </c>
      <c r="I47" s="103">
        <v>75000</v>
      </c>
      <c r="J47" s="103">
        <v>1090863</v>
      </c>
      <c r="K47" s="36"/>
      <c r="L47" s="231" t="s">
        <v>2324</v>
      </c>
      <c r="M47" s="94"/>
      <c r="N47" s="222"/>
      <c r="O47" s="46"/>
      <c r="P47" s="46"/>
      <c r="Q47" s="46"/>
      <c r="R47" s="94"/>
      <c r="S47" s="95"/>
      <c r="T47" s="96"/>
      <c r="U47" s="46"/>
    </row>
    <row r="48" spans="1:21" ht="15.75">
      <c r="A48" s="7">
        <v>18</v>
      </c>
      <c r="B48" s="17" t="s">
        <v>307</v>
      </c>
      <c r="C48" s="80" t="s">
        <v>308</v>
      </c>
      <c r="D48" s="17" t="s">
        <v>255</v>
      </c>
      <c r="E48" s="17" t="s">
        <v>309</v>
      </c>
      <c r="F48" s="102">
        <f t="shared" si="0"/>
        <v>5159330</v>
      </c>
      <c r="G48" s="103">
        <v>2025700</v>
      </c>
      <c r="H48" s="103">
        <v>2496725</v>
      </c>
      <c r="I48" s="103">
        <v>0</v>
      </c>
      <c r="J48" s="103">
        <v>636905</v>
      </c>
      <c r="K48" s="36"/>
      <c r="L48" s="231" t="s">
        <v>2324</v>
      </c>
      <c r="M48" s="94"/>
      <c r="N48" s="222"/>
      <c r="O48" s="46"/>
      <c r="P48" s="46"/>
      <c r="Q48" s="46"/>
      <c r="R48" s="94"/>
      <c r="S48" s="95"/>
      <c r="T48" s="77"/>
      <c r="U48" s="46"/>
    </row>
    <row r="49" spans="1:21" ht="15.75">
      <c r="A49" s="7">
        <v>19</v>
      </c>
      <c r="B49" s="17" t="s">
        <v>310</v>
      </c>
      <c r="C49" s="80" t="s">
        <v>311</v>
      </c>
      <c r="D49" s="17" t="s">
        <v>255</v>
      </c>
      <c r="E49" s="17" t="s">
        <v>312</v>
      </c>
      <c r="F49" s="102">
        <f t="shared" si="0"/>
        <v>5148140</v>
      </c>
      <c r="G49" s="103">
        <v>14001</v>
      </c>
      <c r="H49" s="103">
        <v>1464658</v>
      </c>
      <c r="I49" s="103">
        <v>0</v>
      </c>
      <c r="J49" s="103">
        <v>3669481</v>
      </c>
      <c r="K49" s="36"/>
      <c r="L49" s="231" t="s">
        <v>2324</v>
      </c>
      <c r="M49" s="94"/>
      <c r="N49" s="222"/>
      <c r="O49" s="96"/>
      <c r="P49" s="46"/>
      <c r="Q49" s="46"/>
      <c r="R49" s="94"/>
      <c r="S49" s="95"/>
      <c r="T49" s="77"/>
      <c r="U49" s="46"/>
    </row>
    <row r="50" spans="1:21" ht="15.75">
      <c r="A50" s="7">
        <v>20</v>
      </c>
      <c r="B50" s="17" t="s">
        <v>313</v>
      </c>
      <c r="C50" s="80" t="s">
        <v>314</v>
      </c>
      <c r="D50" s="17" t="s">
        <v>255</v>
      </c>
      <c r="E50" s="17" t="s">
        <v>315</v>
      </c>
      <c r="F50" s="102">
        <f t="shared" si="0"/>
        <v>1297000</v>
      </c>
      <c r="G50" s="103">
        <v>529500</v>
      </c>
      <c r="H50" s="103">
        <v>20455</v>
      </c>
      <c r="I50" s="103">
        <v>0</v>
      </c>
      <c r="J50" s="103">
        <v>747045</v>
      </c>
      <c r="K50" s="36"/>
      <c r="L50" s="231" t="s">
        <v>2329</v>
      </c>
      <c r="M50" s="94"/>
      <c r="N50" s="222"/>
      <c r="O50" s="46"/>
      <c r="P50" s="46"/>
      <c r="Q50" s="46"/>
      <c r="R50" s="94"/>
      <c r="S50" s="95"/>
      <c r="T50" s="77"/>
      <c r="U50" s="46"/>
    </row>
    <row r="51" spans="1:21" ht="15.75">
      <c r="A51" s="7">
        <v>21</v>
      </c>
      <c r="B51" s="17" t="s">
        <v>316</v>
      </c>
      <c r="C51" s="80" t="s">
        <v>317</v>
      </c>
      <c r="D51" s="17" t="s">
        <v>255</v>
      </c>
      <c r="E51" s="17" t="s">
        <v>318</v>
      </c>
      <c r="F51" s="102">
        <f t="shared" si="0"/>
        <v>3682828</v>
      </c>
      <c r="G51" s="103">
        <v>0</v>
      </c>
      <c r="H51" s="103">
        <v>951231</v>
      </c>
      <c r="I51" s="103">
        <v>448975</v>
      </c>
      <c r="J51" s="103">
        <v>2282622</v>
      </c>
      <c r="K51" s="36"/>
      <c r="L51" s="231" t="s">
        <v>2324</v>
      </c>
      <c r="M51" s="94"/>
      <c r="N51" s="222"/>
      <c r="O51" s="46"/>
      <c r="P51" s="46"/>
      <c r="Q51" s="46"/>
      <c r="R51" s="94"/>
      <c r="S51" s="95"/>
      <c r="T51" s="77"/>
      <c r="U51" s="46"/>
    </row>
    <row r="52" spans="1:21" ht="15.75">
      <c r="A52" s="7">
        <v>22</v>
      </c>
      <c r="B52" s="17" t="s">
        <v>319</v>
      </c>
      <c r="C52" s="80" t="s">
        <v>320</v>
      </c>
      <c r="D52" s="17" t="s">
        <v>255</v>
      </c>
      <c r="E52" s="17" t="s">
        <v>321</v>
      </c>
      <c r="F52" s="102">
        <f t="shared" si="0"/>
        <v>13593555</v>
      </c>
      <c r="G52" s="103">
        <v>5770300</v>
      </c>
      <c r="H52" s="103">
        <v>7766747</v>
      </c>
      <c r="I52" s="103">
        <v>0</v>
      </c>
      <c r="J52" s="103">
        <v>56508</v>
      </c>
      <c r="K52" s="36"/>
      <c r="L52" s="231" t="s">
        <v>2325</v>
      </c>
      <c r="M52" s="94"/>
      <c r="N52" s="222"/>
      <c r="O52" s="46"/>
      <c r="P52" s="46"/>
      <c r="Q52" s="46"/>
      <c r="R52" s="94"/>
      <c r="S52" s="95"/>
      <c r="T52" s="77"/>
      <c r="U52" s="46"/>
    </row>
    <row r="53" spans="1:21" ht="15.75">
      <c r="A53" s="7">
        <v>23</v>
      </c>
      <c r="B53" s="17" t="s">
        <v>322</v>
      </c>
      <c r="C53" s="80" t="s">
        <v>323</v>
      </c>
      <c r="D53" s="17" t="s">
        <v>255</v>
      </c>
      <c r="E53" s="17" t="s">
        <v>324</v>
      </c>
      <c r="F53" s="102">
        <f t="shared" si="0"/>
        <v>570153</v>
      </c>
      <c r="G53" s="103">
        <v>0</v>
      </c>
      <c r="H53" s="103">
        <v>309528</v>
      </c>
      <c r="I53" s="103">
        <v>222225</v>
      </c>
      <c r="J53" s="103">
        <v>38400</v>
      </c>
      <c r="K53" s="36"/>
      <c r="L53" s="231" t="s">
        <v>2325</v>
      </c>
      <c r="M53" s="94"/>
      <c r="N53" s="222"/>
      <c r="O53" s="46"/>
      <c r="P53" s="46"/>
      <c r="Q53" s="46"/>
      <c r="R53" s="94"/>
      <c r="S53" s="95"/>
      <c r="T53" s="96"/>
      <c r="U53" s="46"/>
    </row>
    <row r="54" spans="1:21" ht="15.75">
      <c r="A54" s="7">
        <v>24</v>
      </c>
      <c r="B54" s="17" t="s">
        <v>326</v>
      </c>
      <c r="C54" s="80" t="s">
        <v>327</v>
      </c>
      <c r="D54" s="17" t="s">
        <v>325</v>
      </c>
      <c r="E54" s="17" t="s">
        <v>328</v>
      </c>
      <c r="F54" s="102">
        <f t="shared" si="0"/>
        <v>12895</v>
      </c>
      <c r="G54" s="103">
        <v>0</v>
      </c>
      <c r="H54" s="103">
        <v>12895</v>
      </c>
      <c r="I54" s="103">
        <v>0</v>
      </c>
      <c r="J54" s="103">
        <v>0</v>
      </c>
      <c r="K54" s="36"/>
      <c r="L54" s="231" t="s">
        <v>2324</v>
      </c>
      <c r="M54" s="94"/>
      <c r="N54" s="222"/>
      <c r="O54" s="46"/>
      <c r="P54" s="46"/>
      <c r="Q54" s="46"/>
      <c r="R54" s="94"/>
      <c r="S54" s="95"/>
      <c r="T54" s="96"/>
      <c r="U54" s="46"/>
    </row>
    <row r="55" spans="1:21" ht="15.75">
      <c r="A55" s="7">
        <v>25</v>
      </c>
      <c r="B55" s="17" t="s">
        <v>329</v>
      </c>
      <c r="C55" s="80" t="s">
        <v>330</v>
      </c>
      <c r="D55" s="17" t="s">
        <v>325</v>
      </c>
      <c r="E55" s="17" t="s">
        <v>331</v>
      </c>
      <c r="F55" s="102">
        <f t="shared" si="0"/>
        <v>7108030</v>
      </c>
      <c r="G55" s="103">
        <v>435844</v>
      </c>
      <c r="H55" s="103">
        <v>5314916</v>
      </c>
      <c r="I55" s="103">
        <v>0</v>
      </c>
      <c r="J55" s="103">
        <v>1357270</v>
      </c>
      <c r="K55" s="36"/>
      <c r="L55" s="231" t="s">
        <v>2325</v>
      </c>
      <c r="M55" s="94"/>
      <c r="N55" s="222"/>
      <c r="O55" s="46"/>
      <c r="P55" s="46"/>
      <c r="Q55" s="46"/>
      <c r="R55" s="94"/>
      <c r="S55" s="95"/>
      <c r="T55" s="96"/>
      <c r="U55" s="46"/>
    </row>
    <row r="56" spans="1:21" ht="15.75">
      <c r="A56" s="7">
        <v>26</v>
      </c>
      <c r="B56" s="17" t="s">
        <v>332</v>
      </c>
      <c r="C56" s="80" t="s">
        <v>333</v>
      </c>
      <c r="D56" s="17" t="s">
        <v>325</v>
      </c>
      <c r="E56" s="17" t="s">
        <v>334</v>
      </c>
      <c r="F56" s="102">
        <f t="shared" si="0"/>
        <v>9321399</v>
      </c>
      <c r="G56" s="103">
        <v>1325000</v>
      </c>
      <c r="H56" s="103">
        <v>7440290</v>
      </c>
      <c r="I56" s="103">
        <v>50500</v>
      </c>
      <c r="J56" s="103">
        <v>505609</v>
      </c>
      <c r="K56" s="36"/>
      <c r="L56" s="231" t="s">
        <v>2324</v>
      </c>
      <c r="M56" s="94"/>
      <c r="N56" s="222"/>
      <c r="O56" s="46"/>
      <c r="P56" s="46"/>
      <c r="Q56" s="46"/>
      <c r="R56" s="94"/>
      <c r="S56" s="95"/>
      <c r="T56" s="96"/>
      <c r="U56" s="46"/>
    </row>
    <row r="57" spans="1:21" ht="15.75">
      <c r="A57" s="7">
        <v>27</v>
      </c>
      <c r="B57" s="17" t="s">
        <v>335</v>
      </c>
      <c r="C57" s="80" t="s">
        <v>336</v>
      </c>
      <c r="D57" s="17" t="s">
        <v>325</v>
      </c>
      <c r="E57" s="17" t="s">
        <v>337</v>
      </c>
      <c r="F57" s="102">
        <f t="shared" si="0"/>
        <v>19232768</v>
      </c>
      <c r="G57" s="103">
        <v>18691560</v>
      </c>
      <c r="H57" s="103">
        <v>500592</v>
      </c>
      <c r="I57" s="103">
        <v>0</v>
      </c>
      <c r="J57" s="103">
        <v>40616</v>
      </c>
      <c r="K57" s="36"/>
      <c r="L57" s="231" t="s">
        <v>2326</v>
      </c>
      <c r="M57" s="94"/>
      <c r="N57" s="222"/>
      <c r="O57" s="46"/>
      <c r="P57" s="46"/>
      <c r="Q57" s="46"/>
      <c r="R57" s="94"/>
      <c r="S57" s="95"/>
      <c r="T57" s="77"/>
      <c r="U57" s="46"/>
    </row>
    <row r="58" spans="1:21" ht="15.75">
      <c r="A58" s="7">
        <v>28</v>
      </c>
      <c r="B58" s="17" t="s">
        <v>338</v>
      </c>
      <c r="C58" s="80" t="s">
        <v>339</v>
      </c>
      <c r="D58" s="17" t="s">
        <v>325</v>
      </c>
      <c r="E58" s="17" t="s">
        <v>340</v>
      </c>
      <c r="F58" s="102">
        <f t="shared" si="0"/>
        <v>20753475</v>
      </c>
      <c r="G58" s="103">
        <v>0</v>
      </c>
      <c r="H58" s="103">
        <v>1053203</v>
      </c>
      <c r="I58" s="103">
        <v>0</v>
      </c>
      <c r="J58" s="103">
        <v>19700272</v>
      </c>
      <c r="K58" s="36"/>
      <c r="L58" s="231" t="s">
        <v>2324</v>
      </c>
      <c r="M58" s="94"/>
      <c r="N58" s="222"/>
      <c r="O58" s="46"/>
      <c r="P58" s="46"/>
      <c r="Q58" s="46"/>
      <c r="R58" s="94"/>
      <c r="S58" s="95"/>
      <c r="T58" s="77"/>
      <c r="U58" s="46"/>
    </row>
    <row r="59" spans="1:21" ht="15.75">
      <c r="A59" s="7">
        <v>29</v>
      </c>
      <c r="B59" s="17" t="s">
        <v>341</v>
      </c>
      <c r="C59" s="80" t="s">
        <v>342</v>
      </c>
      <c r="D59" s="17" t="s">
        <v>325</v>
      </c>
      <c r="E59" s="17" t="s">
        <v>343</v>
      </c>
      <c r="F59" s="102">
        <f t="shared" si="0"/>
        <v>1553731</v>
      </c>
      <c r="G59" s="103">
        <v>745000</v>
      </c>
      <c r="H59" s="103">
        <v>182631</v>
      </c>
      <c r="I59" s="103">
        <v>0</v>
      </c>
      <c r="J59" s="103">
        <v>626100</v>
      </c>
      <c r="K59" s="36"/>
      <c r="L59" s="231" t="s">
        <v>2329</v>
      </c>
      <c r="M59" s="94"/>
      <c r="N59" s="222"/>
      <c r="O59" s="96"/>
      <c r="P59" s="46"/>
      <c r="Q59" s="46"/>
      <c r="R59" s="94"/>
      <c r="S59" s="95"/>
      <c r="T59" s="77"/>
      <c r="U59" s="46"/>
    </row>
    <row r="60" spans="1:21" ht="15.75">
      <c r="A60" s="7">
        <v>30</v>
      </c>
      <c r="B60" s="17" t="s">
        <v>344</v>
      </c>
      <c r="C60" s="80" t="s">
        <v>345</v>
      </c>
      <c r="D60" s="17" t="s">
        <v>325</v>
      </c>
      <c r="E60" s="17" t="s">
        <v>346</v>
      </c>
      <c r="F60" s="102">
        <f t="shared" si="0"/>
        <v>5094699</v>
      </c>
      <c r="G60" s="103">
        <v>1837400</v>
      </c>
      <c r="H60" s="103">
        <v>2150199</v>
      </c>
      <c r="I60" s="103">
        <v>0</v>
      </c>
      <c r="J60" s="103">
        <v>1107100</v>
      </c>
      <c r="K60" s="36"/>
      <c r="L60" s="231" t="s">
        <v>2324</v>
      </c>
      <c r="M60" s="94"/>
      <c r="N60" s="222"/>
      <c r="O60" s="46"/>
      <c r="P60" s="46"/>
      <c r="Q60" s="46"/>
      <c r="R60" s="94"/>
      <c r="S60" s="95"/>
      <c r="T60" s="77"/>
      <c r="U60" s="46"/>
    </row>
    <row r="61" spans="1:21" ht="15.75">
      <c r="A61" s="7">
        <v>31</v>
      </c>
      <c r="B61" s="17" t="s">
        <v>347</v>
      </c>
      <c r="C61" s="80" t="s">
        <v>348</v>
      </c>
      <c r="D61" s="17" t="s">
        <v>325</v>
      </c>
      <c r="E61" s="17" t="s">
        <v>349</v>
      </c>
      <c r="F61" s="102">
        <f t="shared" si="0"/>
        <v>6021136</v>
      </c>
      <c r="G61" s="103">
        <v>1110000</v>
      </c>
      <c r="H61" s="103">
        <v>4285841</v>
      </c>
      <c r="I61" s="103">
        <v>118600</v>
      </c>
      <c r="J61" s="103">
        <v>506695</v>
      </c>
      <c r="K61" s="36"/>
      <c r="L61" s="231" t="s">
        <v>2324</v>
      </c>
      <c r="M61" s="94"/>
      <c r="N61" s="222"/>
      <c r="O61" s="46"/>
      <c r="P61" s="46"/>
      <c r="Q61" s="46"/>
      <c r="R61" s="94"/>
      <c r="S61" s="95"/>
      <c r="T61" s="77"/>
      <c r="U61" s="46"/>
    </row>
    <row r="62" spans="1:21" ht="15.75">
      <c r="A62" s="7">
        <v>32</v>
      </c>
      <c r="B62" s="17" t="s">
        <v>350</v>
      </c>
      <c r="C62" s="80" t="s">
        <v>351</v>
      </c>
      <c r="D62" s="17" t="s">
        <v>325</v>
      </c>
      <c r="E62" s="17" t="s">
        <v>352</v>
      </c>
      <c r="F62" s="102">
        <f t="shared" si="0"/>
        <v>13123835</v>
      </c>
      <c r="G62" s="103">
        <v>8615547</v>
      </c>
      <c r="H62" s="103">
        <v>3927735</v>
      </c>
      <c r="I62" s="103">
        <v>0</v>
      </c>
      <c r="J62" s="103">
        <v>580553</v>
      </c>
      <c r="K62" s="36"/>
      <c r="L62" s="231" t="s">
        <v>2324</v>
      </c>
      <c r="M62" s="94"/>
      <c r="N62" s="222"/>
      <c r="O62" s="46"/>
      <c r="P62" s="46"/>
      <c r="Q62" s="46"/>
      <c r="R62" s="94"/>
      <c r="S62" s="95"/>
      <c r="T62" s="77"/>
      <c r="U62" s="46"/>
    </row>
    <row r="63" spans="1:21" ht="15.75">
      <c r="A63" s="7">
        <v>33</v>
      </c>
      <c r="B63" s="17" t="s">
        <v>353</v>
      </c>
      <c r="C63" s="80" t="s">
        <v>354</v>
      </c>
      <c r="D63" s="17" t="s">
        <v>325</v>
      </c>
      <c r="E63" s="17" t="s">
        <v>355</v>
      </c>
      <c r="F63" s="102">
        <f t="shared" si="0"/>
        <v>3910057</v>
      </c>
      <c r="G63" s="103">
        <v>980200</v>
      </c>
      <c r="H63" s="103">
        <v>2745052</v>
      </c>
      <c r="I63" s="103">
        <v>78000</v>
      </c>
      <c r="J63" s="103">
        <v>106805</v>
      </c>
      <c r="K63" s="36"/>
      <c r="L63" s="231" t="s">
        <v>2325</v>
      </c>
      <c r="M63" s="94"/>
      <c r="N63" s="222"/>
      <c r="O63" s="46"/>
      <c r="P63" s="46"/>
      <c r="Q63" s="46"/>
      <c r="R63" s="94"/>
      <c r="S63" s="95"/>
      <c r="T63" s="96"/>
      <c r="U63" s="46"/>
    </row>
    <row r="64" spans="1:21" ht="15.75">
      <c r="A64" s="7">
        <v>34</v>
      </c>
      <c r="B64" s="17" t="s">
        <v>356</v>
      </c>
      <c r="C64" s="80" t="s">
        <v>357</v>
      </c>
      <c r="D64" s="17" t="s">
        <v>325</v>
      </c>
      <c r="E64" s="17" t="s">
        <v>358</v>
      </c>
      <c r="F64" s="102">
        <f t="shared" si="0"/>
        <v>8541486</v>
      </c>
      <c r="G64" s="103">
        <v>1800</v>
      </c>
      <c r="H64" s="103">
        <v>1588345</v>
      </c>
      <c r="I64" s="103">
        <v>383950</v>
      </c>
      <c r="J64" s="103">
        <v>6567391</v>
      </c>
      <c r="K64" s="36"/>
      <c r="L64" s="231" t="s">
        <v>2329</v>
      </c>
      <c r="M64" s="94"/>
      <c r="N64" s="222"/>
      <c r="O64" s="46"/>
      <c r="P64" s="46"/>
      <c r="Q64" s="46"/>
      <c r="R64" s="94"/>
      <c r="S64" s="95"/>
      <c r="T64" s="77"/>
      <c r="U64" s="46"/>
    </row>
    <row r="65" spans="1:21" ht="15.75">
      <c r="A65" s="7">
        <v>35</v>
      </c>
      <c r="B65" s="17" t="s">
        <v>359</v>
      </c>
      <c r="C65" s="80" t="s">
        <v>360</v>
      </c>
      <c r="D65" s="17" t="s">
        <v>325</v>
      </c>
      <c r="E65" s="17" t="s">
        <v>361</v>
      </c>
      <c r="F65" s="102">
        <f t="shared" si="0"/>
        <v>28736472</v>
      </c>
      <c r="G65" s="103">
        <v>0</v>
      </c>
      <c r="H65" s="103">
        <v>434312</v>
      </c>
      <c r="I65" s="103">
        <v>0</v>
      </c>
      <c r="J65" s="103">
        <v>28302160</v>
      </c>
      <c r="K65" s="36"/>
      <c r="L65" s="231" t="s">
        <v>2324</v>
      </c>
      <c r="M65" s="94"/>
      <c r="N65" s="222"/>
      <c r="O65" s="46"/>
      <c r="P65" s="46"/>
      <c r="Q65" s="46"/>
      <c r="R65" s="94"/>
      <c r="S65" s="95"/>
      <c r="T65" s="96"/>
      <c r="U65" s="46"/>
    </row>
    <row r="66" spans="1:21" ht="15.75">
      <c r="A66" s="7">
        <v>36</v>
      </c>
      <c r="B66" s="17" t="s">
        <v>362</v>
      </c>
      <c r="C66" s="80" t="s">
        <v>363</v>
      </c>
      <c r="D66" s="17" t="s">
        <v>325</v>
      </c>
      <c r="E66" s="17" t="s">
        <v>364</v>
      </c>
      <c r="F66" s="102">
        <f t="shared" si="0"/>
        <v>6163107</v>
      </c>
      <c r="G66" s="103">
        <v>2511691</v>
      </c>
      <c r="H66" s="103">
        <v>1850908</v>
      </c>
      <c r="I66" s="103">
        <v>0</v>
      </c>
      <c r="J66" s="103">
        <v>1800508</v>
      </c>
      <c r="K66" s="36"/>
      <c r="L66" s="231" t="s">
        <v>2324</v>
      </c>
      <c r="M66" s="94"/>
      <c r="N66" s="222"/>
      <c r="O66" s="96"/>
      <c r="P66" s="46"/>
      <c r="Q66" s="46"/>
      <c r="R66" s="94"/>
      <c r="S66" s="95"/>
      <c r="T66" s="96"/>
      <c r="U66" s="46"/>
    </row>
    <row r="67" spans="1:21" ht="15.75">
      <c r="A67" s="7">
        <v>37</v>
      </c>
      <c r="B67" s="17" t="s">
        <v>365</v>
      </c>
      <c r="C67" s="80" t="s">
        <v>366</v>
      </c>
      <c r="D67" s="17" t="s">
        <v>325</v>
      </c>
      <c r="E67" s="17" t="s">
        <v>367</v>
      </c>
      <c r="F67" s="102">
        <f t="shared" si="0"/>
        <v>2964369</v>
      </c>
      <c r="G67" s="103">
        <v>1100000</v>
      </c>
      <c r="H67" s="103">
        <v>1376294</v>
      </c>
      <c r="I67" s="103">
        <v>0</v>
      </c>
      <c r="J67" s="103">
        <v>488075</v>
      </c>
      <c r="K67" s="36"/>
      <c r="L67" s="231" t="s">
        <v>2324</v>
      </c>
      <c r="M67" s="94"/>
      <c r="N67" s="222"/>
      <c r="O67" s="96"/>
      <c r="P67" s="46"/>
      <c r="Q67" s="46"/>
      <c r="R67" s="94"/>
      <c r="S67" s="95"/>
      <c r="T67" s="77"/>
      <c r="U67" s="46"/>
    </row>
    <row r="68" spans="1:21" ht="15.75">
      <c r="A68" s="7">
        <v>38</v>
      </c>
      <c r="B68" s="17" t="s">
        <v>368</v>
      </c>
      <c r="C68" s="80" t="s">
        <v>369</v>
      </c>
      <c r="D68" s="17" t="s">
        <v>325</v>
      </c>
      <c r="E68" s="17" t="s">
        <v>370</v>
      </c>
      <c r="F68" s="102">
        <f t="shared" si="0"/>
        <v>24943304</v>
      </c>
      <c r="G68" s="103">
        <v>11125000</v>
      </c>
      <c r="H68" s="103">
        <v>987001</v>
      </c>
      <c r="I68" s="103">
        <v>5794300</v>
      </c>
      <c r="J68" s="103">
        <v>7037003</v>
      </c>
      <c r="K68" s="36"/>
      <c r="L68" s="231" t="s">
        <v>2324</v>
      </c>
      <c r="M68" s="94"/>
      <c r="N68" s="222"/>
      <c r="O68" s="46"/>
      <c r="P68" s="46"/>
      <c r="Q68" s="46"/>
      <c r="R68" s="94"/>
      <c r="S68" s="95"/>
      <c r="T68" s="96"/>
      <c r="U68" s="46"/>
    </row>
    <row r="69" spans="1:21" ht="15.75">
      <c r="A69" s="7">
        <v>39</v>
      </c>
      <c r="B69" s="17" t="s">
        <v>371</v>
      </c>
      <c r="C69" s="80" t="s">
        <v>372</v>
      </c>
      <c r="D69" s="17" t="s">
        <v>325</v>
      </c>
      <c r="E69" s="17" t="s">
        <v>373</v>
      </c>
      <c r="F69" s="102">
        <f t="shared" si="0"/>
        <v>5856446</v>
      </c>
      <c r="G69" s="103">
        <v>2248300</v>
      </c>
      <c r="H69" s="103">
        <v>2099324</v>
      </c>
      <c r="I69" s="103">
        <v>0</v>
      </c>
      <c r="J69" s="103">
        <v>1508822</v>
      </c>
      <c r="K69" s="36"/>
      <c r="L69" s="231" t="s">
        <v>2324</v>
      </c>
      <c r="M69" s="94"/>
      <c r="N69" s="222"/>
      <c r="O69" s="96"/>
      <c r="P69" s="46"/>
      <c r="Q69" s="46"/>
      <c r="R69" s="94"/>
      <c r="S69" s="95"/>
      <c r="T69" s="77"/>
      <c r="U69" s="46"/>
    </row>
    <row r="70" spans="1:21" ht="15.75">
      <c r="A70" s="7">
        <v>40</v>
      </c>
      <c r="B70" s="17" t="s">
        <v>374</v>
      </c>
      <c r="C70" s="80" t="s">
        <v>375</v>
      </c>
      <c r="D70" s="17" t="s">
        <v>325</v>
      </c>
      <c r="E70" s="17" t="s">
        <v>376</v>
      </c>
      <c r="F70" s="102">
        <f t="shared" si="0"/>
        <v>8230176</v>
      </c>
      <c r="G70" s="103">
        <v>2284852</v>
      </c>
      <c r="H70" s="103">
        <v>5129882</v>
      </c>
      <c r="I70" s="103">
        <v>110</v>
      </c>
      <c r="J70" s="103">
        <v>815332</v>
      </c>
      <c r="K70" s="36"/>
      <c r="L70" s="231" t="s">
        <v>2329</v>
      </c>
      <c r="M70" s="94"/>
      <c r="N70" s="222"/>
      <c r="O70" s="46"/>
      <c r="P70" s="46"/>
      <c r="Q70" s="46"/>
      <c r="R70" s="94"/>
      <c r="S70" s="95"/>
      <c r="T70" s="77"/>
      <c r="U70" s="46"/>
    </row>
    <row r="71" spans="1:21" ht="15.75">
      <c r="A71" s="7">
        <v>41</v>
      </c>
      <c r="B71" s="17" t="s">
        <v>377</v>
      </c>
      <c r="C71" s="80" t="s">
        <v>378</v>
      </c>
      <c r="D71" s="17" t="s">
        <v>325</v>
      </c>
      <c r="E71" s="17" t="s">
        <v>379</v>
      </c>
      <c r="F71" s="102">
        <f t="shared" si="0"/>
        <v>2603893</v>
      </c>
      <c r="G71" s="103">
        <v>2157000</v>
      </c>
      <c r="H71" s="103">
        <v>174868</v>
      </c>
      <c r="I71" s="103">
        <v>0</v>
      </c>
      <c r="J71" s="103">
        <v>272025</v>
      </c>
      <c r="K71" s="36"/>
      <c r="L71" s="231" t="s">
        <v>2325</v>
      </c>
      <c r="M71" s="94"/>
      <c r="N71" s="222"/>
      <c r="O71" s="46"/>
      <c r="P71" s="46"/>
      <c r="Q71" s="46"/>
      <c r="R71" s="94"/>
      <c r="S71" s="95"/>
      <c r="T71" s="96"/>
      <c r="U71" s="46"/>
    </row>
    <row r="72" spans="1:21" ht="15.75">
      <c r="A72" s="7">
        <v>42</v>
      </c>
      <c r="B72" s="17" t="s">
        <v>380</v>
      </c>
      <c r="C72" s="80" t="s">
        <v>381</v>
      </c>
      <c r="D72" s="17" t="s">
        <v>325</v>
      </c>
      <c r="E72" s="17" t="s">
        <v>382</v>
      </c>
      <c r="F72" s="102">
        <f t="shared" si="0"/>
        <v>20053383</v>
      </c>
      <c r="G72" s="103">
        <v>3269950</v>
      </c>
      <c r="H72" s="103">
        <v>10198854</v>
      </c>
      <c r="I72" s="103">
        <v>1410000</v>
      </c>
      <c r="J72" s="103">
        <v>5174579</v>
      </c>
      <c r="K72" s="36"/>
      <c r="L72" s="231" t="s">
        <v>2324</v>
      </c>
      <c r="M72" s="94"/>
      <c r="N72" s="222"/>
      <c r="O72" s="96"/>
      <c r="P72" s="46"/>
      <c r="Q72" s="46"/>
      <c r="R72" s="94"/>
      <c r="S72" s="95"/>
      <c r="T72" s="77"/>
      <c r="U72" s="46"/>
    </row>
    <row r="73" spans="1:21" ht="15.75">
      <c r="A73" s="7">
        <v>43</v>
      </c>
      <c r="B73" s="17" t="s">
        <v>383</v>
      </c>
      <c r="C73" s="80" t="s">
        <v>384</v>
      </c>
      <c r="D73" s="17" t="s">
        <v>325</v>
      </c>
      <c r="E73" s="17" t="s">
        <v>385</v>
      </c>
      <c r="F73" s="102">
        <f t="shared" si="0"/>
        <v>24530956</v>
      </c>
      <c r="G73" s="103">
        <v>15753960</v>
      </c>
      <c r="H73" s="103">
        <v>8018850</v>
      </c>
      <c r="I73" s="103">
        <v>306982</v>
      </c>
      <c r="J73" s="103">
        <v>451164</v>
      </c>
      <c r="K73" s="36"/>
      <c r="L73" s="231" t="s">
        <v>2324</v>
      </c>
      <c r="M73" s="94"/>
      <c r="N73" s="222"/>
      <c r="O73" s="96"/>
      <c r="P73" s="46"/>
      <c r="Q73" s="46"/>
      <c r="R73" s="94"/>
      <c r="S73" s="95"/>
      <c r="T73" s="96"/>
      <c r="U73" s="46"/>
    </row>
    <row r="74" spans="1:21" ht="15.75">
      <c r="A74" s="7">
        <v>44</v>
      </c>
      <c r="B74" s="17" t="s">
        <v>386</v>
      </c>
      <c r="C74" s="80" t="s">
        <v>387</v>
      </c>
      <c r="D74" s="17" t="s">
        <v>325</v>
      </c>
      <c r="E74" s="17" t="s">
        <v>388</v>
      </c>
      <c r="F74" s="102">
        <f t="shared" si="0"/>
        <v>3943811</v>
      </c>
      <c r="G74" s="103">
        <v>1800000</v>
      </c>
      <c r="H74" s="103">
        <v>1702682</v>
      </c>
      <c r="I74" s="103">
        <v>9500</v>
      </c>
      <c r="J74" s="103">
        <v>431629</v>
      </c>
      <c r="K74" s="36"/>
      <c r="L74" s="231" t="s">
        <v>2324</v>
      </c>
      <c r="M74" s="94"/>
      <c r="N74" s="222"/>
      <c r="O74" s="46"/>
      <c r="P74" s="46"/>
      <c r="Q74" s="46"/>
      <c r="R74" s="94"/>
      <c r="S74" s="95"/>
      <c r="T74" s="96"/>
      <c r="U74" s="46"/>
    </row>
    <row r="75" spans="1:21" ht="15.75">
      <c r="A75" s="7">
        <v>45</v>
      </c>
      <c r="B75" s="17" t="s">
        <v>389</v>
      </c>
      <c r="C75" s="80" t="s">
        <v>390</v>
      </c>
      <c r="D75" s="17" t="s">
        <v>325</v>
      </c>
      <c r="E75" s="17" t="s">
        <v>391</v>
      </c>
      <c r="F75" s="102">
        <f t="shared" si="0"/>
        <v>8492450</v>
      </c>
      <c r="G75" s="103">
        <v>3300</v>
      </c>
      <c r="H75" s="103">
        <v>7225793</v>
      </c>
      <c r="I75" s="103">
        <v>89800</v>
      </c>
      <c r="J75" s="103">
        <v>1173557</v>
      </c>
      <c r="K75" s="36"/>
      <c r="L75" s="231" t="s">
        <v>2325</v>
      </c>
      <c r="M75" s="94"/>
      <c r="N75" s="222"/>
      <c r="O75" s="46"/>
      <c r="P75" s="46"/>
      <c r="Q75" s="46"/>
      <c r="R75" s="94"/>
      <c r="S75" s="95"/>
      <c r="T75" s="77"/>
      <c r="U75" s="46"/>
    </row>
    <row r="76" spans="1:21" ht="15.75">
      <c r="A76" s="7">
        <v>46</v>
      </c>
      <c r="B76" s="17" t="s">
        <v>392</v>
      </c>
      <c r="C76" s="80" t="s">
        <v>393</v>
      </c>
      <c r="D76" s="17" t="s">
        <v>325</v>
      </c>
      <c r="E76" s="17" t="s">
        <v>394</v>
      </c>
      <c r="F76" s="102">
        <f t="shared" si="0"/>
        <v>27081313</v>
      </c>
      <c r="G76" s="103">
        <v>10561983</v>
      </c>
      <c r="H76" s="103">
        <v>3985608</v>
      </c>
      <c r="I76" s="103">
        <v>4895877</v>
      </c>
      <c r="J76" s="103">
        <v>7637845</v>
      </c>
      <c r="K76" s="36"/>
      <c r="L76" s="231" t="s">
        <v>2324</v>
      </c>
      <c r="M76" s="94"/>
      <c r="N76" s="222"/>
      <c r="O76" s="46"/>
      <c r="P76" s="46"/>
      <c r="Q76" s="46"/>
      <c r="R76" s="94"/>
      <c r="S76" s="95"/>
      <c r="T76" s="96"/>
      <c r="U76" s="46"/>
    </row>
    <row r="77" spans="1:21" ht="15.75">
      <c r="A77" s="7">
        <v>47</v>
      </c>
      <c r="B77" s="17" t="s">
        <v>395</v>
      </c>
      <c r="C77" s="80" t="s">
        <v>396</v>
      </c>
      <c r="D77" s="17" t="s">
        <v>325</v>
      </c>
      <c r="E77" s="17" t="s">
        <v>397</v>
      </c>
      <c r="F77" s="102">
        <f t="shared" si="0"/>
        <v>2391712</v>
      </c>
      <c r="G77" s="103">
        <v>394600</v>
      </c>
      <c r="H77" s="103">
        <v>1930370</v>
      </c>
      <c r="I77" s="103">
        <v>0</v>
      </c>
      <c r="J77" s="103">
        <v>66742</v>
      </c>
      <c r="K77" s="36"/>
      <c r="L77" s="231" t="s">
        <v>2324</v>
      </c>
      <c r="M77" s="94"/>
      <c r="N77" s="222"/>
      <c r="O77" s="96"/>
      <c r="P77" s="46"/>
      <c r="Q77" s="46"/>
      <c r="R77" s="94"/>
      <c r="S77" s="95"/>
      <c r="T77" s="77"/>
      <c r="U77" s="46"/>
    </row>
    <row r="78" spans="1:21" ht="15.75">
      <c r="A78" s="7">
        <v>48</v>
      </c>
      <c r="B78" s="17" t="s">
        <v>398</v>
      </c>
      <c r="C78" s="80" t="s">
        <v>399</v>
      </c>
      <c r="D78" s="17" t="s">
        <v>325</v>
      </c>
      <c r="E78" s="17" t="s">
        <v>400</v>
      </c>
      <c r="F78" s="102">
        <f t="shared" si="0"/>
        <v>6235211</v>
      </c>
      <c r="G78" s="103">
        <v>0</v>
      </c>
      <c r="H78" s="103">
        <v>5229271</v>
      </c>
      <c r="I78" s="103">
        <v>0</v>
      </c>
      <c r="J78" s="103">
        <v>1005940</v>
      </c>
      <c r="K78" s="36"/>
      <c r="L78" s="231" t="s">
        <v>2324</v>
      </c>
      <c r="M78" s="94"/>
      <c r="N78" s="222"/>
      <c r="O78" s="46"/>
      <c r="P78" s="46"/>
      <c r="Q78" s="46"/>
      <c r="R78" s="94"/>
      <c r="S78" s="95"/>
      <c r="T78" s="77"/>
      <c r="U78" s="46"/>
    </row>
    <row r="79" spans="1:21" ht="15.75">
      <c r="A79" s="7">
        <v>49</v>
      </c>
      <c r="B79" s="17" t="s">
        <v>401</v>
      </c>
      <c r="C79" s="80" t="s">
        <v>402</v>
      </c>
      <c r="D79" s="17" t="s">
        <v>325</v>
      </c>
      <c r="E79" s="17" t="s">
        <v>403</v>
      </c>
      <c r="F79" s="102">
        <f t="shared" si="0"/>
        <v>10584933</v>
      </c>
      <c r="G79" s="103">
        <v>3704500</v>
      </c>
      <c r="H79" s="103">
        <v>2978858</v>
      </c>
      <c r="I79" s="103">
        <v>3800000</v>
      </c>
      <c r="J79" s="103">
        <v>101575</v>
      </c>
      <c r="K79" s="36"/>
      <c r="L79" s="231" t="s">
        <v>2324</v>
      </c>
      <c r="M79" s="94"/>
      <c r="N79" s="222"/>
      <c r="O79" s="46"/>
      <c r="P79" s="46"/>
      <c r="Q79" s="46"/>
      <c r="R79" s="94"/>
      <c r="S79" s="95"/>
      <c r="T79" s="77"/>
      <c r="U79" s="46"/>
    </row>
    <row r="80" spans="1:21" ht="15.75">
      <c r="A80" s="7">
        <v>50</v>
      </c>
      <c r="B80" s="17" t="s">
        <v>404</v>
      </c>
      <c r="C80" s="80" t="s">
        <v>405</v>
      </c>
      <c r="D80" s="17" t="s">
        <v>325</v>
      </c>
      <c r="E80" s="17" t="s">
        <v>406</v>
      </c>
      <c r="F80" s="102">
        <f t="shared" si="0"/>
        <v>6595717</v>
      </c>
      <c r="G80" s="103">
        <v>1925040</v>
      </c>
      <c r="H80" s="103">
        <v>3635281</v>
      </c>
      <c r="I80" s="103">
        <v>30000</v>
      </c>
      <c r="J80" s="103">
        <v>1005396</v>
      </c>
      <c r="K80" s="36"/>
      <c r="L80" s="231" t="s">
        <v>2324</v>
      </c>
      <c r="M80" s="94"/>
      <c r="N80" s="222"/>
      <c r="O80" s="46"/>
      <c r="P80" s="46"/>
      <c r="Q80" s="46"/>
      <c r="R80" s="94"/>
      <c r="S80" s="95"/>
      <c r="T80" s="77"/>
      <c r="U80" s="46"/>
    </row>
    <row r="81" spans="1:21" ht="15.75">
      <c r="A81" s="7">
        <v>51</v>
      </c>
      <c r="B81" s="17" t="s">
        <v>407</v>
      </c>
      <c r="C81" s="80" t="s">
        <v>408</v>
      </c>
      <c r="D81" s="17" t="s">
        <v>325</v>
      </c>
      <c r="E81" s="17" t="s">
        <v>409</v>
      </c>
      <c r="F81" s="102">
        <f t="shared" si="0"/>
        <v>6108457</v>
      </c>
      <c r="G81" s="103">
        <v>2847361</v>
      </c>
      <c r="H81" s="103">
        <v>2349628</v>
      </c>
      <c r="I81" s="103">
        <v>59400</v>
      </c>
      <c r="J81" s="103">
        <v>852068</v>
      </c>
      <c r="K81" s="36"/>
      <c r="L81" s="231" t="s">
        <v>2324</v>
      </c>
      <c r="M81" s="94"/>
      <c r="N81" s="222"/>
      <c r="O81" s="46"/>
      <c r="P81" s="46"/>
      <c r="Q81" s="46"/>
      <c r="R81" s="94"/>
      <c r="S81" s="95"/>
      <c r="T81" s="96"/>
      <c r="U81" s="46"/>
    </row>
    <row r="82" spans="1:21" ht="15.75">
      <c r="A82" s="7">
        <v>52</v>
      </c>
      <c r="B82" s="17" t="s">
        <v>410</v>
      </c>
      <c r="C82" s="80" t="s">
        <v>411</v>
      </c>
      <c r="D82" s="17" t="s">
        <v>325</v>
      </c>
      <c r="E82" s="17" t="s">
        <v>412</v>
      </c>
      <c r="F82" s="102">
        <f t="shared" si="0"/>
        <v>6178924</v>
      </c>
      <c r="G82" s="103">
        <v>0</v>
      </c>
      <c r="H82" s="103">
        <v>2521184</v>
      </c>
      <c r="I82" s="103">
        <v>0</v>
      </c>
      <c r="J82" s="103">
        <v>3657740</v>
      </c>
      <c r="K82" s="36"/>
      <c r="L82" s="231" t="s">
        <v>2324</v>
      </c>
      <c r="M82" s="94"/>
      <c r="N82" s="222"/>
      <c r="O82" s="46"/>
      <c r="P82" s="46"/>
      <c r="Q82" s="46"/>
      <c r="R82" s="94"/>
      <c r="S82" s="95"/>
      <c r="T82" s="77"/>
      <c r="U82" s="46"/>
    </row>
    <row r="83" spans="1:21" ht="15.75">
      <c r="A83" s="7">
        <v>53</v>
      </c>
      <c r="B83" s="17" t="s">
        <v>413</v>
      </c>
      <c r="C83" s="80" t="s">
        <v>414</v>
      </c>
      <c r="D83" s="17" t="s">
        <v>325</v>
      </c>
      <c r="E83" s="17" t="s">
        <v>415</v>
      </c>
      <c r="F83" s="102">
        <f t="shared" si="0"/>
        <v>1365095</v>
      </c>
      <c r="G83" s="103">
        <v>204150</v>
      </c>
      <c r="H83" s="103">
        <v>601276</v>
      </c>
      <c r="I83" s="103">
        <v>143000</v>
      </c>
      <c r="J83" s="103">
        <v>416669</v>
      </c>
      <c r="K83" s="36"/>
      <c r="L83" s="231" t="s">
        <v>2325</v>
      </c>
      <c r="M83" s="94"/>
      <c r="N83" s="222"/>
      <c r="O83" s="46"/>
      <c r="P83" s="46"/>
      <c r="Q83" s="46"/>
      <c r="R83" s="94"/>
      <c r="S83" s="95"/>
      <c r="T83" s="96"/>
      <c r="U83" s="46"/>
    </row>
    <row r="84" spans="1:21" ht="15.75">
      <c r="A84" s="7">
        <v>54</v>
      </c>
      <c r="B84" s="17" t="s">
        <v>416</v>
      </c>
      <c r="C84" s="80" t="s">
        <v>417</v>
      </c>
      <c r="D84" s="17" t="s">
        <v>325</v>
      </c>
      <c r="E84" s="17" t="s">
        <v>418</v>
      </c>
      <c r="F84" s="102">
        <f t="shared" si="0"/>
        <v>13842051</v>
      </c>
      <c r="G84" s="103">
        <v>0</v>
      </c>
      <c r="H84" s="103">
        <v>1532248</v>
      </c>
      <c r="I84" s="103">
        <v>8112700</v>
      </c>
      <c r="J84" s="103">
        <v>4197103</v>
      </c>
      <c r="K84" s="36"/>
      <c r="L84" s="231" t="s">
        <v>2324</v>
      </c>
      <c r="M84" s="94"/>
      <c r="N84" s="222"/>
      <c r="O84" s="46"/>
      <c r="P84" s="46"/>
      <c r="Q84" s="46"/>
      <c r="R84" s="94"/>
      <c r="S84" s="95"/>
      <c r="T84" s="77"/>
      <c r="U84" s="46"/>
    </row>
    <row r="85" spans="1:21" ht="15.75">
      <c r="A85" s="7">
        <v>55</v>
      </c>
      <c r="B85" s="17" t="s">
        <v>419</v>
      </c>
      <c r="C85" s="80" t="s">
        <v>420</v>
      </c>
      <c r="D85" s="17" t="s">
        <v>325</v>
      </c>
      <c r="E85" s="17" t="s">
        <v>421</v>
      </c>
      <c r="F85" s="102">
        <f t="shared" si="0"/>
        <v>19630464</v>
      </c>
      <c r="G85" s="103">
        <v>30000</v>
      </c>
      <c r="H85" s="103">
        <v>3080348</v>
      </c>
      <c r="I85" s="103">
        <v>12343106</v>
      </c>
      <c r="J85" s="103">
        <v>4177010</v>
      </c>
      <c r="K85" s="36"/>
      <c r="L85" s="231" t="s">
        <v>2324</v>
      </c>
      <c r="M85" s="94"/>
      <c r="N85" s="222"/>
      <c r="O85" s="46"/>
      <c r="P85" s="46"/>
      <c r="Q85" s="46"/>
      <c r="R85" s="94"/>
      <c r="S85" s="95"/>
      <c r="T85" s="96"/>
      <c r="U85" s="46"/>
    </row>
    <row r="86" spans="1:21" ht="15.75">
      <c r="A86" s="7">
        <v>56</v>
      </c>
      <c r="B86" s="17" t="s">
        <v>422</v>
      </c>
      <c r="C86" s="80" t="s">
        <v>423</v>
      </c>
      <c r="D86" s="17" t="s">
        <v>325</v>
      </c>
      <c r="E86" s="17" t="s">
        <v>424</v>
      </c>
      <c r="F86" s="102">
        <f t="shared" si="0"/>
        <v>29657685</v>
      </c>
      <c r="G86" s="103">
        <v>7412634</v>
      </c>
      <c r="H86" s="103">
        <v>6731497</v>
      </c>
      <c r="I86" s="103">
        <v>12746833</v>
      </c>
      <c r="J86" s="103">
        <v>2766721</v>
      </c>
      <c r="K86" s="36"/>
      <c r="L86" s="231" t="s">
        <v>2324</v>
      </c>
      <c r="M86" s="94"/>
      <c r="N86" s="222"/>
      <c r="O86" s="46"/>
      <c r="P86" s="46"/>
      <c r="Q86" s="46"/>
      <c r="R86" s="94"/>
      <c r="S86" s="95"/>
      <c r="T86" s="96"/>
      <c r="U86" s="46"/>
    </row>
    <row r="87" spans="1:21" ht="15.75">
      <c r="A87" s="7">
        <v>57</v>
      </c>
      <c r="B87" s="17" t="s">
        <v>425</v>
      </c>
      <c r="C87" s="80" t="s">
        <v>426</v>
      </c>
      <c r="D87" s="17" t="s">
        <v>325</v>
      </c>
      <c r="E87" s="17" t="s">
        <v>427</v>
      </c>
      <c r="F87" s="102">
        <f t="shared" si="0"/>
        <v>2627705</v>
      </c>
      <c r="G87" s="103">
        <v>0</v>
      </c>
      <c r="H87" s="103">
        <v>2199193</v>
      </c>
      <c r="I87" s="103">
        <v>109000</v>
      </c>
      <c r="J87" s="103">
        <v>319512</v>
      </c>
      <c r="K87" s="36"/>
      <c r="L87" s="231" t="s">
        <v>2324</v>
      </c>
      <c r="M87" s="94"/>
      <c r="N87" s="222"/>
      <c r="O87" s="46"/>
      <c r="P87" s="46"/>
      <c r="Q87" s="46"/>
      <c r="R87" s="94"/>
      <c r="S87" s="95"/>
      <c r="T87" s="77"/>
      <c r="U87" s="46"/>
    </row>
    <row r="88" spans="1:21" ht="15.75">
      <c r="A88" s="7">
        <v>58</v>
      </c>
      <c r="B88" s="17" t="s">
        <v>428</v>
      </c>
      <c r="C88" s="80" t="s">
        <v>429</v>
      </c>
      <c r="D88" s="17" t="s">
        <v>325</v>
      </c>
      <c r="E88" s="17" t="s">
        <v>430</v>
      </c>
      <c r="F88" s="102">
        <f t="shared" si="0"/>
        <v>0</v>
      </c>
      <c r="G88" s="103">
        <v>0</v>
      </c>
      <c r="H88" s="103">
        <v>0</v>
      </c>
      <c r="I88" s="103">
        <v>0</v>
      </c>
      <c r="J88" s="103">
        <v>0</v>
      </c>
      <c r="K88" s="36"/>
      <c r="L88" s="231" t="s">
        <v>2329</v>
      </c>
      <c r="M88" s="94"/>
      <c r="N88" s="222"/>
      <c r="O88" s="96"/>
      <c r="P88" s="46"/>
      <c r="Q88" s="46"/>
      <c r="R88" s="94"/>
      <c r="S88" s="95"/>
      <c r="T88" s="96"/>
      <c r="U88" s="46"/>
    </row>
    <row r="89" spans="1:21" ht="15.75">
      <c r="A89" s="7">
        <v>59</v>
      </c>
      <c r="B89" s="17" t="s">
        <v>431</v>
      </c>
      <c r="C89" s="80" t="s">
        <v>432</v>
      </c>
      <c r="D89" s="17" t="s">
        <v>325</v>
      </c>
      <c r="E89" s="17" t="s">
        <v>433</v>
      </c>
      <c r="F89" s="102">
        <f t="shared" si="0"/>
        <v>6902945</v>
      </c>
      <c r="G89" s="103">
        <v>2657200</v>
      </c>
      <c r="H89" s="103">
        <v>2322053</v>
      </c>
      <c r="I89" s="103">
        <v>61000</v>
      </c>
      <c r="J89" s="103">
        <v>1862692</v>
      </c>
      <c r="K89" s="36"/>
      <c r="L89" s="231" t="s">
        <v>2324</v>
      </c>
      <c r="M89" s="94"/>
      <c r="N89" s="222"/>
      <c r="O89" s="46"/>
      <c r="P89" s="46"/>
      <c r="Q89" s="46"/>
      <c r="R89" s="94"/>
      <c r="S89" s="95"/>
      <c r="T89" s="77"/>
      <c r="U89" s="46"/>
    </row>
    <row r="90" spans="1:21" ht="15.75">
      <c r="A90" s="7">
        <v>60</v>
      </c>
      <c r="B90" s="17" t="s">
        <v>434</v>
      </c>
      <c r="C90" s="80" t="s">
        <v>435</v>
      </c>
      <c r="D90" s="17" t="s">
        <v>325</v>
      </c>
      <c r="E90" s="17" t="s">
        <v>436</v>
      </c>
      <c r="F90" s="102">
        <f t="shared" si="0"/>
        <v>1919575</v>
      </c>
      <c r="G90" s="103">
        <v>0</v>
      </c>
      <c r="H90" s="103">
        <v>303585</v>
      </c>
      <c r="I90" s="103">
        <v>0</v>
      </c>
      <c r="J90" s="103">
        <v>1615990</v>
      </c>
      <c r="K90" s="36"/>
      <c r="L90" s="231" t="s">
        <v>2324</v>
      </c>
      <c r="M90" s="94"/>
      <c r="N90" s="222"/>
      <c r="O90" s="46"/>
      <c r="P90" s="46"/>
      <c r="Q90" s="46"/>
      <c r="R90" s="94"/>
      <c r="S90" s="95"/>
      <c r="T90" s="96"/>
      <c r="U90" s="46"/>
    </row>
    <row r="91" spans="1:21" ht="15.75">
      <c r="A91" s="7">
        <v>61</v>
      </c>
      <c r="B91" s="17" t="s">
        <v>437</v>
      </c>
      <c r="C91" s="80" t="s">
        <v>438</v>
      </c>
      <c r="D91" s="17" t="s">
        <v>325</v>
      </c>
      <c r="E91" s="17" t="s">
        <v>439</v>
      </c>
      <c r="F91" s="102">
        <f t="shared" si="0"/>
        <v>7506443</v>
      </c>
      <c r="G91" s="103">
        <v>2039900</v>
      </c>
      <c r="H91" s="103">
        <v>5092194</v>
      </c>
      <c r="I91" s="103">
        <v>4000</v>
      </c>
      <c r="J91" s="103">
        <v>370349</v>
      </c>
      <c r="K91" s="36"/>
      <c r="L91" s="231" t="s">
        <v>2324</v>
      </c>
      <c r="M91" s="94"/>
      <c r="N91" s="222"/>
      <c r="O91" s="46"/>
      <c r="P91" s="46"/>
      <c r="Q91" s="46"/>
      <c r="R91" s="94"/>
      <c r="S91" s="95"/>
      <c r="T91" s="77"/>
      <c r="U91" s="46"/>
    </row>
    <row r="92" spans="1:21" ht="15.75">
      <c r="A92" s="7">
        <v>62</v>
      </c>
      <c r="B92" s="17" t="s">
        <v>440</v>
      </c>
      <c r="C92" s="80" t="s">
        <v>441</v>
      </c>
      <c r="D92" s="17" t="s">
        <v>325</v>
      </c>
      <c r="E92" s="17" t="s">
        <v>442</v>
      </c>
      <c r="F92" s="102">
        <f t="shared" si="0"/>
        <v>5066686</v>
      </c>
      <c r="G92" s="103">
        <v>2616001</v>
      </c>
      <c r="H92" s="103">
        <v>1822135</v>
      </c>
      <c r="I92" s="103">
        <v>0</v>
      </c>
      <c r="J92" s="103">
        <v>628550</v>
      </c>
      <c r="K92" s="36"/>
      <c r="L92" s="231" t="s">
        <v>2324</v>
      </c>
      <c r="M92" s="94"/>
      <c r="N92" s="222"/>
      <c r="O92" s="46"/>
      <c r="P92" s="46"/>
      <c r="Q92" s="46"/>
      <c r="R92" s="94"/>
      <c r="S92" s="95"/>
      <c r="T92" s="77"/>
      <c r="U92" s="46"/>
    </row>
    <row r="93" spans="1:21" ht="15.75">
      <c r="A93" s="7">
        <v>63</v>
      </c>
      <c r="B93" s="17" t="s">
        <v>443</v>
      </c>
      <c r="C93" s="80" t="s">
        <v>444</v>
      </c>
      <c r="D93" s="17" t="s">
        <v>325</v>
      </c>
      <c r="E93" s="17" t="s">
        <v>445</v>
      </c>
      <c r="F93" s="102">
        <f t="shared" si="0"/>
        <v>15939622</v>
      </c>
      <c r="G93" s="103">
        <v>11153117</v>
      </c>
      <c r="H93" s="103">
        <v>1028094</v>
      </c>
      <c r="I93" s="103">
        <v>0</v>
      </c>
      <c r="J93" s="103">
        <v>3758411</v>
      </c>
      <c r="K93" s="36"/>
      <c r="L93" s="231" t="s">
        <v>2324</v>
      </c>
      <c r="M93" s="94"/>
      <c r="N93" s="222"/>
      <c r="O93" s="46"/>
      <c r="P93" s="46"/>
      <c r="Q93" s="46"/>
      <c r="R93" s="94"/>
      <c r="S93" s="95"/>
      <c r="T93" s="96"/>
      <c r="U93" s="46"/>
    </row>
    <row r="94" spans="1:21" ht="15.75">
      <c r="A94" s="7">
        <v>64</v>
      </c>
      <c r="B94" s="17" t="s">
        <v>446</v>
      </c>
      <c r="C94" s="80" t="s">
        <v>447</v>
      </c>
      <c r="D94" s="17" t="s">
        <v>325</v>
      </c>
      <c r="E94" s="17" t="s">
        <v>448</v>
      </c>
      <c r="F94" s="102">
        <f t="shared" si="0"/>
        <v>2128047</v>
      </c>
      <c r="G94" s="103">
        <v>234500</v>
      </c>
      <c r="H94" s="103">
        <v>1893547</v>
      </c>
      <c r="I94" s="103">
        <v>0</v>
      </c>
      <c r="J94" s="103">
        <v>0</v>
      </c>
      <c r="K94" s="36"/>
      <c r="L94" s="231" t="s">
        <v>2324</v>
      </c>
      <c r="M94" s="94"/>
      <c r="N94" s="222"/>
      <c r="O94" s="46"/>
      <c r="P94" s="46"/>
      <c r="Q94" s="46"/>
      <c r="R94" s="94"/>
      <c r="S94" s="95"/>
      <c r="T94" s="77"/>
      <c r="U94" s="46"/>
    </row>
    <row r="95" spans="1:21" ht="15.75">
      <c r="A95" s="7">
        <v>65</v>
      </c>
      <c r="B95" s="17" t="s">
        <v>449</v>
      </c>
      <c r="C95" s="80" t="s">
        <v>450</v>
      </c>
      <c r="D95" s="17" t="s">
        <v>325</v>
      </c>
      <c r="E95" s="17" t="s">
        <v>452</v>
      </c>
      <c r="F95" s="102">
        <f aca="true" t="shared" si="1" ref="F95:F158">G95+H95+I95+J95</f>
        <v>3587038</v>
      </c>
      <c r="G95" s="103">
        <v>0</v>
      </c>
      <c r="H95" s="103">
        <v>2079535</v>
      </c>
      <c r="I95" s="103">
        <v>24000</v>
      </c>
      <c r="J95" s="103">
        <v>1483503</v>
      </c>
      <c r="K95" s="36"/>
      <c r="L95" s="231" t="s">
        <v>2324</v>
      </c>
      <c r="M95" s="94"/>
      <c r="N95" s="222"/>
      <c r="O95" s="46"/>
      <c r="P95" s="46"/>
      <c r="Q95" s="46"/>
      <c r="R95" s="94"/>
      <c r="S95" s="95"/>
      <c r="T95" s="77"/>
      <c r="U95" s="46"/>
    </row>
    <row r="96" spans="1:21" ht="15.75">
      <c r="A96" s="7">
        <v>66</v>
      </c>
      <c r="B96" s="17" t="s">
        <v>453</v>
      </c>
      <c r="C96" s="80" t="s">
        <v>454</v>
      </c>
      <c r="D96" s="17" t="s">
        <v>325</v>
      </c>
      <c r="E96" s="17" t="s">
        <v>455</v>
      </c>
      <c r="F96" s="102">
        <f t="shared" si="1"/>
        <v>8416569</v>
      </c>
      <c r="G96" s="103">
        <v>4132050</v>
      </c>
      <c r="H96" s="103">
        <v>3262274</v>
      </c>
      <c r="I96" s="103">
        <v>0</v>
      </c>
      <c r="J96" s="103">
        <v>1022245</v>
      </c>
      <c r="K96" s="36"/>
      <c r="L96" s="231" t="s">
        <v>2324</v>
      </c>
      <c r="M96" s="94"/>
      <c r="N96" s="222"/>
      <c r="O96" s="46"/>
      <c r="P96" s="46"/>
      <c r="Q96" s="46"/>
      <c r="R96" s="94"/>
      <c r="S96" s="95"/>
      <c r="T96" s="96"/>
      <c r="U96" s="46"/>
    </row>
    <row r="97" spans="1:21" ht="15.75">
      <c r="A97" s="7">
        <v>67</v>
      </c>
      <c r="B97" s="17" t="s">
        <v>456</v>
      </c>
      <c r="C97" s="80" t="s">
        <v>457</v>
      </c>
      <c r="D97" s="17" t="s">
        <v>325</v>
      </c>
      <c r="E97" s="17" t="s">
        <v>458</v>
      </c>
      <c r="F97" s="102">
        <f t="shared" si="1"/>
        <v>4435618</v>
      </c>
      <c r="G97" s="103">
        <v>1119950</v>
      </c>
      <c r="H97" s="103">
        <v>3231275</v>
      </c>
      <c r="I97" s="103">
        <v>0</v>
      </c>
      <c r="J97" s="103">
        <v>84393</v>
      </c>
      <c r="K97" s="36"/>
      <c r="L97" s="231" t="s">
        <v>2325</v>
      </c>
      <c r="M97" s="94"/>
      <c r="N97" s="222"/>
      <c r="O97" s="46"/>
      <c r="P97" s="46"/>
      <c r="Q97" s="46"/>
      <c r="R97" s="94"/>
      <c r="S97" s="95"/>
      <c r="T97" s="96"/>
      <c r="U97" s="46"/>
    </row>
    <row r="98" spans="1:21" ht="15.75">
      <c r="A98" s="7">
        <v>68</v>
      </c>
      <c r="B98" s="17" t="s">
        <v>459</v>
      </c>
      <c r="C98" s="80" t="s">
        <v>460</v>
      </c>
      <c r="D98" s="17" t="s">
        <v>325</v>
      </c>
      <c r="E98" s="17" t="s">
        <v>461</v>
      </c>
      <c r="F98" s="102">
        <f t="shared" si="1"/>
        <v>9348438</v>
      </c>
      <c r="G98" s="103">
        <v>7702200</v>
      </c>
      <c r="H98" s="103">
        <v>873534</v>
      </c>
      <c r="I98" s="103">
        <v>0</v>
      </c>
      <c r="J98" s="103">
        <v>772704</v>
      </c>
      <c r="K98" s="36"/>
      <c r="L98" s="231" t="s">
        <v>2324</v>
      </c>
      <c r="M98" s="94"/>
      <c r="N98" s="222"/>
      <c r="O98" s="46"/>
      <c r="P98" s="46"/>
      <c r="Q98" s="46"/>
      <c r="R98" s="94"/>
      <c r="S98" s="95"/>
      <c r="T98" s="77"/>
      <c r="U98" s="46"/>
    </row>
    <row r="99" spans="1:21" ht="15.75">
      <c r="A99" s="7">
        <v>69</v>
      </c>
      <c r="B99" s="17" t="s">
        <v>462</v>
      </c>
      <c r="C99" s="80" t="s">
        <v>463</v>
      </c>
      <c r="D99" s="17" t="s">
        <v>325</v>
      </c>
      <c r="E99" s="17" t="s">
        <v>464</v>
      </c>
      <c r="F99" s="102">
        <f t="shared" si="1"/>
        <v>73086027</v>
      </c>
      <c r="G99" s="103">
        <v>16055200</v>
      </c>
      <c r="H99" s="103">
        <v>9346850</v>
      </c>
      <c r="I99" s="103">
        <v>24542000</v>
      </c>
      <c r="J99" s="103">
        <v>23141977</v>
      </c>
      <c r="K99" s="36"/>
      <c r="L99" s="231" t="s">
        <v>2324</v>
      </c>
      <c r="M99" s="94"/>
      <c r="N99" s="222"/>
      <c r="O99" s="46"/>
      <c r="P99" s="46"/>
      <c r="Q99" s="46"/>
      <c r="R99" s="94"/>
      <c r="S99" s="95"/>
      <c r="T99" s="96"/>
      <c r="U99" s="46"/>
    </row>
    <row r="100" spans="1:21" ht="15.75">
      <c r="A100" s="7">
        <v>70</v>
      </c>
      <c r="B100" s="17" t="s">
        <v>465</v>
      </c>
      <c r="C100" s="80" t="s">
        <v>466</v>
      </c>
      <c r="D100" s="17" t="s">
        <v>325</v>
      </c>
      <c r="E100" s="17" t="s">
        <v>467</v>
      </c>
      <c r="F100" s="102">
        <f t="shared" si="1"/>
        <v>4076494</v>
      </c>
      <c r="G100" s="103">
        <v>549000</v>
      </c>
      <c r="H100" s="103">
        <v>2580919</v>
      </c>
      <c r="I100" s="103">
        <v>0</v>
      </c>
      <c r="J100" s="103">
        <v>946575</v>
      </c>
      <c r="K100" s="36"/>
      <c r="L100" s="231" t="s">
        <v>2324</v>
      </c>
      <c r="M100" s="94"/>
      <c r="N100" s="222"/>
      <c r="O100" s="46"/>
      <c r="P100" s="46"/>
      <c r="Q100" s="46"/>
      <c r="R100" s="94"/>
      <c r="S100" s="95"/>
      <c r="T100" s="77"/>
      <c r="U100" s="46"/>
    </row>
    <row r="101" spans="1:21" ht="15.75">
      <c r="A101" s="7">
        <v>71</v>
      </c>
      <c r="B101" s="17" t="s">
        <v>468</v>
      </c>
      <c r="C101" s="80" t="s">
        <v>469</v>
      </c>
      <c r="D101" s="17" t="s">
        <v>325</v>
      </c>
      <c r="E101" s="17" t="s">
        <v>470</v>
      </c>
      <c r="F101" s="102">
        <f t="shared" si="1"/>
        <v>23638527</v>
      </c>
      <c r="G101" s="103">
        <v>3240900</v>
      </c>
      <c r="H101" s="103">
        <v>5190516</v>
      </c>
      <c r="I101" s="103">
        <v>22700</v>
      </c>
      <c r="J101" s="103">
        <v>15184411</v>
      </c>
      <c r="K101" s="36"/>
      <c r="L101" s="231" t="s">
        <v>2324</v>
      </c>
      <c r="M101" s="94"/>
      <c r="N101" s="222"/>
      <c r="O101" s="46"/>
      <c r="P101" s="46"/>
      <c r="Q101" s="46"/>
      <c r="R101" s="94"/>
      <c r="S101" s="95"/>
      <c r="T101" s="96"/>
      <c r="U101" s="46"/>
    </row>
    <row r="102" spans="1:21" ht="15.75">
      <c r="A102" s="7">
        <v>72</v>
      </c>
      <c r="B102" s="17" t="s">
        <v>471</v>
      </c>
      <c r="C102" s="80" t="s">
        <v>472</v>
      </c>
      <c r="D102" s="17" t="s">
        <v>325</v>
      </c>
      <c r="E102" s="17" t="s">
        <v>473</v>
      </c>
      <c r="F102" s="102">
        <f t="shared" si="1"/>
        <v>18012842</v>
      </c>
      <c r="G102" s="103">
        <v>1554170</v>
      </c>
      <c r="H102" s="103">
        <v>1353100</v>
      </c>
      <c r="I102" s="103">
        <v>11475670</v>
      </c>
      <c r="J102" s="103">
        <v>3629902</v>
      </c>
      <c r="K102" s="36"/>
      <c r="L102" s="231" t="s">
        <v>2324</v>
      </c>
      <c r="M102" s="94"/>
      <c r="N102" s="222"/>
      <c r="O102" s="46"/>
      <c r="P102" s="46"/>
      <c r="Q102" s="46"/>
      <c r="R102" s="94"/>
      <c r="S102" s="95"/>
      <c r="T102" s="77"/>
      <c r="U102" s="46"/>
    </row>
    <row r="103" spans="1:21" ht="15.75">
      <c r="A103" s="7">
        <v>73</v>
      </c>
      <c r="B103" s="17" t="s">
        <v>474</v>
      </c>
      <c r="C103" s="80" t="s">
        <v>475</v>
      </c>
      <c r="D103" s="17" t="s">
        <v>325</v>
      </c>
      <c r="E103" s="17" t="s">
        <v>476</v>
      </c>
      <c r="F103" s="102">
        <f t="shared" si="1"/>
        <v>0</v>
      </c>
      <c r="G103" s="103">
        <v>0</v>
      </c>
      <c r="H103" s="103">
        <v>0</v>
      </c>
      <c r="I103" s="103">
        <v>0</v>
      </c>
      <c r="J103" s="103">
        <v>0</v>
      </c>
      <c r="K103" s="36"/>
      <c r="L103" s="231" t="s">
        <v>2329</v>
      </c>
      <c r="M103" s="94"/>
      <c r="N103" s="222"/>
      <c r="O103" s="46"/>
      <c r="P103" s="46"/>
      <c r="Q103" s="46"/>
      <c r="R103" s="94"/>
      <c r="S103" s="95"/>
      <c r="T103" s="77"/>
      <c r="U103" s="46"/>
    </row>
    <row r="104" spans="1:21" ht="15.75">
      <c r="A104" s="7">
        <v>74</v>
      </c>
      <c r="B104" s="17" t="s">
        <v>477</v>
      </c>
      <c r="C104" s="80" t="s">
        <v>478</v>
      </c>
      <c r="D104" s="17" t="s">
        <v>325</v>
      </c>
      <c r="E104" s="17" t="s">
        <v>479</v>
      </c>
      <c r="F104" s="102">
        <f t="shared" si="1"/>
        <v>24063313</v>
      </c>
      <c r="G104" s="103">
        <v>3884850</v>
      </c>
      <c r="H104" s="103">
        <v>16251827</v>
      </c>
      <c r="I104" s="103">
        <v>321000</v>
      </c>
      <c r="J104" s="103">
        <v>3605636</v>
      </c>
      <c r="K104" s="36"/>
      <c r="L104" s="231" t="s">
        <v>2324</v>
      </c>
      <c r="M104" s="94"/>
      <c r="N104" s="222"/>
      <c r="O104" s="46"/>
      <c r="P104" s="46"/>
      <c r="Q104" s="46"/>
      <c r="R104" s="94"/>
      <c r="S104" s="95"/>
      <c r="T104" s="77"/>
      <c r="U104" s="46"/>
    </row>
    <row r="105" spans="1:21" ht="15.75">
      <c r="A105" s="7">
        <v>75</v>
      </c>
      <c r="B105" s="17" t="s">
        <v>480</v>
      </c>
      <c r="C105" s="80" t="s">
        <v>481</v>
      </c>
      <c r="D105" s="17" t="s">
        <v>325</v>
      </c>
      <c r="E105" s="17" t="s">
        <v>482</v>
      </c>
      <c r="F105" s="102">
        <f t="shared" si="1"/>
        <v>3674182</v>
      </c>
      <c r="G105" s="103">
        <v>0</v>
      </c>
      <c r="H105" s="103">
        <v>3307344</v>
      </c>
      <c r="I105" s="103">
        <v>0</v>
      </c>
      <c r="J105" s="103">
        <v>366838</v>
      </c>
      <c r="K105" s="36"/>
      <c r="L105" s="231" t="s">
        <v>2325</v>
      </c>
      <c r="M105" s="94"/>
      <c r="N105" s="222"/>
      <c r="O105" s="46"/>
      <c r="P105" s="46"/>
      <c r="Q105" s="46"/>
      <c r="R105" s="94"/>
      <c r="S105" s="95"/>
      <c r="T105" s="96"/>
      <c r="U105" s="46"/>
    </row>
    <row r="106" spans="1:21" ht="15.75">
      <c r="A106" s="7">
        <v>76</v>
      </c>
      <c r="B106" s="17" t="s">
        <v>483</v>
      </c>
      <c r="C106" s="80" t="s">
        <v>484</v>
      </c>
      <c r="D106" s="17" t="s">
        <v>325</v>
      </c>
      <c r="E106" s="17" t="s">
        <v>485</v>
      </c>
      <c r="F106" s="102">
        <f t="shared" si="1"/>
        <v>8122016</v>
      </c>
      <c r="G106" s="103">
        <v>3570353</v>
      </c>
      <c r="H106" s="103">
        <v>4542763</v>
      </c>
      <c r="I106" s="103">
        <v>0</v>
      </c>
      <c r="J106" s="103">
        <v>8900</v>
      </c>
      <c r="K106" s="36"/>
      <c r="L106" s="231" t="s">
        <v>2325</v>
      </c>
      <c r="M106" s="94"/>
      <c r="N106" s="222"/>
      <c r="O106" s="96"/>
      <c r="P106" s="46"/>
      <c r="Q106" s="46"/>
      <c r="R106" s="94"/>
      <c r="S106" s="95"/>
      <c r="T106" s="96"/>
      <c r="U106" s="46"/>
    </row>
    <row r="107" spans="1:21" ht="15.75">
      <c r="A107" s="7">
        <v>77</v>
      </c>
      <c r="B107" s="17" t="s">
        <v>486</v>
      </c>
      <c r="C107" s="80" t="s">
        <v>487</v>
      </c>
      <c r="D107" s="17" t="s">
        <v>325</v>
      </c>
      <c r="E107" s="17" t="s">
        <v>488</v>
      </c>
      <c r="F107" s="102">
        <f t="shared" si="1"/>
        <v>0</v>
      </c>
      <c r="G107" s="103">
        <v>0</v>
      </c>
      <c r="H107" s="103">
        <v>0</v>
      </c>
      <c r="I107" s="103">
        <v>0</v>
      </c>
      <c r="J107" s="103">
        <v>0</v>
      </c>
      <c r="K107" s="36"/>
      <c r="L107" s="231" t="s">
        <v>2329</v>
      </c>
      <c r="M107" s="94"/>
      <c r="N107" s="222"/>
      <c r="O107" s="46"/>
      <c r="P107" s="46"/>
      <c r="Q107" s="46"/>
      <c r="R107" s="94"/>
      <c r="S107" s="95"/>
      <c r="T107" s="77"/>
      <c r="U107" s="46"/>
    </row>
    <row r="108" spans="1:21" ht="15.75">
      <c r="A108" s="7">
        <v>78</v>
      </c>
      <c r="B108" s="17" t="s">
        <v>489</v>
      </c>
      <c r="C108" s="80" t="s">
        <v>490</v>
      </c>
      <c r="D108" s="17" t="s">
        <v>325</v>
      </c>
      <c r="E108" s="17" t="s">
        <v>491</v>
      </c>
      <c r="F108" s="102">
        <f t="shared" si="1"/>
        <v>11095</v>
      </c>
      <c r="G108" s="103">
        <v>0</v>
      </c>
      <c r="H108" s="103">
        <v>1495</v>
      </c>
      <c r="I108" s="103">
        <v>0</v>
      </c>
      <c r="J108" s="103">
        <v>9600</v>
      </c>
      <c r="K108" s="62"/>
      <c r="L108" s="231" t="s">
        <v>2329</v>
      </c>
      <c r="M108" s="94"/>
      <c r="N108" s="222"/>
      <c r="O108" s="96"/>
      <c r="P108" s="46"/>
      <c r="Q108" s="46"/>
      <c r="R108" s="94"/>
      <c r="S108" s="95"/>
      <c r="T108" s="96"/>
      <c r="U108" s="46"/>
    </row>
    <row r="109" spans="1:21" ht="15.75">
      <c r="A109" s="7">
        <v>79</v>
      </c>
      <c r="B109" s="17" t="s">
        <v>492</v>
      </c>
      <c r="C109" s="80" t="s">
        <v>493</v>
      </c>
      <c r="D109" s="17" t="s">
        <v>325</v>
      </c>
      <c r="E109" s="17" t="s">
        <v>494</v>
      </c>
      <c r="F109" s="102">
        <f t="shared" si="1"/>
        <v>26288992</v>
      </c>
      <c r="G109" s="103">
        <v>639200</v>
      </c>
      <c r="H109" s="103">
        <v>5419651</v>
      </c>
      <c r="I109" s="103">
        <v>10537580</v>
      </c>
      <c r="J109" s="103">
        <v>9692561</v>
      </c>
      <c r="K109" s="36"/>
      <c r="L109" s="231" t="s">
        <v>2325</v>
      </c>
      <c r="M109" s="94"/>
      <c r="N109" s="222"/>
      <c r="O109" s="46"/>
      <c r="P109" s="46"/>
      <c r="Q109" s="46"/>
      <c r="R109" s="94"/>
      <c r="S109" s="95"/>
      <c r="T109" s="77"/>
      <c r="U109" s="46"/>
    </row>
    <row r="110" spans="1:21" ht="15.75">
      <c r="A110" s="7">
        <v>80</v>
      </c>
      <c r="B110" s="17" t="s">
        <v>495</v>
      </c>
      <c r="C110" s="80" t="s">
        <v>496</v>
      </c>
      <c r="D110" s="17" t="s">
        <v>325</v>
      </c>
      <c r="E110" s="17" t="s">
        <v>497</v>
      </c>
      <c r="F110" s="102">
        <f t="shared" si="1"/>
        <v>7745919</v>
      </c>
      <c r="G110" s="103">
        <v>856501</v>
      </c>
      <c r="H110" s="103">
        <v>3100032</v>
      </c>
      <c r="I110" s="103">
        <v>0</v>
      </c>
      <c r="J110" s="103">
        <v>3789386</v>
      </c>
      <c r="K110" s="36"/>
      <c r="L110" s="231" t="s">
        <v>2325</v>
      </c>
      <c r="M110" s="94"/>
      <c r="N110" s="222"/>
      <c r="O110" s="46"/>
      <c r="P110" s="46"/>
      <c r="Q110" s="46"/>
      <c r="R110" s="94"/>
      <c r="S110" s="95"/>
      <c r="T110" s="96"/>
      <c r="U110" s="46"/>
    </row>
    <row r="111" spans="1:21" ht="15.75">
      <c r="A111" s="7">
        <v>81</v>
      </c>
      <c r="B111" s="17" t="s">
        <v>498</v>
      </c>
      <c r="C111" s="80" t="s">
        <v>499</v>
      </c>
      <c r="D111" s="17" t="s">
        <v>325</v>
      </c>
      <c r="E111" s="17" t="s">
        <v>500</v>
      </c>
      <c r="F111" s="102">
        <f t="shared" si="1"/>
        <v>9534445</v>
      </c>
      <c r="G111" s="103">
        <v>6000400</v>
      </c>
      <c r="H111" s="103">
        <v>2664490</v>
      </c>
      <c r="I111" s="103">
        <v>66000</v>
      </c>
      <c r="J111" s="103">
        <v>803555</v>
      </c>
      <c r="K111" s="36"/>
      <c r="L111" s="231" t="s">
        <v>2324</v>
      </c>
      <c r="M111" s="94"/>
      <c r="N111" s="222"/>
      <c r="O111" s="96"/>
      <c r="P111" s="46"/>
      <c r="Q111" s="46"/>
      <c r="R111" s="94"/>
      <c r="S111" s="95"/>
      <c r="T111" s="96"/>
      <c r="U111" s="46"/>
    </row>
    <row r="112" spans="1:21" ht="15.75">
      <c r="A112" s="7">
        <v>82</v>
      </c>
      <c r="B112" s="17" t="s">
        <v>501</v>
      </c>
      <c r="C112" s="80" t="s">
        <v>502</v>
      </c>
      <c r="D112" s="17" t="s">
        <v>325</v>
      </c>
      <c r="E112" s="17" t="s">
        <v>1680</v>
      </c>
      <c r="F112" s="102">
        <f t="shared" si="1"/>
        <v>1286988</v>
      </c>
      <c r="G112" s="103">
        <v>376900</v>
      </c>
      <c r="H112" s="103">
        <v>193399</v>
      </c>
      <c r="I112" s="103">
        <v>0</v>
      </c>
      <c r="J112" s="103">
        <v>716689</v>
      </c>
      <c r="K112" s="36"/>
      <c r="L112" s="231" t="s">
        <v>2324</v>
      </c>
      <c r="M112" s="94"/>
      <c r="N112" s="222"/>
      <c r="O112" s="46"/>
      <c r="P112" s="46"/>
      <c r="Q112" s="46"/>
      <c r="R112" s="94"/>
      <c r="S112" s="95"/>
      <c r="T112" s="77"/>
      <c r="U112" s="46"/>
    </row>
    <row r="113" spans="1:21" ht="15.75">
      <c r="A113" s="7">
        <v>83</v>
      </c>
      <c r="B113" s="17" t="s">
        <v>503</v>
      </c>
      <c r="C113" s="80" t="s">
        <v>504</v>
      </c>
      <c r="D113" s="17" t="s">
        <v>325</v>
      </c>
      <c r="E113" s="17" t="s">
        <v>505</v>
      </c>
      <c r="F113" s="102">
        <f t="shared" si="1"/>
        <v>18153778</v>
      </c>
      <c r="G113" s="103">
        <v>2000500</v>
      </c>
      <c r="H113" s="103">
        <v>11635603</v>
      </c>
      <c r="I113" s="103">
        <v>0</v>
      </c>
      <c r="J113" s="103">
        <v>4517675</v>
      </c>
      <c r="K113" s="36"/>
      <c r="L113" s="231" t="s">
        <v>2324</v>
      </c>
      <c r="M113" s="94"/>
      <c r="N113" s="222"/>
      <c r="O113" s="46"/>
      <c r="P113" s="46"/>
      <c r="Q113" s="46"/>
      <c r="R113" s="94"/>
      <c r="S113" s="95"/>
      <c r="T113" s="77"/>
      <c r="U113" s="46"/>
    </row>
    <row r="114" spans="1:21" ht="15.75">
      <c r="A114" s="7">
        <v>84</v>
      </c>
      <c r="B114" s="17" t="s">
        <v>506</v>
      </c>
      <c r="C114" s="80" t="s">
        <v>507</v>
      </c>
      <c r="D114" s="17" t="s">
        <v>325</v>
      </c>
      <c r="E114" s="17" t="s">
        <v>508</v>
      </c>
      <c r="F114" s="102">
        <f t="shared" si="1"/>
        <v>24828596</v>
      </c>
      <c r="G114" s="103">
        <v>12074300</v>
      </c>
      <c r="H114" s="103">
        <v>7962750</v>
      </c>
      <c r="I114" s="103">
        <v>647000</v>
      </c>
      <c r="J114" s="103">
        <v>4144546</v>
      </c>
      <c r="K114" s="36"/>
      <c r="L114" s="231" t="s">
        <v>2324</v>
      </c>
      <c r="M114" s="94"/>
      <c r="N114" s="222"/>
      <c r="O114" s="46"/>
      <c r="P114" s="46"/>
      <c r="Q114" s="46"/>
      <c r="R114" s="94"/>
      <c r="S114" s="95"/>
      <c r="T114" s="77"/>
      <c r="U114" s="46"/>
    </row>
    <row r="115" spans="1:21" ht="15.75">
      <c r="A115" s="7">
        <v>85</v>
      </c>
      <c r="B115" s="17" t="s">
        <v>509</v>
      </c>
      <c r="C115" s="80" t="s">
        <v>510</v>
      </c>
      <c r="D115" s="17" t="s">
        <v>325</v>
      </c>
      <c r="E115" s="17" t="s">
        <v>511</v>
      </c>
      <c r="F115" s="102">
        <f t="shared" si="1"/>
        <v>292074</v>
      </c>
      <c r="G115" s="103">
        <v>0</v>
      </c>
      <c r="H115" s="103">
        <v>0</v>
      </c>
      <c r="I115" s="103">
        <v>0</v>
      </c>
      <c r="J115" s="103">
        <v>292074</v>
      </c>
      <c r="K115" s="36"/>
      <c r="L115" s="231" t="s">
        <v>2325</v>
      </c>
      <c r="M115" s="94"/>
      <c r="N115" s="222"/>
      <c r="O115" s="46"/>
      <c r="P115" s="46"/>
      <c r="Q115" s="46"/>
      <c r="R115" s="94"/>
      <c r="S115" s="95"/>
      <c r="T115" s="77"/>
      <c r="U115" s="46"/>
    </row>
    <row r="116" spans="1:21" ht="15.75">
      <c r="A116" s="7">
        <v>86</v>
      </c>
      <c r="B116" s="17" t="s">
        <v>512</v>
      </c>
      <c r="C116" s="80" t="s">
        <v>513</v>
      </c>
      <c r="D116" s="17" t="s">
        <v>325</v>
      </c>
      <c r="E116" s="17" t="s">
        <v>514</v>
      </c>
      <c r="F116" s="102">
        <f t="shared" si="1"/>
        <v>16659979</v>
      </c>
      <c r="G116" s="103">
        <v>11780561</v>
      </c>
      <c r="H116" s="103">
        <v>2628598</v>
      </c>
      <c r="I116" s="103">
        <v>1877820</v>
      </c>
      <c r="J116" s="103">
        <v>373000</v>
      </c>
      <c r="K116" s="36"/>
      <c r="L116" s="231" t="s">
        <v>2325</v>
      </c>
      <c r="M116" s="94"/>
      <c r="N116" s="222"/>
      <c r="O116" s="46"/>
      <c r="P116" s="46"/>
      <c r="Q116" s="46"/>
      <c r="R116" s="94"/>
      <c r="S116" s="95"/>
      <c r="T116" s="77"/>
      <c r="U116" s="46"/>
    </row>
    <row r="117" spans="1:21" ht="15.75">
      <c r="A117" s="7">
        <v>87</v>
      </c>
      <c r="B117" s="17" t="s">
        <v>515</v>
      </c>
      <c r="C117" s="80" t="s">
        <v>516</v>
      </c>
      <c r="D117" s="17" t="s">
        <v>325</v>
      </c>
      <c r="E117" s="17" t="s">
        <v>517</v>
      </c>
      <c r="F117" s="102">
        <f t="shared" si="1"/>
        <v>3547299</v>
      </c>
      <c r="G117" s="103">
        <v>0</v>
      </c>
      <c r="H117" s="103">
        <v>3255292</v>
      </c>
      <c r="I117" s="103">
        <v>0</v>
      </c>
      <c r="J117" s="103">
        <v>292007</v>
      </c>
      <c r="K117" s="36"/>
      <c r="L117" s="231" t="s">
        <v>2324</v>
      </c>
      <c r="M117" s="94"/>
      <c r="N117" s="222"/>
      <c r="O117" s="46"/>
      <c r="P117" s="46"/>
      <c r="Q117" s="46"/>
      <c r="R117" s="94"/>
      <c r="S117" s="95"/>
      <c r="T117" s="96"/>
      <c r="U117" s="46"/>
    </row>
    <row r="118" spans="1:21" ht="15.75">
      <c r="A118" s="7">
        <v>88</v>
      </c>
      <c r="B118" s="17" t="s">
        <v>518</v>
      </c>
      <c r="C118" s="80" t="s">
        <v>519</v>
      </c>
      <c r="D118" s="17" t="s">
        <v>325</v>
      </c>
      <c r="E118" s="17" t="s">
        <v>520</v>
      </c>
      <c r="F118" s="102">
        <f t="shared" si="1"/>
        <v>478366</v>
      </c>
      <c r="G118" s="103">
        <v>0</v>
      </c>
      <c r="H118" s="103">
        <v>455366</v>
      </c>
      <c r="I118" s="103">
        <v>0</v>
      </c>
      <c r="J118" s="103">
        <v>23000</v>
      </c>
      <c r="K118" s="36"/>
      <c r="L118" s="231" t="s">
        <v>2329</v>
      </c>
      <c r="M118" s="94"/>
      <c r="N118" s="222"/>
      <c r="O118" s="46"/>
      <c r="P118" s="46"/>
      <c r="Q118" s="46"/>
      <c r="R118" s="94"/>
      <c r="S118" s="95"/>
      <c r="T118" s="77"/>
      <c r="U118" s="46"/>
    </row>
    <row r="119" spans="1:21" ht="15.75">
      <c r="A119" s="7">
        <v>89</v>
      </c>
      <c r="B119" s="17" t="s">
        <v>521</v>
      </c>
      <c r="C119" s="80" t="s">
        <v>522</v>
      </c>
      <c r="D119" s="17" t="s">
        <v>325</v>
      </c>
      <c r="E119" s="17" t="s">
        <v>523</v>
      </c>
      <c r="F119" s="102">
        <f t="shared" si="1"/>
        <v>9678025</v>
      </c>
      <c r="G119" s="103">
        <v>73800</v>
      </c>
      <c r="H119" s="103">
        <v>3900712</v>
      </c>
      <c r="I119" s="103">
        <v>5245183</v>
      </c>
      <c r="J119" s="103">
        <v>458330</v>
      </c>
      <c r="K119" s="36"/>
      <c r="L119" s="231" t="s">
        <v>2325</v>
      </c>
      <c r="M119" s="94"/>
      <c r="N119" s="222"/>
      <c r="O119" s="46"/>
      <c r="P119" s="46"/>
      <c r="Q119" s="46"/>
      <c r="R119" s="94"/>
      <c r="S119" s="95"/>
      <c r="T119" s="96"/>
      <c r="U119" s="46"/>
    </row>
    <row r="120" spans="1:21" ht="15.75">
      <c r="A120" s="7">
        <v>90</v>
      </c>
      <c r="B120" s="17" t="s">
        <v>524</v>
      </c>
      <c r="C120" s="80" t="s">
        <v>525</v>
      </c>
      <c r="D120" s="17" t="s">
        <v>325</v>
      </c>
      <c r="E120" s="17" t="s">
        <v>526</v>
      </c>
      <c r="F120" s="102">
        <f t="shared" si="1"/>
        <v>5813192</v>
      </c>
      <c r="G120" s="103">
        <v>139150</v>
      </c>
      <c r="H120" s="103">
        <v>3764543</v>
      </c>
      <c r="I120" s="103">
        <v>0</v>
      </c>
      <c r="J120" s="103">
        <v>1909499</v>
      </c>
      <c r="K120" s="36"/>
      <c r="L120" s="231" t="s">
        <v>2324</v>
      </c>
      <c r="M120" s="94"/>
      <c r="N120" s="222"/>
      <c r="O120" s="46"/>
      <c r="P120" s="46"/>
      <c r="Q120" s="46"/>
      <c r="R120" s="94"/>
      <c r="S120" s="95"/>
      <c r="T120" s="96"/>
      <c r="U120" s="46"/>
    </row>
    <row r="121" spans="1:21" ht="15.75">
      <c r="A121" s="7">
        <v>91</v>
      </c>
      <c r="B121" s="17" t="s">
        <v>527</v>
      </c>
      <c r="C121" s="80" t="s">
        <v>528</v>
      </c>
      <c r="D121" s="17" t="s">
        <v>325</v>
      </c>
      <c r="E121" s="17" t="s">
        <v>529</v>
      </c>
      <c r="F121" s="102">
        <f t="shared" si="1"/>
        <v>12428555</v>
      </c>
      <c r="G121" s="103">
        <v>0</v>
      </c>
      <c r="H121" s="103">
        <v>5582268</v>
      </c>
      <c r="I121" s="103">
        <v>2798500</v>
      </c>
      <c r="J121" s="103">
        <v>4047787</v>
      </c>
      <c r="K121" s="36"/>
      <c r="L121" s="231" t="s">
        <v>2324</v>
      </c>
      <c r="M121" s="94"/>
      <c r="N121" s="222"/>
      <c r="O121" s="46"/>
      <c r="P121" s="46"/>
      <c r="Q121" s="46"/>
      <c r="R121" s="94"/>
      <c r="S121" s="95"/>
      <c r="T121" s="96"/>
      <c r="U121" s="46"/>
    </row>
    <row r="122" spans="1:21" ht="15.75">
      <c r="A122" s="7">
        <v>92</v>
      </c>
      <c r="B122" s="17" t="s">
        <v>530</v>
      </c>
      <c r="C122" s="80" t="s">
        <v>531</v>
      </c>
      <c r="D122" s="17" t="s">
        <v>325</v>
      </c>
      <c r="E122" s="17" t="s">
        <v>532</v>
      </c>
      <c r="F122" s="102">
        <f t="shared" si="1"/>
        <v>13214672</v>
      </c>
      <c r="G122" s="103">
        <v>8112405</v>
      </c>
      <c r="H122" s="103">
        <v>58800</v>
      </c>
      <c r="I122" s="103">
        <v>3424310</v>
      </c>
      <c r="J122" s="103">
        <v>1619157</v>
      </c>
      <c r="K122" s="36"/>
      <c r="L122" s="231" t="s">
        <v>2324</v>
      </c>
      <c r="M122" s="94"/>
      <c r="N122" s="222"/>
      <c r="O122" s="46"/>
      <c r="P122" s="46"/>
      <c r="Q122" s="46"/>
      <c r="R122" s="94"/>
      <c r="S122" s="95"/>
      <c r="T122" s="77"/>
      <c r="U122" s="46"/>
    </row>
    <row r="123" spans="1:21" ht="15.75">
      <c r="A123" s="7">
        <v>93</v>
      </c>
      <c r="B123" s="17" t="s">
        <v>533</v>
      </c>
      <c r="C123" s="80" t="s">
        <v>534</v>
      </c>
      <c r="D123" s="17" t="s">
        <v>325</v>
      </c>
      <c r="E123" s="17" t="s">
        <v>535</v>
      </c>
      <c r="F123" s="102">
        <f t="shared" si="1"/>
        <v>14703046</v>
      </c>
      <c r="G123" s="103">
        <v>1943483</v>
      </c>
      <c r="H123" s="103">
        <v>9923955</v>
      </c>
      <c r="I123" s="103">
        <v>344620</v>
      </c>
      <c r="J123" s="103">
        <v>2490988</v>
      </c>
      <c r="K123" s="36"/>
      <c r="L123" s="231" t="s">
        <v>2325</v>
      </c>
      <c r="M123" s="94"/>
      <c r="N123" s="222"/>
      <c r="O123" s="46"/>
      <c r="P123" s="46"/>
      <c r="Q123" s="46"/>
      <c r="R123" s="94"/>
      <c r="S123" s="95"/>
      <c r="T123" s="77"/>
      <c r="U123" s="46"/>
    </row>
    <row r="124" spans="1:21" ht="15.75">
      <c r="A124" s="7">
        <v>94</v>
      </c>
      <c r="B124" s="17" t="s">
        <v>537</v>
      </c>
      <c r="C124" s="80" t="s">
        <v>538</v>
      </c>
      <c r="D124" s="17" t="s">
        <v>536</v>
      </c>
      <c r="E124" s="17" t="s">
        <v>539</v>
      </c>
      <c r="F124" s="102">
        <f t="shared" si="1"/>
        <v>290283</v>
      </c>
      <c r="G124" s="103">
        <v>0</v>
      </c>
      <c r="H124" s="103">
        <v>290283</v>
      </c>
      <c r="I124" s="103">
        <v>0</v>
      </c>
      <c r="J124" s="103">
        <v>0</v>
      </c>
      <c r="K124" s="36"/>
      <c r="L124" s="231" t="s">
        <v>2324</v>
      </c>
      <c r="M124" s="94"/>
      <c r="N124" s="222"/>
      <c r="O124" s="46"/>
      <c r="P124" s="46"/>
      <c r="Q124" s="46"/>
      <c r="R124" s="94"/>
      <c r="S124" s="95"/>
      <c r="T124" s="96"/>
      <c r="U124" s="46"/>
    </row>
    <row r="125" spans="1:21" ht="15.75">
      <c r="A125" s="7">
        <v>95</v>
      </c>
      <c r="B125" s="17" t="s">
        <v>540</v>
      </c>
      <c r="C125" s="80" t="s">
        <v>541</v>
      </c>
      <c r="D125" s="17" t="s">
        <v>536</v>
      </c>
      <c r="E125" s="17" t="s">
        <v>542</v>
      </c>
      <c r="F125" s="102">
        <f t="shared" si="1"/>
        <v>0</v>
      </c>
      <c r="G125" s="103">
        <v>0</v>
      </c>
      <c r="H125" s="103">
        <v>0</v>
      </c>
      <c r="I125" s="103">
        <v>0</v>
      </c>
      <c r="J125" s="103">
        <v>0</v>
      </c>
      <c r="K125" s="36"/>
      <c r="L125" s="231" t="s">
        <v>2329</v>
      </c>
      <c r="M125" s="94"/>
      <c r="N125" s="222"/>
      <c r="O125" s="96"/>
      <c r="P125" s="46"/>
      <c r="Q125" s="46"/>
      <c r="R125" s="94"/>
      <c r="S125" s="95"/>
      <c r="T125" s="96"/>
      <c r="U125" s="46"/>
    </row>
    <row r="126" spans="1:21" ht="15.75">
      <c r="A126" s="7">
        <v>96</v>
      </c>
      <c r="B126" s="17" t="s">
        <v>543</v>
      </c>
      <c r="C126" s="80" t="s">
        <v>544</v>
      </c>
      <c r="D126" s="17" t="s">
        <v>536</v>
      </c>
      <c r="E126" s="17" t="s">
        <v>545</v>
      </c>
      <c r="F126" s="102">
        <f t="shared" si="1"/>
        <v>469678</v>
      </c>
      <c r="G126" s="103">
        <v>0</v>
      </c>
      <c r="H126" s="103">
        <v>403749</v>
      </c>
      <c r="I126" s="103">
        <v>0</v>
      </c>
      <c r="J126" s="103">
        <v>65929</v>
      </c>
      <c r="K126" s="36"/>
      <c r="L126" s="231" t="s">
        <v>2325</v>
      </c>
      <c r="M126" s="94"/>
      <c r="N126" s="222"/>
      <c r="O126" s="96"/>
      <c r="P126" s="46"/>
      <c r="Q126" s="46"/>
      <c r="R126" s="94"/>
      <c r="S126" s="95"/>
      <c r="T126" s="96"/>
      <c r="U126" s="46"/>
    </row>
    <row r="127" spans="1:21" ht="15.75">
      <c r="A127" s="7">
        <v>97</v>
      </c>
      <c r="B127" s="17" t="s">
        <v>546</v>
      </c>
      <c r="C127" s="80" t="s">
        <v>547</v>
      </c>
      <c r="D127" s="17" t="s">
        <v>536</v>
      </c>
      <c r="E127" s="17" t="s">
        <v>548</v>
      </c>
      <c r="F127" s="102">
        <f t="shared" si="1"/>
        <v>22242932</v>
      </c>
      <c r="G127" s="103">
        <v>9059570</v>
      </c>
      <c r="H127" s="103">
        <v>2879794</v>
      </c>
      <c r="I127" s="103">
        <v>816757</v>
      </c>
      <c r="J127" s="103">
        <v>9486811</v>
      </c>
      <c r="K127" s="36"/>
      <c r="L127" s="231" t="s">
        <v>2324</v>
      </c>
      <c r="M127" s="94"/>
      <c r="N127" s="222"/>
      <c r="O127" s="46"/>
      <c r="P127" s="46"/>
      <c r="Q127" s="46"/>
      <c r="R127" s="94"/>
      <c r="S127" s="95"/>
      <c r="T127" s="96"/>
      <c r="U127" s="46"/>
    </row>
    <row r="128" spans="1:21" ht="15.75">
      <c r="A128" s="7">
        <v>98</v>
      </c>
      <c r="B128" s="17" t="s">
        <v>549</v>
      </c>
      <c r="C128" s="80" t="s">
        <v>550</v>
      </c>
      <c r="D128" s="17" t="s">
        <v>536</v>
      </c>
      <c r="E128" s="17" t="s">
        <v>551</v>
      </c>
      <c r="F128" s="102">
        <f t="shared" si="1"/>
        <v>2698050</v>
      </c>
      <c r="G128" s="103">
        <v>0</v>
      </c>
      <c r="H128" s="103">
        <v>2560589</v>
      </c>
      <c r="I128" s="103">
        <v>0</v>
      </c>
      <c r="J128" s="103">
        <v>137461</v>
      </c>
      <c r="K128" s="36"/>
      <c r="L128" s="231" t="s">
        <v>2324</v>
      </c>
      <c r="M128" s="94"/>
      <c r="N128" s="222"/>
      <c r="O128" s="96"/>
      <c r="P128" s="46"/>
      <c r="Q128" s="46"/>
      <c r="R128" s="94"/>
      <c r="S128" s="95"/>
      <c r="T128" s="96"/>
      <c r="U128" s="46"/>
    </row>
    <row r="129" spans="1:21" ht="15.75">
      <c r="A129" s="7">
        <v>99</v>
      </c>
      <c r="B129" s="17" t="s">
        <v>552</v>
      </c>
      <c r="C129" s="80" t="s">
        <v>553</v>
      </c>
      <c r="D129" s="17" t="s">
        <v>536</v>
      </c>
      <c r="E129" s="17" t="s">
        <v>554</v>
      </c>
      <c r="F129" s="102">
        <f t="shared" si="1"/>
        <v>9699801</v>
      </c>
      <c r="G129" s="103">
        <v>91238</v>
      </c>
      <c r="H129" s="103">
        <v>1592825</v>
      </c>
      <c r="I129" s="103">
        <v>4254700</v>
      </c>
      <c r="J129" s="103">
        <v>3761038</v>
      </c>
      <c r="K129" s="36"/>
      <c r="L129" s="231" t="s">
        <v>2329</v>
      </c>
      <c r="M129" s="94"/>
      <c r="N129" s="222"/>
      <c r="O129" s="46"/>
      <c r="P129" s="46"/>
      <c r="Q129" s="46"/>
      <c r="R129" s="94"/>
      <c r="S129" s="95"/>
      <c r="T129" s="96"/>
      <c r="U129" s="46"/>
    </row>
    <row r="130" spans="1:21" ht="15.75">
      <c r="A130" s="7">
        <v>100</v>
      </c>
      <c r="B130" s="17" t="s">
        <v>555</v>
      </c>
      <c r="C130" s="80" t="s">
        <v>556</v>
      </c>
      <c r="D130" s="17" t="s">
        <v>536</v>
      </c>
      <c r="E130" s="17" t="s">
        <v>557</v>
      </c>
      <c r="F130" s="102">
        <f t="shared" si="1"/>
        <v>3838555</v>
      </c>
      <c r="G130" s="103">
        <v>0</v>
      </c>
      <c r="H130" s="103">
        <v>2120084</v>
      </c>
      <c r="I130" s="103">
        <v>258043</v>
      </c>
      <c r="J130" s="103">
        <v>1460428</v>
      </c>
      <c r="K130" s="36"/>
      <c r="L130" s="231" t="s">
        <v>2324</v>
      </c>
      <c r="M130" s="94"/>
      <c r="N130" s="222"/>
      <c r="O130" s="46"/>
      <c r="P130" s="46"/>
      <c r="Q130" s="46"/>
      <c r="R130" s="94"/>
      <c r="S130" s="95"/>
      <c r="T130" s="96"/>
      <c r="U130" s="46"/>
    </row>
    <row r="131" spans="1:21" ht="15.75">
      <c r="A131" s="7">
        <v>101</v>
      </c>
      <c r="B131" s="17" t="s">
        <v>558</v>
      </c>
      <c r="C131" s="80" t="s">
        <v>559</v>
      </c>
      <c r="D131" s="17" t="s">
        <v>536</v>
      </c>
      <c r="E131" s="17" t="s">
        <v>560</v>
      </c>
      <c r="F131" s="102">
        <f t="shared" si="1"/>
        <v>6433229</v>
      </c>
      <c r="G131" s="103">
        <v>2190000</v>
      </c>
      <c r="H131" s="103">
        <v>2599408</v>
      </c>
      <c r="I131" s="103">
        <v>166530</v>
      </c>
      <c r="J131" s="103">
        <v>1477291</v>
      </c>
      <c r="K131" s="36"/>
      <c r="L131" s="231" t="s">
        <v>2324</v>
      </c>
      <c r="M131" s="94"/>
      <c r="N131" s="222"/>
      <c r="O131" s="96"/>
      <c r="P131" s="46"/>
      <c r="Q131" s="46"/>
      <c r="R131" s="94"/>
      <c r="S131" s="95"/>
      <c r="T131" s="77"/>
      <c r="U131" s="46"/>
    </row>
    <row r="132" spans="1:21" ht="15.75">
      <c r="A132" s="7">
        <v>102</v>
      </c>
      <c r="B132" s="17" t="s">
        <v>561</v>
      </c>
      <c r="C132" s="80" t="s">
        <v>562</v>
      </c>
      <c r="D132" s="17" t="s">
        <v>536</v>
      </c>
      <c r="E132" s="17" t="s">
        <v>563</v>
      </c>
      <c r="F132" s="102">
        <f t="shared" si="1"/>
        <v>10285640</v>
      </c>
      <c r="G132" s="103">
        <v>4049684</v>
      </c>
      <c r="H132" s="103">
        <v>641375</v>
      </c>
      <c r="I132" s="103">
        <v>0</v>
      </c>
      <c r="J132" s="103">
        <v>5594581</v>
      </c>
      <c r="K132" s="36"/>
      <c r="L132" s="231" t="s">
        <v>2325</v>
      </c>
      <c r="M132" s="94"/>
      <c r="N132" s="222"/>
      <c r="O132" s="96"/>
      <c r="P132" s="46"/>
      <c r="Q132" s="46"/>
      <c r="R132" s="94"/>
      <c r="S132" s="95"/>
      <c r="T132" s="77"/>
      <c r="U132" s="46"/>
    </row>
    <row r="133" spans="1:21" ht="15.75">
      <c r="A133" s="7">
        <v>103</v>
      </c>
      <c r="B133" s="17" t="s">
        <v>564</v>
      </c>
      <c r="C133" s="80" t="s">
        <v>565</v>
      </c>
      <c r="D133" s="17" t="s">
        <v>536</v>
      </c>
      <c r="E133" s="17" t="s">
        <v>566</v>
      </c>
      <c r="F133" s="102">
        <f t="shared" si="1"/>
        <v>14783239</v>
      </c>
      <c r="G133" s="103">
        <v>1940950</v>
      </c>
      <c r="H133" s="103">
        <v>2760766</v>
      </c>
      <c r="I133" s="103">
        <v>131400</v>
      </c>
      <c r="J133" s="103">
        <v>9950123</v>
      </c>
      <c r="K133" s="36"/>
      <c r="L133" s="231" t="s">
        <v>2325</v>
      </c>
      <c r="M133" s="94"/>
      <c r="N133" s="222"/>
      <c r="O133" s="96"/>
      <c r="P133" s="46"/>
      <c r="Q133" s="46"/>
      <c r="R133" s="94"/>
      <c r="S133" s="95"/>
      <c r="T133" s="96"/>
      <c r="U133" s="46"/>
    </row>
    <row r="134" spans="1:21" ht="15.75">
      <c r="A134" s="7">
        <v>104</v>
      </c>
      <c r="B134" s="17" t="s">
        <v>567</v>
      </c>
      <c r="C134" s="80" t="s">
        <v>568</v>
      </c>
      <c r="D134" s="17" t="s">
        <v>536</v>
      </c>
      <c r="E134" s="17" t="s">
        <v>569</v>
      </c>
      <c r="F134" s="102">
        <f t="shared" si="1"/>
        <v>18284900</v>
      </c>
      <c r="G134" s="103">
        <v>17336800</v>
      </c>
      <c r="H134" s="103">
        <v>684170</v>
      </c>
      <c r="I134" s="103">
        <v>86000</v>
      </c>
      <c r="J134" s="103">
        <v>177930</v>
      </c>
      <c r="K134" s="36"/>
      <c r="L134" s="231" t="s">
        <v>2324</v>
      </c>
      <c r="M134" s="94"/>
      <c r="N134" s="222"/>
      <c r="O134" s="46"/>
      <c r="P134" s="46"/>
      <c r="Q134" s="46"/>
      <c r="R134" s="94"/>
      <c r="S134" s="95"/>
      <c r="T134" s="96"/>
      <c r="U134" s="46"/>
    </row>
    <row r="135" spans="1:21" ht="15.75">
      <c r="A135" s="7">
        <v>105</v>
      </c>
      <c r="B135" s="17" t="s">
        <v>570</v>
      </c>
      <c r="C135" s="80" t="s">
        <v>571</v>
      </c>
      <c r="D135" s="17" t="s">
        <v>536</v>
      </c>
      <c r="E135" s="17" t="s">
        <v>572</v>
      </c>
      <c r="F135" s="102">
        <f t="shared" si="1"/>
        <v>1863491</v>
      </c>
      <c r="G135" s="103">
        <v>0</v>
      </c>
      <c r="H135" s="103">
        <v>973431</v>
      </c>
      <c r="I135" s="103">
        <v>0</v>
      </c>
      <c r="J135" s="103">
        <v>890060</v>
      </c>
      <c r="K135" s="36"/>
      <c r="L135" s="231" t="s">
        <v>2324</v>
      </c>
      <c r="M135" s="94"/>
      <c r="N135" s="222"/>
      <c r="O135" s="46"/>
      <c r="P135" s="46"/>
      <c r="Q135" s="46"/>
      <c r="R135" s="94"/>
      <c r="S135" s="95"/>
      <c r="T135" s="96"/>
      <c r="U135" s="46"/>
    </row>
    <row r="136" spans="1:21" ht="15.75">
      <c r="A136" s="7">
        <v>106</v>
      </c>
      <c r="B136" s="17" t="s">
        <v>573</v>
      </c>
      <c r="C136" s="80" t="s">
        <v>574</v>
      </c>
      <c r="D136" s="17" t="s">
        <v>536</v>
      </c>
      <c r="E136" s="17" t="s">
        <v>575</v>
      </c>
      <c r="F136" s="102">
        <f t="shared" si="1"/>
        <v>51213361</v>
      </c>
      <c r="G136" s="103">
        <v>1833630</v>
      </c>
      <c r="H136" s="103">
        <v>11855880</v>
      </c>
      <c r="I136" s="103">
        <v>23636645</v>
      </c>
      <c r="J136" s="103">
        <v>13887206</v>
      </c>
      <c r="K136" s="36"/>
      <c r="L136" s="231" t="s">
        <v>2325</v>
      </c>
      <c r="M136" s="94"/>
      <c r="N136" s="222"/>
      <c r="O136" s="46"/>
      <c r="P136" s="46"/>
      <c r="Q136" s="46"/>
      <c r="R136" s="94"/>
      <c r="S136" s="95"/>
      <c r="T136" s="96"/>
      <c r="U136" s="46"/>
    </row>
    <row r="137" spans="1:21" ht="15.75">
      <c r="A137" s="7">
        <v>107</v>
      </c>
      <c r="B137" s="17" t="s">
        <v>576</v>
      </c>
      <c r="C137" s="80" t="s">
        <v>577</v>
      </c>
      <c r="D137" s="17" t="s">
        <v>536</v>
      </c>
      <c r="E137" s="17" t="s">
        <v>578</v>
      </c>
      <c r="F137" s="102">
        <f t="shared" si="1"/>
        <v>398617</v>
      </c>
      <c r="G137" s="103">
        <v>119000</v>
      </c>
      <c r="H137" s="103">
        <v>279617</v>
      </c>
      <c r="I137" s="103">
        <v>0</v>
      </c>
      <c r="J137" s="103">
        <v>0</v>
      </c>
      <c r="K137" s="36"/>
      <c r="L137" s="231" t="s">
        <v>2324</v>
      </c>
      <c r="M137" s="94"/>
      <c r="N137" s="222"/>
      <c r="O137" s="46"/>
      <c r="P137" s="46"/>
      <c r="Q137" s="46"/>
      <c r="R137" s="94"/>
      <c r="S137" s="95"/>
      <c r="T137" s="96"/>
      <c r="U137" s="46"/>
    </row>
    <row r="138" spans="1:21" ht="15.75">
      <c r="A138" s="7">
        <v>108</v>
      </c>
      <c r="B138" s="17" t="s">
        <v>579</v>
      </c>
      <c r="C138" s="80" t="s">
        <v>580</v>
      </c>
      <c r="D138" s="17" t="s">
        <v>536</v>
      </c>
      <c r="E138" s="17" t="s">
        <v>581</v>
      </c>
      <c r="F138" s="102">
        <f t="shared" si="1"/>
        <v>15291254</v>
      </c>
      <c r="G138" s="103">
        <v>990624</v>
      </c>
      <c r="H138" s="103">
        <v>2774221</v>
      </c>
      <c r="I138" s="103">
        <v>7119040</v>
      </c>
      <c r="J138" s="103">
        <v>4407369</v>
      </c>
      <c r="K138" s="36"/>
      <c r="L138" s="231" t="s">
        <v>2324</v>
      </c>
      <c r="M138" s="94"/>
      <c r="N138" s="222"/>
      <c r="O138" s="46"/>
      <c r="P138" s="46"/>
      <c r="Q138" s="46"/>
      <c r="R138" s="94"/>
      <c r="S138" s="95"/>
      <c r="T138" s="96"/>
      <c r="U138" s="46"/>
    </row>
    <row r="139" spans="1:21" ht="15.75">
      <c r="A139" s="7">
        <v>109</v>
      </c>
      <c r="B139" s="17" t="s">
        <v>582</v>
      </c>
      <c r="C139" s="80" t="s">
        <v>583</v>
      </c>
      <c r="D139" s="17" t="s">
        <v>536</v>
      </c>
      <c r="E139" s="17" t="s">
        <v>584</v>
      </c>
      <c r="F139" s="102">
        <f t="shared" si="1"/>
        <v>8782422</v>
      </c>
      <c r="G139" s="103">
        <v>5618950</v>
      </c>
      <c r="H139" s="103">
        <v>1044724</v>
      </c>
      <c r="I139" s="103">
        <v>405360</v>
      </c>
      <c r="J139" s="103">
        <v>1713388</v>
      </c>
      <c r="K139" s="36"/>
      <c r="L139" s="231" t="s">
        <v>2324</v>
      </c>
      <c r="M139" s="94"/>
      <c r="N139" s="222"/>
      <c r="O139" s="96"/>
      <c r="P139" s="46"/>
      <c r="Q139" s="46"/>
      <c r="R139" s="94"/>
      <c r="S139" s="95"/>
      <c r="T139" s="96"/>
      <c r="U139" s="46"/>
    </row>
    <row r="140" spans="1:21" ht="15.75">
      <c r="A140" s="7">
        <v>110</v>
      </c>
      <c r="B140" s="17" t="s">
        <v>585</v>
      </c>
      <c r="C140" s="80" t="s">
        <v>586</v>
      </c>
      <c r="D140" s="17" t="s">
        <v>536</v>
      </c>
      <c r="E140" s="17" t="s">
        <v>587</v>
      </c>
      <c r="F140" s="102">
        <f t="shared" si="1"/>
        <v>3918042</v>
      </c>
      <c r="G140" s="103">
        <v>98835</v>
      </c>
      <c r="H140" s="103">
        <v>1929119</v>
      </c>
      <c r="I140" s="103">
        <v>204060</v>
      </c>
      <c r="J140" s="103">
        <v>1686028</v>
      </c>
      <c r="K140" s="36"/>
      <c r="L140" s="231" t="s">
        <v>2325</v>
      </c>
      <c r="M140" s="94"/>
      <c r="N140" s="222"/>
      <c r="O140" s="46"/>
      <c r="P140" s="46"/>
      <c r="Q140" s="46"/>
      <c r="R140" s="94"/>
      <c r="S140" s="95"/>
      <c r="T140" s="96"/>
      <c r="U140" s="46"/>
    </row>
    <row r="141" spans="1:21" ht="15.75">
      <c r="A141" s="7">
        <v>111</v>
      </c>
      <c r="B141" s="17" t="s">
        <v>588</v>
      </c>
      <c r="C141" s="80" t="s">
        <v>589</v>
      </c>
      <c r="D141" s="17" t="s">
        <v>536</v>
      </c>
      <c r="E141" s="17" t="s">
        <v>590</v>
      </c>
      <c r="F141" s="102">
        <f t="shared" si="1"/>
        <v>23560469</v>
      </c>
      <c r="G141" s="103">
        <v>850675</v>
      </c>
      <c r="H141" s="103">
        <v>2250678</v>
      </c>
      <c r="I141" s="103">
        <v>15770885</v>
      </c>
      <c r="J141" s="103">
        <v>4688231</v>
      </c>
      <c r="K141" s="36"/>
      <c r="L141" s="231" t="s">
        <v>2324</v>
      </c>
      <c r="M141" s="94"/>
      <c r="N141" s="222"/>
      <c r="O141" s="46"/>
      <c r="P141" s="46"/>
      <c r="Q141" s="46"/>
      <c r="R141" s="94"/>
      <c r="S141" s="95"/>
      <c r="T141" s="96"/>
      <c r="U141" s="46"/>
    </row>
    <row r="142" spans="1:21" ht="15.75">
      <c r="A142" s="7">
        <v>112</v>
      </c>
      <c r="B142" s="17" t="s">
        <v>591</v>
      </c>
      <c r="C142" s="80" t="s">
        <v>592</v>
      </c>
      <c r="D142" s="17" t="s">
        <v>536</v>
      </c>
      <c r="E142" s="17" t="s">
        <v>1729</v>
      </c>
      <c r="F142" s="102">
        <f t="shared" si="1"/>
        <v>5178809</v>
      </c>
      <c r="G142" s="103">
        <v>12000</v>
      </c>
      <c r="H142" s="103">
        <v>1775454</v>
      </c>
      <c r="I142" s="103">
        <v>0</v>
      </c>
      <c r="J142" s="103">
        <v>3391355</v>
      </c>
      <c r="K142" s="36"/>
      <c r="L142" s="231" t="s">
        <v>2324</v>
      </c>
      <c r="M142" s="94"/>
      <c r="N142" s="222"/>
      <c r="O142" s="46"/>
      <c r="P142" s="46"/>
      <c r="Q142" s="46"/>
      <c r="R142" s="94"/>
      <c r="S142" s="95"/>
      <c r="T142" s="77"/>
      <c r="U142" s="46"/>
    </row>
    <row r="143" spans="1:21" ht="15.75">
      <c r="A143" s="7">
        <v>113</v>
      </c>
      <c r="B143" s="17" t="s">
        <v>594</v>
      </c>
      <c r="C143" s="80" t="s">
        <v>595</v>
      </c>
      <c r="D143" s="17" t="s">
        <v>536</v>
      </c>
      <c r="E143" s="17" t="s">
        <v>596</v>
      </c>
      <c r="F143" s="102">
        <f t="shared" si="1"/>
        <v>45332299</v>
      </c>
      <c r="G143" s="103">
        <v>37036636</v>
      </c>
      <c r="H143" s="103">
        <v>5160627</v>
      </c>
      <c r="I143" s="103">
        <v>530300</v>
      </c>
      <c r="J143" s="103">
        <v>2604736</v>
      </c>
      <c r="K143" s="36"/>
      <c r="L143" s="231" t="s">
        <v>2325</v>
      </c>
      <c r="M143" s="94"/>
      <c r="N143" s="222"/>
      <c r="O143" s="96"/>
      <c r="P143" s="46"/>
      <c r="Q143" s="46"/>
      <c r="R143" s="94"/>
      <c r="S143" s="95"/>
      <c r="T143" s="96"/>
      <c r="U143" s="46"/>
    </row>
    <row r="144" spans="1:21" ht="15.75">
      <c r="A144" s="7">
        <v>114</v>
      </c>
      <c r="B144" s="17" t="s">
        <v>597</v>
      </c>
      <c r="C144" s="80" t="s">
        <v>598</v>
      </c>
      <c r="D144" s="17" t="s">
        <v>536</v>
      </c>
      <c r="E144" s="17" t="s">
        <v>599</v>
      </c>
      <c r="F144" s="102">
        <f t="shared" si="1"/>
        <v>1512066</v>
      </c>
      <c r="G144" s="103">
        <v>23400</v>
      </c>
      <c r="H144" s="103">
        <v>1462366</v>
      </c>
      <c r="I144" s="103">
        <v>0</v>
      </c>
      <c r="J144" s="103">
        <v>26300</v>
      </c>
      <c r="K144" s="36"/>
      <c r="L144" s="231" t="s">
        <v>2324</v>
      </c>
      <c r="M144" s="94"/>
      <c r="N144" s="222"/>
      <c r="O144" s="96"/>
      <c r="P144" s="46"/>
      <c r="Q144" s="46"/>
      <c r="R144" s="94"/>
      <c r="S144" s="95"/>
      <c r="T144" s="77"/>
      <c r="U144" s="46"/>
    </row>
    <row r="145" spans="1:21" ht="15.75">
      <c r="A145" s="7">
        <v>115</v>
      </c>
      <c r="B145" s="17" t="s">
        <v>600</v>
      </c>
      <c r="C145" s="80" t="s">
        <v>601</v>
      </c>
      <c r="D145" s="17" t="s">
        <v>536</v>
      </c>
      <c r="E145" s="17" t="s">
        <v>602</v>
      </c>
      <c r="F145" s="102">
        <f t="shared" si="1"/>
        <v>19415948</v>
      </c>
      <c r="G145" s="103">
        <v>449871</v>
      </c>
      <c r="H145" s="103">
        <v>10296450</v>
      </c>
      <c r="I145" s="103">
        <v>966500</v>
      </c>
      <c r="J145" s="103">
        <v>7703127</v>
      </c>
      <c r="K145" s="36"/>
      <c r="L145" s="231" t="s">
        <v>2325</v>
      </c>
      <c r="M145" s="94"/>
      <c r="N145" s="222"/>
      <c r="O145" s="46"/>
      <c r="P145" s="46"/>
      <c r="Q145" s="46"/>
      <c r="R145" s="94"/>
      <c r="S145" s="95"/>
      <c r="T145" s="96"/>
      <c r="U145" s="46"/>
    </row>
    <row r="146" spans="1:21" ht="15.75">
      <c r="A146" s="7">
        <v>116</v>
      </c>
      <c r="B146" s="17" t="s">
        <v>603</v>
      </c>
      <c r="C146" s="80" t="s">
        <v>604</v>
      </c>
      <c r="D146" s="17" t="s">
        <v>536</v>
      </c>
      <c r="E146" s="17" t="s">
        <v>605</v>
      </c>
      <c r="F146" s="102">
        <f t="shared" si="1"/>
        <v>2621994</v>
      </c>
      <c r="G146" s="103">
        <v>290000</v>
      </c>
      <c r="H146" s="103">
        <v>1543872</v>
      </c>
      <c r="I146" s="103">
        <v>22600</v>
      </c>
      <c r="J146" s="103">
        <v>765522</v>
      </c>
      <c r="K146" s="36"/>
      <c r="L146" s="231" t="s">
        <v>2325</v>
      </c>
      <c r="M146" s="94"/>
      <c r="N146" s="222"/>
      <c r="O146" s="46"/>
      <c r="P146" s="46"/>
      <c r="Q146" s="46"/>
      <c r="R146" s="94"/>
      <c r="S146" s="95"/>
      <c r="T146" s="77"/>
      <c r="U146" s="46"/>
    </row>
    <row r="147" spans="1:21" ht="15.75">
      <c r="A147" s="7">
        <v>117</v>
      </c>
      <c r="B147" s="17" t="s">
        <v>606</v>
      </c>
      <c r="C147" s="80" t="s">
        <v>607</v>
      </c>
      <c r="D147" s="17" t="s">
        <v>536</v>
      </c>
      <c r="E147" s="17" t="s">
        <v>608</v>
      </c>
      <c r="F147" s="102">
        <f t="shared" si="1"/>
        <v>73968880</v>
      </c>
      <c r="G147" s="103">
        <v>44339642</v>
      </c>
      <c r="H147" s="103">
        <v>11045740</v>
      </c>
      <c r="I147" s="103">
        <v>2963511</v>
      </c>
      <c r="J147" s="103">
        <v>15619987</v>
      </c>
      <c r="K147" s="36"/>
      <c r="L147" s="231" t="s">
        <v>2325</v>
      </c>
      <c r="M147" s="94"/>
      <c r="N147" s="222"/>
      <c r="O147" s="46"/>
      <c r="P147" s="46"/>
      <c r="Q147" s="46"/>
      <c r="R147" s="94"/>
      <c r="S147" s="95"/>
      <c r="T147" s="77"/>
      <c r="U147" s="46"/>
    </row>
    <row r="148" spans="1:21" ht="15.75">
      <c r="A148" s="7">
        <v>118</v>
      </c>
      <c r="B148" s="17" t="s">
        <v>609</v>
      </c>
      <c r="C148" s="80" t="s">
        <v>610</v>
      </c>
      <c r="D148" s="17" t="s">
        <v>536</v>
      </c>
      <c r="E148" s="17" t="s">
        <v>611</v>
      </c>
      <c r="F148" s="102">
        <f t="shared" si="1"/>
        <v>211466</v>
      </c>
      <c r="G148" s="103">
        <v>0</v>
      </c>
      <c r="H148" s="103">
        <v>86066</v>
      </c>
      <c r="I148" s="103">
        <v>80350</v>
      </c>
      <c r="J148" s="103">
        <v>45050</v>
      </c>
      <c r="K148" s="36"/>
      <c r="L148" s="231" t="s">
        <v>2324</v>
      </c>
      <c r="M148" s="94"/>
      <c r="N148" s="222"/>
      <c r="O148" s="96"/>
      <c r="P148" s="46"/>
      <c r="Q148" s="46"/>
      <c r="R148" s="94"/>
      <c r="S148" s="95"/>
      <c r="T148" s="96"/>
      <c r="U148" s="46"/>
    </row>
    <row r="149" spans="1:21" ht="15.75">
      <c r="A149" s="7">
        <v>119</v>
      </c>
      <c r="B149" s="17" t="s">
        <v>612</v>
      </c>
      <c r="C149" s="80" t="s">
        <v>613</v>
      </c>
      <c r="D149" s="17" t="s">
        <v>536</v>
      </c>
      <c r="E149" s="17" t="s">
        <v>614</v>
      </c>
      <c r="F149" s="102">
        <f t="shared" si="1"/>
        <v>957250</v>
      </c>
      <c r="G149" s="103">
        <v>0</v>
      </c>
      <c r="H149" s="103">
        <v>538170</v>
      </c>
      <c r="I149" s="103">
        <v>72300</v>
      </c>
      <c r="J149" s="103">
        <v>346780</v>
      </c>
      <c r="K149" s="36"/>
      <c r="L149" s="231" t="s">
        <v>2329</v>
      </c>
      <c r="M149" s="94"/>
      <c r="N149" s="222"/>
      <c r="O149" s="96"/>
      <c r="P149" s="46"/>
      <c r="Q149" s="46"/>
      <c r="R149" s="94"/>
      <c r="S149" s="95"/>
      <c r="T149" s="96"/>
      <c r="U149" s="46"/>
    </row>
    <row r="150" spans="1:21" ht="15.75">
      <c r="A150" s="7">
        <v>120</v>
      </c>
      <c r="B150" s="17" t="s">
        <v>615</v>
      </c>
      <c r="C150" s="80" t="s">
        <v>616</v>
      </c>
      <c r="D150" s="17" t="s">
        <v>536</v>
      </c>
      <c r="E150" s="17" t="s">
        <v>617</v>
      </c>
      <c r="F150" s="102">
        <f t="shared" si="1"/>
        <v>1346296</v>
      </c>
      <c r="G150" s="103">
        <v>0</v>
      </c>
      <c r="H150" s="103">
        <v>1126511</v>
      </c>
      <c r="I150" s="103">
        <v>32000</v>
      </c>
      <c r="J150" s="103">
        <v>187785</v>
      </c>
      <c r="K150" s="36"/>
      <c r="L150" s="231" t="s">
        <v>2324</v>
      </c>
      <c r="M150" s="94"/>
      <c r="N150" s="222"/>
      <c r="O150" s="46"/>
      <c r="P150" s="46"/>
      <c r="Q150" s="46"/>
      <c r="R150" s="94"/>
      <c r="S150" s="95"/>
      <c r="T150" s="96"/>
      <c r="U150" s="46"/>
    </row>
    <row r="151" spans="1:21" ht="15.75">
      <c r="A151" s="7">
        <v>121</v>
      </c>
      <c r="B151" s="17" t="s">
        <v>618</v>
      </c>
      <c r="C151" s="80" t="s">
        <v>619</v>
      </c>
      <c r="D151" s="17" t="s">
        <v>536</v>
      </c>
      <c r="E151" s="17" t="s">
        <v>620</v>
      </c>
      <c r="F151" s="102">
        <f t="shared" si="1"/>
        <v>303881</v>
      </c>
      <c r="G151" s="103">
        <v>3500</v>
      </c>
      <c r="H151" s="103">
        <v>246381</v>
      </c>
      <c r="I151" s="103">
        <v>0</v>
      </c>
      <c r="J151" s="103">
        <v>54000</v>
      </c>
      <c r="K151" s="36"/>
      <c r="L151" s="231" t="s">
        <v>2324</v>
      </c>
      <c r="M151" s="94"/>
      <c r="N151" s="222"/>
      <c r="O151" s="46"/>
      <c r="P151" s="46"/>
      <c r="Q151" s="46"/>
      <c r="R151" s="94"/>
      <c r="S151" s="95"/>
      <c r="T151" s="96"/>
      <c r="U151" s="46"/>
    </row>
    <row r="152" spans="1:21" ht="15.75">
      <c r="A152" s="7">
        <v>122</v>
      </c>
      <c r="B152" s="17" t="s">
        <v>621</v>
      </c>
      <c r="C152" s="80" t="s">
        <v>622</v>
      </c>
      <c r="D152" s="17" t="s">
        <v>536</v>
      </c>
      <c r="E152" s="17" t="s">
        <v>623</v>
      </c>
      <c r="F152" s="102">
        <f t="shared" si="1"/>
        <v>5542385</v>
      </c>
      <c r="G152" s="103">
        <v>118400</v>
      </c>
      <c r="H152" s="103">
        <v>3049288</v>
      </c>
      <c r="I152" s="103">
        <v>130894</v>
      </c>
      <c r="J152" s="103">
        <v>2243803</v>
      </c>
      <c r="K152" s="36"/>
      <c r="L152" s="231" t="s">
        <v>2325</v>
      </c>
      <c r="M152" s="94"/>
      <c r="N152" s="222"/>
      <c r="O152" s="46"/>
      <c r="P152" s="46"/>
      <c r="Q152" s="46"/>
      <c r="R152" s="94"/>
      <c r="S152" s="95"/>
      <c r="T152" s="96"/>
      <c r="U152" s="46"/>
    </row>
    <row r="153" spans="1:21" ht="15.75">
      <c r="A153" s="7">
        <v>123</v>
      </c>
      <c r="B153" s="17" t="s">
        <v>624</v>
      </c>
      <c r="C153" s="80" t="s">
        <v>625</v>
      </c>
      <c r="D153" s="17" t="s">
        <v>536</v>
      </c>
      <c r="E153" s="17" t="s">
        <v>626</v>
      </c>
      <c r="F153" s="102">
        <f t="shared" si="1"/>
        <v>6175663</v>
      </c>
      <c r="G153" s="103">
        <v>2597696</v>
      </c>
      <c r="H153" s="103">
        <v>3358317</v>
      </c>
      <c r="I153" s="103">
        <v>0</v>
      </c>
      <c r="J153" s="103">
        <v>219650</v>
      </c>
      <c r="K153" s="36"/>
      <c r="L153" s="231" t="s">
        <v>2324</v>
      </c>
      <c r="M153" s="94"/>
      <c r="N153" s="222"/>
      <c r="O153" s="46"/>
      <c r="P153" s="46"/>
      <c r="Q153" s="46"/>
      <c r="R153" s="94"/>
      <c r="S153" s="95"/>
      <c r="T153" s="96"/>
      <c r="U153" s="46"/>
    </row>
    <row r="154" spans="1:21" ht="15.75">
      <c r="A154" s="7">
        <v>124</v>
      </c>
      <c r="B154" s="17" t="s">
        <v>627</v>
      </c>
      <c r="C154" s="80" t="s">
        <v>628</v>
      </c>
      <c r="D154" s="17" t="s">
        <v>536</v>
      </c>
      <c r="E154" s="17" t="s">
        <v>629</v>
      </c>
      <c r="F154" s="102">
        <f t="shared" si="1"/>
        <v>742398</v>
      </c>
      <c r="G154" s="103">
        <v>0</v>
      </c>
      <c r="H154" s="103">
        <v>649974</v>
      </c>
      <c r="I154" s="103">
        <v>0</v>
      </c>
      <c r="J154" s="103">
        <v>92424</v>
      </c>
      <c r="K154" s="36"/>
      <c r="L154" s="231" t="s">
        <v>2324</v>
      </c>
      <c r="M154" s="94"/>
      <c r="N154" s="222"/>
      <c r="O154" s="46"/>
      <c r="P154" s="46"/>
      <c r="Q154" s="46"/>
      <c r="R154" s="94"/>
      <c r="S154" s="95"/>
      <c r="T154" s="96"/>
      <c r="U154" s="46"/>
    </row>
    <row r="155" spans="1:21" ht="15.75">
      <c r="A155" s="7">
        <v>125</v>
      </c>
      <c r="B155" s="17" t="s">
        <v>630</v>
      </c>
      <c r="C155" s="80" t="s">
        <v>631</v>
      </c>
      <c r="D155" s="17" t="s">
        <v>536</v>
      </c>
      <c r="E155" s="17" t="s">
        <v>632</v>
      </c>
      <c r="F155" s="102">
        <f t="shared" si="1"/>
        <v>1325091</v>
      </c>
      <c r="G155" s="103">
        <v>0</v>
      </c>
      <c r="H155" s="103">
        <v>1187556</v>
      </c>
      <c r="I155" s="103">
        <v>93200</v>
      </c>
      <c r="J155" s="103">
        <v>44335</v>
      </c>
      <c r="K155" s="36"/>
      <c r="L155" s="231" t="s">
        <v>2324</v>
      </c>
      <c r="M155" s="94"/>
      <c r="N155" s="222"/>
      <c r="O155" s="46"/>
      <c r="P155" s="46"/>
      <c r="Q155" s="46"/>
      <c r="R155" s="94"/>
      <c r="S155" s="95"/>
      <c r="T155" s="77"/>
      <c r="U155" s="46"/>
    </row>
    <row r="156" spans="1:21" ht="15.75">
      <c r="A156" s="7">
        <v>126</v>
      </c>
      <c r="B156" s="17" t="s">
        <v>633</v>
      </c>
      <c r="C156" s="80" t="s">
        <v>634</v>
      </c>
      <c r="D156" s="17" t="s">
        <v>536</v>
      </c>
      <c r="E156" s="17" t="s">
        <v>635</v>
      </c>
      <c r="F156" s="102">
        <f t="shared" si="1"/>
        <v>3868269</v>
      </c>
      <c r="G156" s="103">
        <v>311514</v>
      </c>
      <c r="H156" s="103">
        <v>3090844</v>
      </c>
      <c r="I156" s="103">
        <v>190120</v>
      </c>
      <c r="J156" s="103">
        <v>275791</v>
      </c>
      <c r="K156" s="36"/>
      <c r="L156" s="231" t="s">
        <v>2324</v>
      </c>
      <c r="M156" s="94"/>
      <c r="N156" s="222"/>
      <c r="O156" s="46"/>
      <c r="P156" s="46"/>
      <c r="Q156" s="46"/>
      <c r="R156" s="94"/>
      <c r="S156" s="95"/>
      <c r="T156" s="77"/>
      <c r="U156" s="46"/>
    </row>
    <row r="157" spans="1:21" ht="15.75">
      <c r="A157" s="7">
        <v>127</v>
      </c>
      <c r="B157" s="17" t="s">
        <v>636</v>
      </c>
      <c r="C157" s="80" t="s">
        <v>637</v>
      </c>
      <c r="D157" s="17" t="s">
        <v>536</v>
      </c>
      <c r="E157" s="17" t="s">
        <v>638</v>
      </c>
      <c r="F157" s="102">
        <f t="shared" si="1"/>
        <v>3564689</v>
      </c>
      <c r="G157" s="103">
        <v>12849</v>
      </c>
      <c r="H157" s="103">
        <v>1393793</v>
      </c>
      <c r="I157" s="103">
        <v>1568947</v>
      </c>
      <c r="J157" s="103">
        <v>589100</v>
      </c>
      <c r="K157" s="36"/>
      <c r="L157" s="231" t="s">
        <v>2324</v>
      </c>
      <c r="M157" s="94"/>
      <c r="N157" s="222"/>
      <c r="O157" s="46"/>
      <c r="P157" s="46"/>
      <c r="Q157" s="46"/>
      <c r="R157" s="94"/>
      <c r="S157" s="95"/>
      <c r="T157" s="77"/>
      <c r="U157" s="46"/>
    </row>
    <row r="158" spans="1:21" ht="15.75">
      <c r="A158" s="7">
        <v>128</v>
      </c>
      <c r="B158" s="17" t="s">
        <v>639</v>
      </c>
      <c r="C158" s="80" t="s">
        <v>640</v>
      </c>
      <c r="D158" s="17" t="s">
        <v>536</v>
      </c>
      <c r="E158" s="17" t="s">
        <v>641</v>
      </c>
      <c r="F158" s="102">
        <f t="shared" si="1"/>
        <v>6087081</v>
      </c>
      <c r="G158" s="103">
        <v>4310400</v>
      </c>
      <c r="H158" s="103">
        <v>1113069</v>
      </c>
      <c r="I158" s="103">
        <v>196820</v>
      </c>
      <c r="J158" s="103">
        <v>466792</v>
      </c>
      <c r="K158" s="36"/>
      <c r="L158" s="231" t="s">
        <v>2325</v>
      </c>
      <c r="M158" s="94"/>
      <c r="N158" s="222"/>
      <c r="O158" s="46"/>
      <c r="P158" s="46"/>
      <c r="Q158" s="46"/>
      <c r="R158" s="94"/>
      <c r="S158" s="95"/>
      <c r="T158" s="77"/>
      <c r="U158" s="46"/>
    </row>
    <row r="159" spans="1:21" ht="15.75">
      <c r="A159" s="7">
        <v>129</v>
      </c>
      <c r="B159" s="17" t="s">
        <v>642</v>
      </c>
      <c r="C159" s="80" t="s">
        <v>643</v>
      </c>
      <c r="D159" s="17" t="s">
        <v>536</v>
      </c>
      <c r="E159" s="17" t="s">
        <v>523</v>
      </c>
      <c r="F159" s="102">
        <f aca="true" t="shared" si="2" ref="F159:F222">G159+H159+I159+J159</f>
        <v>832663</v>
      </c>
      <c r="G159" s="103">
        <v>402800</v>
      </c>
      <c r="H159" s="103">
        <v>282348</v>
      </c>
      <c r="I159" s="103">
        <v>93865</v>
      </c>
      <c r="J159" s="103">
        <v>53650</v>
      </c>
      <c r="K159" s="50"/>
      <c r="L159" s="231" t="s">
        <v>2324</v>
      </c>
      <c r="M159" s="94"/>
      <c r="N159" s="222"/>
      <c r="O159" s="46"/>
      <c r="P159" s="46"/>
      <c r="Q159" s="46"/>
      <c r="R159" s="94"/>
      <c r="S159" s="95"/>
      <c r="T159" s="77"/>
      <c r="U159" s="46"/>
    </row>
    <row r="160" spans="1:21" ht="15.75">
      <c r="A160" s="7">
        <v>130</v>
      </c>
      <c r="B160" s="17" t="s">
        <v>644</v>
      </c>
      <c r="C160" s="80" t="s">
        <v>645</v>
      </c>
      <c r="D160" s="17" t="s">
        <v>536</v>
      </c>
      <c r="E160" s="17" t="s">
        <v>646</v>
      </c>
      <c r="F160" s="102">
        <f t="shared" si="2"/>
        <v>2757108</v>
      </c>
      <c r="G160" s="103">
        <v>364000</v>
      </c>
      <c r="H160" s="103">
        <v>1178859</v>
      </c>
      <c r="I160" s="103">
        <v>841918</v>
      </c>
      <c r="J160" s="103">
        <v>372331</v>
      </c>
      <c r="K160" s="36"/>
      <c r="L160" s="231" t="s">
        <v>2324</v>
      </c>
      <c r="M160" s="94"/>
      <c r="N160" s="222"/>
      <c r="O160" s="46"/>
      <c r="P160" s="46"/>
      <c r="Q160" s="46"/>
      <c r="R160" s="94"/>
      <c r="S160" s="95"/>
      <c r="T160" s="77"/>
      <c r="U160" s="46"/>
    </row>
    <row r="161" spans="1:21" ht="15.75">
      <c r="A161" s="7">
        <v>131</v>
      </c>
      <c r="B161" s="17" t="s">
        <v>647</v>
      </c>
      <c r="C161" s="80" t="s">
        <v>648</v>
      </c>
      <c r="D161" s="17" t="s">
        <v>536</v>
      </c>
      <c r="E161" s="17" t="s">
        <v>649</v>
      </c>
      <c r="F161" s="102">
        <f t="shared" si="2"/>
        <v>9992459</v>
      </c>
      <c r="G161" s="103">
        <v>0</v>
      </c>
      <c r="H161" s="103">
        <v>7022567</v>
      </c>
      <c r="I161" s="103">
        <v>0</v>
      </c>
      <c r="J161" s="103">
        <v>2969892</v>
      </c>
      <c r="K161" s="36"/>
      <c r="L161" s="231" t="s">
        <v>2324</v>
      </c>
      <c r="M161" s="94"/>
      <c r="N161" s="222"/>
      <c r="O161" s="46"/>
      <c r="P161" s="46"/>
      <c r="Q161" s="46"/>
      <c r="R161" s="94"/>
      <c r="S161" s="95"/>
      <c r="T161" s="77"/>
      <c r="U161" s="46"/>
    </row>
    <row r="162" spans="1:21" ht="15.75">
      <c r="A162" s="7">
        <v>132</v>
      </c>
      <c r="B162" s="17" t="s">
        <v>650</v>
      </c>
      <c r="C162" s="80" t="s">
        <v>651</v>
      </c>
      <c r="D162" s="17" t="s">
        <v>536</v>
      </c>
      <c r="E162" s="17" t="s">
        <v>652</v>
      </c>
      <c r="F162" s="102">
        <f t="shared" si="2"/>
        <v>390433</v>
      </c>
      <c r="G162" s="103">
        <v>52500</v>
      </c>
      <c r="H162" s="103">
        <v>317933</v>
      </c>
      <c r="I162" s="103">
        <v>0</v>
      </c>
      <c r="J162" s="103">
        <v>20000</v>
      </c>
      <c r="K162" s="36"/>
      <c r="L162" s="231" t="s">
        <v>2325</v>
      </c>
      <c r="M162" s="94"/>
      <c r="N162" s="222"/>
      <c r="O162" s="96"/>
      <c r="P162" s="46"/>
      <c r="Q162" s="46"/>
      <c r="R162" s="94"/>
      <c r="S162" s="95"/>
      <c r="T162" s="96"/>
      <c r="U162" s="46"/>
    </row>
    <row r="163" spans="1:21" ht="15.75">
      <c r="A163" s="7">
        <v>133</v>
      </c>
      <c r="B163" s="17" t="s">
        <v>653</v>
      </c>
      <c r="C163" s="80" t="s">
        <v>654</v>
      </c>
      <c r="D163" s="17" t="s">
        <v>536</v>
      </c>
      <c r="E163" s="17" t="s">
        <v>655</v>
      </c>
      <c r="F163" s="102">
        <f t="shared" si="2"/>
        <v>32187</v>
      </c>
      <c r="G163" s="103">
        <v>0</v>
      </c>
      <c r="H163" s="103">
        <v>29687</v>
      </c>
      <c r="I163" s="103">
        <v>0</v>
      </c>
      <c r="J163" s="103">
        <v>2500</v>
      </c>
      <c r="K163" s="36"/>
      <c r="L163" s="231" t="s">
        <v>2329</v>
      </c>
      <c r="M163" s="94"/>
      <c r="N163" s="222"/>
      <c r="O163" s="96"/>
      <c r="P163" s="46"/>
      <c r="Q163" s="46"/>
      <c r="R163" s="94"/>
      <c r="S163" s="95"/>
      <c r="T163" s="96"/>
      <c r="U163" s="46"/>
    </row>
    <row r="164" spans="1:21" ht="15.75">
      <c r="A164" s="7">
        <v>134</v>
      </c>
      <c r="B164" s="17" t="s">
        <v>657</v>
      </c>
      <c r="C164" s="80" t="s">
        <v>658</v>
      </c>
      <c r="D164" s="17" t="s">
        <v>656</v>
      </c>
      <c r="E164" s="17" t="s">
        <v>659</v>
      </c>
      <c r="F164" s="102">
        <f t="shared" si="2"/>
        <v>3563938</v>
      </c>
      <c r="G164" s="103">
        <v>127500</v>
      </c>
      <c r="H164" s="103">
        <v>1921003</v>
      </c>
      <c r="I164" s="103">
        <v>0</v>
      </c>
      <c r="J164" s="103">
        <v>1515435</v>
      </c>
      <c r="K164" s="36"/>
      <c r="L164" s="231" t="s">
        <v>2324</v>
      </c>
      <c r="M164" s="94"/>
      <c r="N164" s="222"/>
      <c r="O164" s="96"/>
      <c r="P164" s="46"/>
      <c r="Q164" s="46"/>
      <c r="R164" s="94"/>
      <c r="S164" s="95"/>
      <c r="T164" s="77"/>
      <c r="U164" s="46"/>
    </row>
    <row r="165" spans="1:21" ht="15.75">
      <c r="A165" s="7">
        <v>135</v>
      </c>
      <c r="B165" s="17" t="s">
        <v>660</v>
      </c>
      <c r="C165" s="80" t="s">
        <v>661</v>
      </c>
      <c r="D165" s="17" t="s">
        <v>656</v>
      </c>
      <c r="E165" s="17" t="s">
        <v>662</v>
      </c>
      <c r="F165" s="102">
        <f t="shared" si="2"/>
        <v>136243</v>
      </c>
      <c r="G165" s="103">
        <v>0</v>
      </c>
      <c r="H165" s="103">
        <v>136243</v>
      </c>
      <c r="I165" s="103">
        <v>0</v>
      </c>
      <c r="J165" s="103">
        <v>0</v>
      </c>
      <c r="K165" s="36"/>
      <c r="L165" s="231" t="s">
        <v>2324</v>
      </c>
      <c r="M165" s="94"/>
      <c r="N165" s="222"/>
      <c r="O165" s="46"/>
      <c r="P165" s="46"/>
      <c r="Q165" s="46"/>
      <c r="R165" s="94"/>
      <c r="S165" s="95"/>
      <c r="T165" s="96"/>
      <c r="U165" s="46"/>
    </row>
    <row r="166" spans="1:21" ht="15.75">
      <c r="A166" s="7">
        <v>136</v>
      </c>
      <c r="B166" s="17" t="s">
        <v>663</v>
      </c>
      <c r="C166" s="80" t="s">
        <v>664</v>
      </c>
      <c r="D166" s="17" t="s">
        <v>656</v>
      </c>
      <c r="E166" s="17" t="s">
        <v>665</v>
      </c>
      <c r="F166" s="102">
        <f t="shared" si="2"/>
        <v>1821089</v>
      </c>
      <c r="G166" s="103">
        <v>150000</v>
      </c>
      <c r="H166" s="103">
        <v>1441744</v>
      </c>
      <c r="I166" s="103">
        <v>0</v>
      </c>
      <c r="J166" s="103">
        <v>229345</v>
      </c>
      <c r="K166" s="36"/>
      <c r="L166" s="231" t="s">
        <v>2325</v>
      </c>
      <c r="M166" s="94"/>
      <c r="N166" s="222"/>
      <c r="O166" s="46"/>
      <c r="P166" s="46"/>
      <c r="Q166" s="46"/>
      <c r="R166" s="94"/>
      <c r="S166" s="95"/>
      <c r="T166" s="96"/>
      <c r="U166" s="46"/>
    </row>
    <row r="167" spans="1:21" ht="15.75">
      <c r="A167" s="7">
        <v>137</v>
      </c>
      <c r="B167" s="17" t="s">
        <v>666</v>
      </c>
      <c r="C167" s="80" t="s">
        <v>667</v>
      </c>
      <c r="D167" s="17" t="s">
        <v>656</v>
      </c>
      <c r="E167" s="17" t="s">
        <v>668</v>
      </c>
      <c r="F167" s="102">
        <f t="shared" si="2"/>
        <v>1601628</v>
      </c>
      <c r="G167" s="103">
        <v>0</v>
      </c>
      <c r="H167" s="103">
        <v>1032444</v>
      </c>
      <c r="I167" s="103">
        <v>0</v>
      </c>
      <c r="J167" s="103">
        <v>569184</v>
      </c>
      <c r="K167" s="36"/>
      <c r="L167" s="231" t="s">
        <v>2329</v>
      </c>
      <c r="M167" s="94"/>
      <c r="N167" s="222"/>
      <c r="O167" s="96"/>
      <c r="P167" s="46"/>
      <c r="Q167" s="46"/>
      <c r="R167" s="94"/>
      <c r="S167" s="95"/>
      <c r="T167" s="96"/>
      <c r="U167" s="46"/>
    </row>
    <row r="168" spans="1:21" ht="15.75">
      <c r="A168" s="7">
        <v>138</v>
      </c>
      <c r="B168" s="17" t="s">
        <v>669</v>
      </c>
      <c r="C168" s="80" t="s">
        <v>670</v>
      </c>
      <c r="D168" s="17" t="s">
        <v>656</v>
      </c>
      <c r="E168" s="17" t="s">
        <v>671</v>
      </c>
      <c r="F168" s="102">
        <f t="shared" si="2"/>
        <v>7781456</v>
      </c>
      <c r="G168" s="103">
        <v>3658112</v>
      </c>
      <c r="H168" s="103">
        <v>2104944</v>
      </c>
      <c r="I168" s="103">
        <v>0</v>
      </c>
      <c r="J168" s="103">
        <v>2018400</v>
      </c>
      <c r="K168" s="36"/>
      <c r="L168" s="231" t="s">
        <v>2324</v>
      </c>
      <c r="M168" s="94"/>
      <c r="N168" s="222"/>
      <c r="O168" s="96"/>
      <c r="P168" s="46"/>
      <c r="Q168" s="46"/>
      <c r="R168" s="94"/>
      <c r="S168" s="95"/>
      <c r="T168" s="77"/>
      <c r="U168" s="46"/>
    </row>
    <row r="169" spans="1:21" ht="15.75">
      <c r="A169" s="7">
        <v>139</v>
      </c>
      <c r="B169" s="17" t="s">
        <v>672</v>
      </c>
      <c r="C169" s="80" t="s">
        <v>673</v>
      </c>
      <c r="D169" s="17" t="s">
        <v>656</v>
      </c>
      <c r="E169" s="17" t="s">
        <v>674</v>
      </c>
      <c r="F169" s="102">
        <f t="shared" si="2"/>
        <v>4696087</v>
      </c>
      <c r="G169" s="103">
        <v>1066750</v>
      </c>
      <c r="H169" s="103">
        <v>799183</v>
      </c>
      <c r="I169" s="103">
        <v>0</v>
      </c>
      <c r="J169" s="103">
        <v>2830154</v>
      </c>
      <c r="K169" s="36"/>
      <c r="L169" s="231" t="s">
        <v>2324</v>
      </c>
      <c r="M169" s="94"/>
      <c r="N169" s="222"/>
      <c r="O169" s="46"/>
      <c r="P169" s="46"/>
      <c r="Q169" s="46"/>
      <c r="R169" s="94"/>
      <c r="S169" s="95"/>
      <c r="T169" s="96"/>
      <c r="U169" s="46"/>
    </row>
    <row r="170" spans="1:21" ht="15.75">
      <c r="A170" s="7">
        <v>140</v>
      </c>
      <c r="B170" s="17" t="s">
        <v>675</v>
      </c>
      <c r="C170" s="80" t="s">
        <v>676</v>
      </c>
      <c r="D170" s="17" t="s">
        <v>656</v>
      </c>
      <c r="E170" s="17" t="s">
        <v>677</v>
      </c>
      <c r="F170" s="102">
        <f t="shared" si="2"/>
        <v>338880</v>
      </c>
      <c r="G170" s="103">
        <v>0</v>
      </c>
      <c r="H170" s="103">
        <v>322380</v>
      </c>
      <c r="I170" s="103">
        <v>0</v>
      </c>
      <c r="J170" s="103">
        <v>16500</v>
      </c>
      <c r="K170" s="36"/>
      <c r="L170" s="231" t="s">
        <v>2324</v>
      </c>
      <c r="M170" s="94"/>
      <c r="N170" s="222"/>
      <c r="O170" s="96"/>
      <c r="P170" s="46"/>
      <c r="Q170" s="46"/>
      <c r="R170" s="94"/>
      <c r="S170" s="95"/>
      <c r="T170" s="77"/>
      <c r="U170" s="46"/>
    </row>
    <row r="171" spans="1:21" ht="15.75">
      <c r="A171" s="7">
        <v>141</v>
      </c>
      <c r="B171" s="17" t="s">
        <v>678</v>
      </c>
      <c r="C171" s="80" t="s">
        <v>679</v>
      </c>
      <c r="D171" s="17" t="s">
        <v>656</v>
      </c>
      <c r="E171" s="17" t="s">
        <v>680</v>
      </c>
      <c r="F171" s="102">
        <f t="shared" si="2"/>
        <v>13686995</v>
      </c>
      <c r="G171" s="103">
        <v>218200</v>
      </c>
      <c r="H171" s="103">
        <v>2426648</v>
      </c>
      <c r="I171" s="103">
        <v>151941</v>
      </c>
      <c r="J171" s="103">
        <v>10890206</v>
      </c>
      <c r="K171" s="36"/>
      <c r="L171" s="231" t="s">
        <v>2325</v>
      </c>
      <c r="M171" s="94"/>
      <c r="N171" s="222"/>
      <c r="O171" s="96"/>
      <c r="P171" s="46"/>
      <c r="Q171" s="46"/>
      <c r="R171" s="94"/>
      <c r="S171" s="95"/>
      <c r="T171" s="96"/>
      <c r="U171" s="46"/>
    </row>
    <row r="172" spans="1:21" ht="15.75">
      <c r="A172" s="7">
        <v>142</v>
      </c>
      <c r="B172" s="17" t="s">
        <v>681</v>
      </c>
      <c r="C172" s="80" t="s">
        <v>682</v>
      </c>
      <c r="D172" s="17" t="s">
        <v>656</v>
      </c>
      <c r="E172" s="17" t="s">
        <v>683</v>
      </c>
      <c r="F172" s="102">
        <f t="shared" si="2"/>
        <v>45414664</v>
      </c>
      <c r="G172" s="103">
        <v>750135</v>
      </c>
      <c r="H172" s="103">
        <v>17463886</v>
      </c>
      <c r="I172" s="103">
        <v>7061504</v>
      </c>
      <c r="J172" s="103">
        <v>20139139</v>
      </c>
      <c r="K172" s="36"/>
      <c r="L172" s="231" t="s">
        <v>2325</v>
      </c>
      <c r="M172" s="94"/>
      <c r="N172" s="222"/>
      <c r="O172" s="46"/>
      <c r="P172" s="46"/>
      <c r="Q172" s="46"/>
      <c r="R172" s="94"/>
      <c r="S172" s="95"/>
      <c r="T172" s="96"/>
      <c r="U172" s="46"/>
    </row>
    <row r="173" spans="1:21" ht="15.75">
      <c r="A173" s="7">
        <v>143</v>
      </c>
      <c r="B173" s="17" t="s">
        <v>684</v>
      </c>
      <c r="C173" s="80" t="s">
        <v>685</v>
      </c>
      <c r="D173" s="17" t="s">
        <v>656</v>
      </c>
      <c r="E173" s="17" t="s">
        <v>686</v>
      </c>
      <c r="F173" s="102">
        <f t="shared" si="2"/>
        <v>170075</v>
      </c>
      <c r="G173" s="103">
        <v>0</v>
      </c>
      <c r="H173" s="103">
        <v>154931</v>
      </c>
      <c r="I173" s="103">
        <v>15144</v>
      </c>
      <c r="J173" s="103">
        <v>0</v>
      </c>
      <c r="K173" s="36"/>
      <c r="L173" s="231" t="s">
        <v>2325</v>
      </c>
      <c r="M173" s="94"/>
      <c r="N173" s="222"/>
      <c r="O173" s="96"/>
      <c r="P173" s="46"/>
      <c r="Q173" s="46"/>
      <c r="R173" s="94"/>
      <c r="S173" s="95"/>
      <c r="T173" s="96"/>
      <c r="U173" s="46"/>
    </row>
    <row r="174" spans="1:21" ht="15.75">
      <c r="A174" s="7">
        <v>144</v>
      </c>
      <c r="B174" s="17" t="s">
        <v>687</v>
      </c>
      <c r="C174" s="80" t="s">
        <v>688</v>
      </c>
      <c r="D174" s="17" t="s">
        <v>656</v>
      </c>
      <c r="E174" s="17" t="s">
        <v>689</v>
      </c>
      <c r="F174" s="102">
        <f t="shared" si="2"/>
        <v>1362972</v>
      </c>
      <c r="G174" s="103">
        <v>50</v>
      </c>
      <c r="H174" s="103">
        <v>845877</v>
      </c>
      <c r="I174" s="103">
        <v>26</v>
      </c>
      <c r="J174" s="103">
        <v>517019</v>
      </c>
      <c r="K174" s="36"/>
      <c r="L174" s="231" t="s">
        <v>2325</v>
      </c>
      <c r="M174" s="94"/>
      <c r="N174" s="222"/>
      <c r="O174" s="46"/>
      <c r="P174" s="46"/>
      <c r="Q174" s="46"/>
      <c r="R174" s="94"/>
      <c r="S174" s="95"/>
      <c r="T174" s="96"/>
      <c r="U174" s="46"/>
    </row>
    <row r="175" spans="1:21" ht="15.75">
      <c r="A175" s="7">
        <v>145</v>
      </c>
      <c r="B175" s="17" t="s">
        <v>690</v>
      </c>
      <c r="C175" s="80" t="s">
        <v>691</v>
      </c>
      <c r="D175" s="17" t="s">
        <v>656</v>
      </c>
      <c r="E175" s="17" t="s">
        <v>692</v>
      </c>
      <c r="F175" s="102">
        <f t="shared" si="2"/>
        <v>3787735</v>
      </c>
      <c r="G175" s="103">
        <v>0</v>
      </c>
      <c r="H175" s="103">
        <v>3213677</v>
      </c>
      <c r="I175" s="103">
        <v>163400</v>
      </c>
      <c r="J175" s="103">
        <v>410658</v>
      </c>
      <c r="K175" s="36"/>
      <c r="L175" s="231" t="s">
        <v>2324</v>
      </c>
      <c r="M175" s="94"/>
      <c r="N175" s="222"/>
      <c r="O175" s="46"/>
      <c r="P175" s="46"/>
      <c r="Q175" s="46"/>
      <c r="R175" s="94"/>
      <c r="S175" s="95"/>
      <c r="T175" s="77"/>
      <c r="U175" s="46"/>
    </row>
    <row r="176" spans="1:21" ht="15.75">
      <c r="A176" s="7">
        <v>146</v>
      </c>
      <c r="B176" s="17" t="s">
        <v>693</v>
      </c>
      <c r="C176" s="80" t="s">
        <v>694</v>
      </c>
      <c r="D176" s="17" t="s">
        <v>656</v>
      </c>
      <c r="E176" s="17" t="s">
        <v>695</v>
      </c>
      <c r="F176" s="102">
        <f t="shared" si="2"/>
        <v>2063418</v>
      </c>
      <c r="G176" s="103">
        <v>0</v>
      </c>
      <c r="H176" s="103">
        <v>330988</v>
      </c>
      <c r="I176" s="103">
        <v>911001</v>
      </c>
      <c r="J176" s="103">
        <v>821429</v>
      </c>
      <c r="K176" s="36"/>
      <c r="L176" s="231" t="s">
        <v>2325</v>
      </c>
      <c r="M176" s="94"/>
      <c r="N176" s="222"/>
      <c r="O176" s="46"/>
      <c r="P176" s="46"/>
      <c r="Q176" s="46"/>
      <c r="R176" s="94"/>
      <c r="S176" s="95"/>
      <c r="T176" s="96"/>
      <c r="U176" s="46"/>
    </row>
    <row r="177" spans="1:21" ht="15.75">
      <c r="A177" s="7">
        <v>147</v>
      </c>
      <c r="B177" s="17" t="s">
        <v>696</v>
      </c>
      <c r="C177" s="80" t="s">
        <v>697</v>
      </c>
      <c r="D177" s="17" t="s">
        <v>656</v>
      </c>
      <c r="E177" s="17" t="s">
        <v>698</v>
      </c>
      <c r="F177" s="102">
        <f t="shared" si="2"/>
        <v>1968413</v>
      </c>
      <c r="G177" s="103">
        <v>0</v>
      </c>
      <c r="H177" s="103">
        <v>1623638</v>
      </c>
      <c r="I177" s="103">
        <v>7975</v>
      </c>
      <c r="J177" s="103">
        <v>336800</v>
      </c>
      <c r="K177" s="36"/>
      <c r="L177" s="231" t="s">
        <v>2325</v>
      </c>
      <c r="M177" s="94"/>
      <c r="N177" s="222"/>
      <c r="O177" s="46"/>
      <c r="P177" s="46"/>
      <c r="Q177" s="46"/>
      <c r="R177" s="94"/>
      <c r="S177" s="95"/>
      <c r="T177" s="77"/>
      <c r="U177" s="46"/>
    </row>
    <row r="178" spans="1:21" ht="15.75">
      <c r="A178" s="7">
        <v>148</v>
      </c>
      <c r="B178" s="17" t="s">
        <v>699</v>
      </c>
      <c r="C178" s="80" t="s">
        <v>700</v>
      </c>
      <c r="D178" s="17" t="s">
        <v>656</v>
      </c>
      <c r="E178" s="17" t="s">
        <v>701</v>
      </c>
      <c r="F178" s="102">
        <f t="shared" si="2"/>
        <v>14618574</v>
      </c>
      <c r="G178" s="103">
        <v>2783500</v>
      </c>
      <c r="H178" s="103">
        <v>9673510</v>
      </c>
      <c r="I178" s="103">
        <v>27000</v>
      </c>
      <c r="J178" s="103">
        <v>2134564</v>
      </c>
      <c r="K178" s="36"/>
      <c r="L178" s="231" t="s">
        <v>2325</v>
      </c>
      <c r="M178" s="94"/>
      <c r="N178" s="222"/>
      <c r="O178" s="46"/>
      <c r="P178" s="46"/>
      <c r="Q178" s="46"/>
      <c r="R178" s="94"/>
      <c r="S178" s="95"/>
      <c r="T178" s="77"/>
      <c r="U178" s="46"/>
    </row>
    <row r="179" spans="1:21" ht="15.75">
      <c r="A179" s="7">
        <v>149</v>
      </c>
      <c r="B179" s="17" t="s">
        <v>702</v>
      </c>
      <c r="C179" s="80" t="s">
        <v>703</v>
      </c>
      <c r="D179" s="17" t="s">
        <v>656</v>
      </c>
      <c r="E179" s="17" t="s">
        <v>704</v>
      </c>
      <c r="F179" s="102">
        <f t="shared" si="2"/>
        <v>4002938</v>
      </c>
      <c r="G179" s="103">
        <v>0</v>
      </c>
      <c r="H179" s="103">
        <v>3347508</v>
      </c>
      <c r="I179" s="103">
        <v>0</v>
      </c>
      <c r="J179" s="103">
        <v>655430</v>
      </c>
      <c r="K179" s="36"/>
      <c r="L179" s="231" t="s">
        <v>2324</v>
      </c>
      <c r="M179" s="94"/>
      <c r="N179" s="222"/>
      <c r="O179" s="46"/>
      <c r="P179" s="46"/>
      <c r="Q179" s="46"/>
      <c r="R179" s="94"/>
      <c r="S179" s="95"/>
      <c r="T179" s="77"/>
      <c r="U179" s="46"/>
    </row>
    <row r="180" spans="1:21" ht="15.75">
      <c r="A180" s="7">
        <v>150</v>
      </c>
      <c r="B180" s="17" t="s">
        <v>705</v>
      </c>
      <c r="C180" s="80" t="s">
        <v>706</v>
      </c>
      <c r="D180" s="17" t="s">
        <v>656</v>
      </c>
      <c r="E180" s="17" t="s">
        <v>707</v>
      </c>
      <c r="F180" s="102">
        <f t="shared" si="2"/>
        <v>11937860</v>
      </c>
      <c r="G180" s="103">
        <v>3255435</v>
      </c>
      <c r="H180" s="103">
        <v>8226364</v>
      </c>
      <c r="I180" s="103">
        <v>0</v>
      </c>
      <c r="J180" s="103">
        <v>456061</v>
      </c>
      <c r="K180" s="36"/>
      <c r="L180" s="231" t="s">
        <v>2324</v>
      </c>
      <c r="M180" s="94"/>
      <c r="N180" s="222"/>
      <c r="O180" s="46"/>
      <c r="P180" s="46"/>
      <c r="Q180" s="46"/>
      <c r="R180" s="94"/>
      <c r="S180" s="95"/>
      <c r="T180" s="77"/>
      <c r="U180" s="46"/>
    </row>
    <row r="181" spans="1:21" ht="15.75">
      <c r="A181" s="7">
        <v>151</v>
      </c>
      <c r="B181" s="17" t="s">
        <v>708</v>
      </c>
      <c r="C181" s="80" t="s">
        <v>709</v>
      </c>
      <c r="D181" s="17" t="s">
        <v>656</v>
      </c>
      <c r="E181" s="17" t="s">
        <v>710</v>
      </c>
      <c r="F181" s="102">
        <f t="shared" si="2"/>
        <v>3643523</v>
      </c>
      <c r="G181" s="103">
        <v>12500</v>
      </c>
      <c r="H181" s="103">
        <v>2587016</v>
      </c>
      <c r="I181" s="103">
        <v>16206</v>
      </c>
      <c r="J181" s="103">
        <v>1027801</v>
      </c>
      <c r="K181" s="36"/>
      <c r="L181" s="231" t="s">
        <v>2324</v>
      </c>
      <c r="M181" s="94"/>
      <c r="N181" s="222"/>
      <c r="O181" s="96"/>
      <c r="P181" s="46"/>
      <c r="Q181" s="46"/>
      <c r="R181" s="94"/>
      <c r="S181" s="95"/>
      <c r="T181" s="96"/>
      <c r="U181" s="46"/>
    </row>
    <row r="182" spans="1:21" ht="15.75">
      <c r="A182" s="7">
        <v>152</v>
      </c>
      <c r="B182" s="17" t="s">
        <v>711</v>
      </c>
      <c r="C182" s="80" t="s">
        <v>712</v>
      </c>
      <c r="D182" s="17" t="s">
        <v>656</v>
      </c>
      <c r="E182" s="17" t="s">
        <v>713</v>
      </c>
      <c r="F182" s="102">
        <f t="shared" si="2"/>
        <v>47789</v>
      </c>
      <c r="G182" s="103">
        <v>0</v>
      </c>
      <c r="H182" s="103">
        <v>15821</v>
      </c>
      <c r="I182" s="103">
        <v>0</v>
      </c>
      <c r="J182" s="103">
        <v>31968</v>
      </c>
      <c r="K182" s="36"/>
      <c r="L182" s="231" t="s">
        <v>2329</v>
      </c>
      <c r="M182" s="94"/>
      <c r="N182" s="222"/>
      <c r="O182" s="46"/>
      <c r="P182" s="46"/>
      <c r="Q182" s="46"/>
      <c r="R182" s="94"/>
      <c r="S182" s="95"/>
      <c r="T182" s="77"/>
      <c r="U182" s="46"/>
    </row>
    <row r="183" spans="1:21" ht="15.75">
      <c r="A183" s="7">
        <v>153</v>
      </c>
      <c r="B183" s="17" t="s">
        <v>714</v>
      </c>
      <c r="C183" s="80" t="s">
        <v>715</v>
      </c>
      <c r="D183" s="17" t="s">
        <v>656</v>
      </c>
      <c r="E183" s="17" t="s">
        <v>716</v>
      </c>
      <c r="F183" s="102">
        <f t="shared" si="2"/>
        <v>1422133</v>
      </c>
      <c r="G183" s="103">
        <v>0</v>
      </c>
      <c r="H183" s="103">
        <v>391633</v>
      </c>
      <c r="I183" s="103">
        <v>0</v>
      </c>
      <c r="J183" s="103">
        <v>1030500</v>
      </c>
      <c r="K183" s="36"/>
      <c r="L183" s="231" t="s">
        <v>2324</v>
      </c>
      <c r="M183" s="94"/>
      <c r="N183" s="222"/>
      <c r="O183" s="46"/>
      <c r="P183" s="46"/>
      <c r="Q183" s="46"/>
      <c r="R183" s="94"/>
      <c r="S183" s="95"/>
      <c r="T183" s="77"/>
      <c r="U183" s="46"/>
    </row>
    <row r="184" spans="1:21" ht="15.75">
      <c r="A184" s="7">
        <v>154</v>
      </c>
      <c r="B184" s="17" t="s">
        <v>717</v>
      </c>
      <c r="C184" s="80" t="s">
        <v>718</v>
      </c>
      <c r="D184" s="17" t="s">
        <v>656</v>
      </c>
      <c r="E184" s="17" t="s">
        <v>719</v>
      </c>
      <c r="F184" s="102">
        <f t="shared" si="2"/>
        <v>5171899</v>
      </c>
      <c r="G184" s="103">
        <v>191500</v>
      </c>
      <c r="H184" s="103">
        <v>413702</v>
      </c>
      <c r="I184" s="103">
        <v>3703650</v>
      </c>
      <c r="J184" s="103">
        <v>863047</v>
      </c>
      <c r="K184" s="36"/>
      <c r="L184" s="231" t="s">
        <v>2325</v>
      </c>
      <c r="M184" s="94"/>
      <c r="N184" s="222"/>
      <c r="O184" s="96"/>
      <c r="P184" s="46"/>
      <c r="Q184" s="46"/>
      <c r="R184" s="94"/>
      <c r="S184" s="95"/>
      <c r="T184" s="77"/>
      <c r="U184" s="46"/>
    </row>
    <row r="185" spans="1:21" ht="15.75">
      <c r="A185" s="7">
        <v>155</v>
      </c>
      <c r="B185" s="17" t="s">
        <v>720</v>
      </c>
      <c r="C185" s="80" t="s">
        <v>721</v>
      </c>
      <c r="D185" s="17" t="s">
        <v>656</v>
      </c>
      <c r="E185" s="17" t="s">
        <v>722</v>
      </c>
      <c r="F185" s="102">
        <f t="shared" si="2"/>
        <v>3479737</v>
      </c>
      <c r="G185" s="103">
        <v>0</v>
      </c>
      <c r="H185" s="103">
        <v>2165992</v>
      </c>
      <c r="I185" s="103">
        <v>134971</v>
      </c>
      <c r="J185" s="103">
        <v>1178774</v>
      </c>
      <c r="K185" s="36"/>
      <c r="L185" s="231" t="s">
        <v>2324</v>
      </c>
      <c r="M185" s="94"/>
      <c r="N185" s="222"/>
      <c r="O185" s="96"/>
      <c r="P185" s="46"/>
      <c r="Q185" s="46"/>
      <c r="R185" s="94"/>
      <c r="S185" s="95"/>
      <c r="T185" s="77"/>
      <c r="U185" s="46"/>
    </row>
    <row r="186" spans="1:21" ht="15.75">
      <c r="A186" s="7">
        <v>156</v>
      </c>
      <c r="B186" s="17" t="s">
        <v>723</v>
      </c>
      <c r="C186" s="80" t="s">
        <v>724</v>
      </c>
      <c r="D186" s="17" t="s">
        <v>656</v>
      </c>
      <c r="E186" s="17" t="s">
        <v>725</v>
      </c>
      <c r="F186" s="102">
        <f t="shared" si="2"/>
        <v>945256</v>
      </c>
      <c r="G186" s="103">
        <v>31800</v>
      </c>
      <c r="H186" s="103">
        <v>750715</v>
      </c>
      <c r="I186" s="103">
        <v>5000</v>
      </c>
      <c r="J186" s="103">
        <v>157741</v>
      </c>
      <c r="K186" s="36"/>
      <c r="L186" s="231" t="s">
        <v>2324</v>
      </c>
      <c r="M186" s="94"/>
      <c r="N186" s="222"/>
      <c r="O186" s="46"/>
      <c r="P186" s="46"/>
      <c r="Q186" s="46"/>
      <c r="R186" s="94"/>
      <c r="S186" s="95"/>
      <c r="T186" s="77"/>
      <c r="U186" s="46"/>
    </row>
    <row r="187" spans="1:21" ht="15.75">
      <c r="A187" s="7">
        <v>157</v>
      </c>
      <c r="B187" s="17" t="s">
        <v>726</v>
      </c>
      <c r="C187" s="80" t="s">
        <v>727</v>
      </c>
      <c r="D187" s="17" t="s">
        <v>656</v>
      </c>
      <c r="E187" s="17" t="s">
        <v>728</v>
      </c>
      <c r="F187" s="102">
        <f t="shared" si="2"/>
        <v>2225458</v>
      </c>
      <c r="G187" s="103">
        <v>13126</v>
      </c>
      <c r="H187" s="103">
        <v>612497</v>
      </c>
      <c r="I187" s="103">
        <v>25960</v>
      </c>
      <c r="J187" s="103">
        <v>1573875</v>
      </c>
      <c r="K187" s="36"/>
      <c r="L187" s="231" t="s">
        <v>2324</v>
      </c>
      <c r="M187" s="94"/>
      <c r="N187" s="222"/>
      <c r="O187" s="46"/>
      <c r="P187" s="46"/>
      <c r="Q187" s="46"/>
      <c r="R187" s="94"/>
      <c r="S187" s="95"/>
      <c r="T187" s="96"/>
      <c r="U187" s="46"/>
    </row>
    <row r="188" spans="1:21" ht="15.75">
      <c r="A188" s="7">
        <v>158</v>
      </c>
      <c r="B188" s="17" t="s">
        <v>729</v>
      </c>
      <c r="C188" s="80" t="s">
        <v>730</v>
      </c>
      <c r="D188" s="17" t="s">
        <v>656</v>
      </c>
      <c r="E188" s="17" t="s">
        <v>731</v>
      </c>
      <c r="F188" s="102">
        <f t="shared" si="2"/>
        <v>1073701</v>
      </c>
      <c r="G188" s="103">
        <v>375900</v>
      </c>
      <c r="H188" s="103">
        <v>632901</v>
      </c>
      <c r="I188" s="103">
        <v>0</v>
      </c>
      <c r="J188" s="103">
        <v>64900</v>
      </c>
      <c r="K188" s="36"/>
      <c r="L188" s="231" t="s">
        <v>2329</v>
      </c>
      <c r="M188" s="94"/>
      <c r="N188" s="222"/>
      <c r="O188" s="96"/>
      <c r="P188" s="46"/>
      <c r="Q188" s="46"/>
      <c r="R188" s="94"/>
      <c r="S188" s="95"/>
      <c r="T188" s="96"/>
      <c r="U188" s="46"/>
    </row>
    <row r="189" spans="1:21" ht="15.75">
      <c r="A189" s="7">
        <v>159</v>
      </c>
      <c r="B189" s="17" t="s">
        <v>732</v>
      </c>
      <c r="C189" s="80" t="s">
        <v>733</v>
      </c>
      <c r="D189" s="17" t="s">
        <v>656</v>
      </c>
      <c r="E189" s="17" t="s">
        <v>734</v>
      </c>
      <c r="F189" s="102">
        <f t="shared" si="2"/>
        <v>438140</v>
      </c>
      <c r="G189" s="103">
        <v>0</v>
      </c>
      <c r="H189" s="103">
        <v>379352</v>
      </c>
      <c r="I189" s="103">
        <v>0</v>
      </c>
      <c r="J189" s="103">
        <v>58788</v>
      </c>
      <c r="K189" s="36"/>
      <c r="L189" s="231" t="s">
        <v>2325</v>
      </c>
      <c r="M189" s="94"/>
      <c r="N189" s="222"/>
      <c r="O189" s="96"/>
      <c r="P189" s="46"/>
      <c r="Q189" s="46"/>
      <c r="R189" s="94"/>
      <c r="S189" s="95"/>
      <c r="T189" s="96"/>
      <c r="U189" s="46"/>
    </row>
    <row r="190" spans="1:21" ht="15.75">
      <c r="A190" s="7">
        <v>160</v>
      </c>
      <c r="B190" s="17" t="s">
        <v>735</v>
      </c>
      <c r="C190" s="80" t="s">
        <v>736</v>
      </c>
      <c r="D190" s="17" t="s">
        <v>656</v>
      </c>
      <c r="E190" s="17" t="s">
        <v>737</v>
      </c>
      <c r="F190" s="102">
        <f t="shared" si="2"/>
        <v>5103375</v>
      </c>
      <c r="G190" s="103">
        <v>1613000</v>
      </c>
      <c r="H190" s="103">
        <v>1739755</v>
      </c>
      <c r="I190" s="103">
        <v>856000</v>
      </c>
      <c r="J190" s="103">
        <v>894620</v>
      </c>
      <c r="K190" s="36"/>
      <c r="L190" s="231" t="s">
        <v>2329</v>
      </c>
      <c r="M190" s="94"/>
      <c r="N190" s="222"/>
      <c r="O190" s="96"/>
      <c r="P190" s="46"/>
      <c r="Q190" s="46"/>
      <c r="R190" s="94"/>
      <c r="S190" s="95"/>
      <c r="T190" s="96"/>
      <c r="U190" s="46"/>
    </row>
    <row r="191" spans="1:21" ht="15.75">
      <c r="A191" s="7">
        <v>161</v>
      </c>
      <c r="B191" s="17" t="s">
        <v>738</v>
      </c>
      <c r="C191" s="80" t="s">
        <v>739</v>
      </c>
      <c r="D191" s="17" t="s">
        <v>656</v>
      </c>
      <c r="E191" s="17" t="s">
        <v>740</v>
      </c>
      <c r="F191" s="102">
        <f t="shared" si="2"/>
        <v>3400864</v>
      </c>
      <c r="G191" s="103">
        <v>152500</v>
      </c>
      <c r="H191" s="103">
        <v>2412310</v>
      </c>
      <c r="I191" s="103">
        <v>404249</v>
      </c>
      <c r="J191" s="103">
        <v>431805</v>
      </c>
      <c r="K191" s="36"/>
      <c r="L191" s="231" t="s">
        <v>2324</v>
      </c>
      <c r="M191" s="94"/>
      <c r="N191" s="222"/>
      <c r="O191" s="96"/>
      <c r="P191" s="46"/>
      <c r="Q191" s="46"/>
      <c r="R191" s="94"/>
      <c r="S191" s="95"/>
      <c r="T191" s="77"/>
      <c r="U191" s="46"/>
    </row>
    <row r="192" spans="1:21" ht="15.75">
      <c r="A192" s="7">
        <v>162</v>
      </c>
      <c r="B192" s="17" t="s">
        <v>741</v>
      </c>
      <c r="C192" s="80" t="s">
        <v>742</v>
      </c>
      <c r="D192" s="17" t="s">
        <v>656</v>
      </c>
      <c r="E192" s="17" t="s">
        <v>743</v>
      </c>
      <c r="F192" s="102">
        <f t="shared" si="2"/>
        <v>18600</v>
      </c>
      <c r="G192" s="103">
        <v>0</v>
      </c>
      <c r="H192" s="103">
        <v>0</v>
      </c>
      <c r="I192" s="103">
        <v>0</v>
      </c>
      <c r="J192" s="103">
        <v>18600</v>
      </c>
      <c r="K192" s="36"/>
      <c r="L192" s="231" t="s">
        <v>2329</v>
      </c>
      <c r="M192" s="94"/>
      <c r="N192" s="222"/>
      <c r="O192" s="46"/>
      <c r="P192" s="46"/>
      <c r="Q192" s="46"/>
      <c r="R192" s="94"/>
      <c r="S192" s="95"/>
      <c r="T192" s="96"/>
      <c r="U192" s="46"/>
    </row>
    <row r="193" spans="1:21" ht="15.75">
      <c r="A193" s="7">
        <v>163</v>
      </c>
      <c r="B193" s="17" t="s">
        <v>744</v>
      </c>
      <c r="C193" s="80" t="s">
        <v>745</v>
      </c>
      <c r="D193" s="17" t="s">
        <v>656</v>
      </c>
      <c r="E193" s="17" t="s">
        <v>746</v>
      </c>
      <c r="F193" s="102">
        <f t="shared" si="2"/>
        <v>3092071</v>
      </c>
      <c r="G193" s="103">
        <v>113000</v>
      </c>
      <c r="H193" s="103">
        <v>1345155</v>
      </c>
      <c r="I193" s="103">
        <v>1050002</v>
      </c>
      <c r="J193" s="103">
        <v>583914</v>
      </c>
      <c r="K193" s="36"/>
      <c r="L193" s="231" t="s">
        <v>2325</v>
      </c>
      <c r="M193" s="94"/>
      <c r="N193" s="222"/>
      <c r="O193" s="46"/>
      <c r="P193" s="46"/>
      <c r="Q193" s="46"/>
      <c r="R193" s="94"/>
      <c r="S193" s="95"/>
      <c r="T193" s="96"/>
      <c r="U193" s="46"/>
    </row>
    <row r="194" spans="1:21" ht="15.75">
      <c r="A194" s="7">
        <v>164</v>
      </c>
      <c r="B194" s="17" t="s">
        <v>747</v>
      </c>
      <c r="C194" s="80" t="s">
        <v>748</v>
      </c>
      <c r="D194" s="17" t="s">
        <v>656</v>
      </c>
      <c r="E194" s="17" t="s">
        <v>749</v>
      </c>
      <c r="F194" s="102">
        <f t="shared" si="2"/>
        <v>1598605</v>
      </c>
      <c r="G194" s="103">
        <v>420000</v>
      </c>
      <c r="H194" s="103">
        <v>1083800</v>
      </c>
      <c r="I194" s="103">
        <v>6000</v>
      </c>
      <c r="J194" s="103">
        <v>88805</v>
      </c>
      <c r="K194" s="62"/>
      <c r="L194" s="231" t="s">
        <v>2324</v>
      </c>
      <c r="M194" s="94"/>
      <c r="N194" s="222"/>
      <c r="O194" s="46"/>
      <c r="P194" s="46"/>
      <c r="Q194" s="46"/>
      <c r="R194" s="94"/>
      <c r="S194" s="95"/>
      <c r="T194" s="96"/>
      <c r="U194" s="46"/>
    </row>
    <row r="195" spans="1:21" ht="15.75">
      <c r="A195" s="7">
        <v>165</v>
      </c>
      <c r="B195" s="17" t="s">
        <v>750</v>
      </c>
      <c r="C195" s="80" t="s">
        <v>751</v>
      </c>
      <c r="D195" s="17" t="s">
        <v>656</v>
      </c>
      <c r="E195" s="17" t="s">
        <v>752</v>
      </c>
      <c r="F195" s="102">
        <f t="shared" si="2"/>
        <v>2707995</v>
      </c>
      <c r="G195" s="103">
        <v>0</v>
      </c>
      <c r="H195" s="103">
        <v>1167750</v>
      </c>
      <c r="I195" s="103">
        <v>1214600</v>
      </c>
      <c r="J195" s="103">
        <v>325645</v>
      </c>
      <c r="K195" s="36"/>
      <c r="L195" s="231" t="s">
        <v>2325</v>
      </c>
      <c r="M195" s="94"/>
      <c r="N195" s="222"/>
      <c r="O195" s="46"/>
      <c r="P195" s="46"/>
      <c r="Q195" s="46"/>
      <c r="R195" s="94"/>
      <c r="S195" s="95"/>
      <c r="T195" s="96"/>
      <c r="U195" s="46"/>
    </row>
    <row r="196" spans="1:21" ht="15.75">
      <c r="A196" s="7">
        <v>166</v>
      </c>
      <c r="B196" s="17" t="s">
        <v>753</v>
      </c>
      <c r="C196" s="80" t="s">
        <v>754</v>
      </c>
      <c r="D196" s="17" t="s">
        <v>656</v>
      </c>
      <c r="E196" s="17" t="s">
        <v>755</v>
      </c>
      <c r="F196" s="102">
        <f t="shared" si="2"/>
        <v>0</v>
      </c>
      <c r="G196" s="103">
        <v>0</v>
      </c>
      <c r="H196" s="103">
        <v>0</v>
      </c>
      <c r="I196" s="103">
        <v>0</v>
      </c>
      <c r="J196" s="103">
        <v>0</v>
      </c>
      <c r="K196" s="36"/>
      <c r="L196" s="231" t="s">
        <v>2329</v>
      </c>
      <c r="M196" s="94"/>
      <c r="N196" s="222"/>
      <c r="O196" s="96"/>
      <c r="P196" s="46"/>
      <c r="Q196" s="46"/>
      <c r="R196" s="94"/>
      <c r="S196" s="95"/>
      <c r="T196" s="96"/>
      <c r="U196" s="46"/>
    </row>
    <row r="197" spans="1:21" ht="15.75">
      <c r="A197" s="7">
        <v>167</v>
      </c>
      <c r="B197" s="17" t="s">
        <v>756</v>
      </c>
      <c r="C197" s="80" t="s">
        <v>757</v>
      </c>
      <c r="D197" s="17" t="s">
        <v>656</v>
      </c>
      <c r="E197" s="17" t="s">
        <v>758</v>
      </c>
      <c r="F197" s="102">
        <f t="shared" si="2"/>
        <v>14007544</v>
      </c>
      <c r="G197" s="103">
        <v>5094382</v>
      </c>
      <c r="H197" s="103">
        <v>3066605</v>
      </c>
      <c r="I197" s="103">
        <v>135396</v>
      </c>
      <c r="J197" s="103">
        <v>5711161</v>
      </c>
      <c r="K197" s="36"/>
      <c r="L197" s="231" t="s">
        <v>2329</v>
      </c>
      <c r="M197" s="94"/>
      <c r="N197" s="222"/>
      <c r="O197" s="46"/>
      <c r="P197" s="46"/>
      <c r="Q197" s="46"/>
      <c r="R197" s="94"/>
      <c r="S197" s="95"/>
      <c r="T197" s="77"/>
      <c r="U197" s="46"/>
    </row>
    <row r="198" spans="1:21" ht="15.75">
      <c r="A198" s="7">
        <v>168</v>
      </c>
      <c r="B198" s="17" t="s">
        <v>759</v>
      </c>
      <c r="C198" s="80" t="s">
        <v>760</v>
      </c>
      <c r="D198" s="17" t="s">
        <v>656</v>
      </c>
      <c r="E198" s="17" t="s">
        <v>761</v>
      </c>
      <c r="F198" s="102">
        <f t="shared" si="2"/>
        <v>1895396</v>
      </c>
      <c r="G198" s="103">
        <v>303500</v>
      </c>
      <c r="H198" s="103">
        <v>1354076</v>
      </c>
      <c r="I198" s="103">
        <v>63000</v>
      </c>
      <c r="J198" s="103">
        <v>174820</v>
      </c>
      <c r="K198" s="36"/>
      <c r="L198" s="231" t="s">
        <v>2325</v>
      </c>
      <c r="M198" s="94"/>
      <c r="N198" s="222"/>
      <c r="O198" s="96"/>
      <c r="P198" s="46"/>
      <c r="Q198" s="46"/>
      <c r="R198" s="94"/>
      <c r="S198" s="95"/>
      <c r="T198" s="77"/>
      <c r="U198" s="46"/>
    </row>
    <row r="199" spans="1:21" ht="15.75">
      <c r="A199" s="7">
        <v>169</v>
      </c>
      <c r="B199" s="17" t="s">
        <v>762</v>
      </c>
      <c r="C199" s="80" t="s">
        <v>763</v>
      </c>
      <c r="D199" s="17" t="s">
        <v>656</v>
      </c>
      <c r="E199" s="17" t="s">
        <v>764</v>
      </c>
      <c r="F199" s="102">
        <f t="shared" si="2"/>
        <v>22747831</v>
      </c>
      <c r="G199" s="103">
        <v>1496244</v>
      </c>
      <c r="H199" s="103">
        <v>5625833</v>
      </c>
      <c r="I199" s="103">
        <v>2842000</v>
      </c>
      <c r="J199" s="103">
        <v>12783754</v>
      </c>
      <c r="K199" s="36"/>
      <c r="L199" s="231" t="s">
        <v>2324</v>
      </c>
      <c r="M199" s="94"/>
      <c r="N199" s="222"/>
      <c r="O199" s="46"/>
      <c r="P199" s="46"/>
      <c r="Q199" s="46"/>
      <c r="R199" s="94"/>
      <c r="S199" s="95"/>
      <c r="T199" s="96"/>
      <c r="U199" s="46"/>
    </row>
    <row r="200" spans="1:21" ht="15.75">
      <c r="A200" s="7">
        <v>170</v>
      </c>
      <c r="B200" s="17" t="s">
        <v>765</v>
      </c>
      <c r="C200" s="80" t="s">
        <v>766</v>
      </c>
      <c r="D200" s="17" t="s">
        <v>656</v>
      </c>
      <c r="E200" s="17" t="s">
        <v>767</v>
      </c>
      <c r="F200" s="102">
        <f t="shared" si="2"/>
        <v>0</v>
      </c>
      <c r="G200" s="103">
        <v>0</v>
      </c>
      <c r="H200" s="103">
        <v>0</v>
      </c>
      <c r="I200" s="103">
        <v>0</v>
      </c>
      <c r="J200" s="103">
        <v>0</v>
      </c>
      <c r="K200" s="36"/>
      <c r="L200" s="231" t="s">
        <v>2329</v>
      </c>
      <c r="M200" s="94"/>
      <c r="N200" s="222"/>
      <c r="O200" s="96"/>
      <c r="P200" s="46"/>
      <c r="Q200" s="46"/>
      <c r="R200" s="94"/>
      <c r="S200" s="95"/>
      <c r="T200" s="77"/>
      <c r="U200" s="46"/>
    </row>
    <row r="201" spans="1:21" ht="15.75">
      <c r="A201" s="7">
        <v>171</v>
      </c>
      <c r="B201" s="17" t="s">
        <v>769</v>
      </c>
      <c r="C201" s="80" t="s">
        <v>770</v>
      </c>
      <c r="D201" s="17" t="s">
        <v>768</v>
      </c>
      <c r="E201" s="17" t="s">
        <v>771</v>
      </c>
      <c r="F201" s="102">
        <f t="shared" si="2"/>
        <v>42665519</v>
      </c>
      <c r="G201" s="103">
        <v>35596495</v>
      </c>
      <c r="H201" s="103">
        <v>3989199</v>
      </c>
      <c r="I201" s="103">
        <v>65000</v>
      </c>
      <c r="J201" s="103">
        <v>3014825</v>
      </c>
      <c r="K201" s="36"/>
      <c r="L201" s="231" t="s">
        <v>2324</v>
      </c>
      <c r="M201" s="94"/>
      <c r="N201" s="222"/>
      <c r="O201" s="46"/>
      <c r="P201" s="46"/>
      <c r="Q201" s="46"/>
      <c r="R201" s="94"/>
      <c r="S201" s="95"/>
      <c r="T201" s="77"/>
      <c r="U201" s="46"/>
    </row>
    <row r="202" spans="1:21" ht="15.75">
      <c r="A202" s="7">
        <v>172</v>
      </c>
      <c r="B202" s="17" t="s">
        <v>772</v>
      </c>
      <c r="C202" s="80" t="s">
        <v>773</v>
      </c>
      <c r="D202" s="17" t="s">
        <v>768</v>
      </c>
      <c r="E202" s="17" t="s">
        <v>774</v>
      </c>
      <c r="F202" s="102">
        <f t="shared" si="2"/>
        <v>11640707</v>
      </c>
      <c r="G202" s="103">
        <v>2276180</v>
      </c>
      <c r="H202" s="103">
        <v>7889168</v>
      </c>
      <c r="I202" s="103">
        <v>0</v>
      </c>
      <c r="J202" s="103">
        <v>1475359</v>
      </c>
      <c r="K202" s="36"/>
      <c r="L202" s="231" t="s">
        <v>2324</v>
      </c>
      <c r="M202" s="94"/>
      <c r="N202" s="222"/>
      <c r="O202" s="46"/>
      <c r="P202" s="46"/>
      <c r="Q202" s="46"/>
      <c r="R202" s="94"/>
      <c r="S202" s="95"/>
      <c r="T202" s="96"/>
      <c r="U202" s="46"/>
    </row>
    <row r="203" spans="1:21" ht="15.75">
      <c r="A203" s="7">
        <v>173</v>
      </c>
      <c r="B203" s="17" t="s">
        <v>775</v>
      </c>
      <c r="C203" s="80" t="s">
        <v>776</v>
      </c>
      <c r="D203" s="17" t="s">
        <v>768</v>
      </c>
      <c r="E203" s="17" t="s">
        <v>777</v>
      </c>
      <c r="F203" s="102">
        <f t="shared" si="2"/>
        <v>1988936</v>
      </c>
      <c r="G203" s="103">
        <v>1242500</v>
      </c>
      <c r="H203" s="103">
        <v>700736</v>
      </c>
      <c r="I203" s="103">
        <v>0</v>
      </c>
      <c r="J203" s="103">
        <v>45700</v>
      </c>
      <c r="K203" s="36"/>
      <c r="L203" s="231" t="s">
        <v>2324</v>
      </c>
      <c r="M203" s="94"/>
      <c r="N203" s="222"/>
      <c r="O203" s="96"/>
      <c r="P203" s="46"/>
      <c r="Q203" s="46"/>
      <c r="R203" s="94"/>
      <c r="S203" s="95"/>
      <c r="T203" s="96"/>
      <c r="U203" s="46"/>
    </row>
    <row r="204" spans="1:21" ht="15.75">
      <c r="A204" s="7">
        <v>174</v>
      </c>
      <c r="B204" s="17" t="s">
        <v>778</v>
      </c>
      <c r="C204" s="80" t="s">
        <v>779</v>
      </c>
      <c r="D204" s="17" t="s">
        <v>768</v>
      </c>
      <c r="E204" s="17" t="s">
        <v>780</v>
      </c>
      <c r="F204" s="102">
        <f t="shared" si="2"/>
        <v>2682118</v>
      </c>
      <c r="G204" s="103">
        <v>805300</v>
      </c>
      <c r="H204" s="103">
        <v>1630368</v>
      </c>
      <c r="I204" s="103">
        <v>72200</v>
      </c>
      <c r="J204" s="103">
        <v>174250</v>
      </c>
      <c r="K204" s="36"/>
      <c r="L204" s="231" t="s">
        <v>2324</v>
      </c>
      <c r="M204" s="94"/>
      <c r="N204" s="222"/>
      <c r="O204" s="46"/>
      <c r="P204" s="46"/>
      <c r="Q204" s="46"/>
      <c r="R204" s="94"/>
      <c r="S204" s="95"/>
      <c r="T204" s="96"/>
      <c r="U204" s="46"/>
    </row>
    <row r="205" spans="1:21" ht="15.75">
      <c r="A205" s="7">
        <v>175</v>
      </c>
      <c r="B205" s="17" t="s">
        <v>781</v>
      </c>
      <c r="C205" s="80" t="s">
        <v>782</v>
      </c>
      <c r="D205" s="17" t="s">
        <v>768</v>
      </c>
      <c r="E205" s="17" t="s">
        <v>783</v>
      </c>
      <c r="F205" s="102">
        <f t="shared" si="2"/>
        <v>23667661</v>
      </c>
      <c r="G205" s="103">
        <v>3883111</v>
      </c>
      <c r="H205" s="103">
        <v>7647705</v>
      </c>
      <c r="I205" s="103">
        <v>4806741</v>
      </c>
      <c r="J205" s="103">
        <v>7330104</v>
      </c>
      <c r="K205" s="36"/>
      <c r="L205" s="231" t="s">
        <v>2324</v>
      </c>
      <c r="M205" s="94"/>
      <c r="N205" s="222"/>
      <c r="O205" s="46"/>
      <c r="P205" s="46"/>
      <c r="Q205" s="46"/>
      <c r="R205" s="94"/>
      <c r="S205" s="95"/>
      <c r="T205" s="96"/>
      <c r="U205" s="46"/>
    </row>
    <row r="206" spans="1:21" ht="15.75">
      <c r="A206" s="7">
        <v>176</v>
      </c>
      <c r="B206" s="17" t="s">
        <v>784</v>
      </c>
      <c r="C206" s="80" t="s">
        <v>785</v>
      </c>
      <c r="D206" s="17" t="s">
        <v>768</v>
      </c>
      <c r="E206" s="17" t="s">
        <v>786</v>
      </c>
      <c r="F206" s="102">
        <f t="shared" si="2"/>
        <v>16757123</v>
      </c>
      <c r="G206" s="103">
        <v>4101365</v>
      </c>
      <c r="H206" s="103">
        <v>4246362</v>
      </c>
      <c r="I206" s="103">
        <v>4333800</v>
      </c>
      <c r="J206" s="103">
        <v>4075596</v>
      </c>
      <c r="K206" s="36"/>
      <c r="L206" s="231" t="s">
        <v>2324</v>
      </c>
      <c r="M206" s="94"/>
      <c r="N206" s="222"/>
      <c r="O206" s="96"/>
      <c r="P206" s="46"/>
      <c r="Q206" s="46"/>
      <c r="R206" s="94"/>
      <c r="S206" s="95"/>
      <c r="T206" s="96"/>
      <c r="U206" s="46"/>
    </row>
    <row r="207" spans="1:21" ht="15.75">
      <c r="A207" s="7">
        <v>177</v>
      </c>
      <c r="B207" s="17" t="s">
        <v>787</v>
      </c>
      <c r="C207" s="80" t="s">
        <v>788</v>
      </c>
      <c r="D207" s="17" t="s">
        <v>768</v>
      </c>
      <c r="E207" s="17" t="s">
        <v>789</v>
      </c>
      <c r="F207" s="102">
        <f t="shared" si="2"/>
        <v>9613251</v>
      </c>
      <c r="G207" s="103">
        <v>5730374</v>
      </c>
      <c r="H207" s="103">
        <v>2699092</v>
      </c>
      <c r="I207" s="103">
        <v>476000</v>
      </c>
      <c r="J207" s="103">
        <v>707785</v>
      </c>
      <c r="K207" s="36"/>
      <c r="L207" s="231" t="s">
        <v>2324</v>
      </c>
      <c r="M207" s="94"/>
      <c r="N207" s="222"/>
      <c r="O207" s="46"/>
      <c r="P207" s="46"/>
      <c r="Q207" s="46"/>
      <c r="R207" s="94"/>
      <c r="S207" s="95"/>
      <c r="T207" s="96"/>
      <c r="U207" s="46"/>
    </row>
    <row r="208" spans="1:21" ht="15.75">
      <c r="A208" s="7">
        <v>178</v>
      </c>
      <c r="B208" s="17" t="s">
        <v>790</v>
      </c>
      <c r="C208" s="80" t="s">
        <v>791</v>
      </c>
      <c r="D208" s="17" t="s">
        <v>768</v>
      </c>
      <c r="E208" s="17" t="s">
        <v>792</v>
      </c>
      <c r="F208" s="102">
        <f t="shared" si="2"/>
        <v>55535947</v>
      </c>
      <c r="G208" s="103">
        <v>43426684</v>
      </c>
      <c r="H208" s="103">
        <v>8358166</v>
      </c>
      <c r="I208" s="103">
        <v>1195969</v>
      </c>
      <c r="J208" s="103">
        <v>2555128</v>
      </c>
      <c r="K208" s="36"/>
      <c r="L208" s="231" t="s">
        <v>2324</v>
      </c>
      <c r="M208" s="94"/>
      <c r="N208" s="222"/>
      <c r="O208" s="46"/>
      <c r="P208" s="46"/>
      <c r="Q208" s="46"/>
      <c r="R208" s="94"/>
      <c r="S208" s="95"/>
      <c r="T208" s="77"/>
      <c r="U208" s="46"/>
    </row>
    <row r="209" spans="1:21" ht="15.75">
      <c r="A209" s="7">
        <v>179</v>
      </c>
      <c r="B209" s="17" t="s">
        <v>793</v>
      </c>
      <c r="C209" s="80" t="s">
        <v>794</v>
      </c>
      <c r="D209" s="17" t="s">
        <v>768</v>
      </c>
      <c r="E209" s="17" t="s">
        <v>795</v>
      </c>
      <c r="F209" s="102">
        <f t="shared" si="2"/>
        <v>14585017</v>
      </c>
      <c r="G209" s="103">
        <v>9290224</v>
      </c>
      <c r="H209" s="103">
        <v>3407761</v>
      </c>
      <c r="I209" s="103">
        <v>665600</v>
      </c>
      <c r="J209" s="103">
        <v>1221432</v>
      </c>
      <c r="K209" s="36"/>
      <c r="L209" s="231" t="s">
        <v>2324</v>
      </c>
      <c r="M209" s="94"/>
      <c r="N209" s="222"/>
      <c r="O209" s="96"/>
      <c r="P209" s="46"/>
      <c r="Q209" s="46"/>
      <c r="R209" s="94"/>
      <c r="S209" s="95"/>
      <c r="T209" s="96"/>
      <c r="U209" s="46"/>
    </row>
    <row r="210" spans="1:21" ht="15.75">
      <c r="A210" s="7">
        <v>180</v>
      </c>
      <c r="B210" s="17" t="s">
        <v>796</v>
      </c>
      <c r="C210" s="80" t="s">
        <v>797</v>
      </c>
      <c r="D210" s="17" t="s">
        <v>768</v>
      </c>
      <c r="E210" s="17" t="s">
        <v>798</v>
      </c>
      <c r="F210" s="102">
        <f t="shared" si="2"/>
        <v>21999222</v>
      </c>
      <c r="G210" s="103">
        <v>14887835</v>
      </c>
      <c r="H210" s="103">
        <v>4598934</v>
      </c>
      <c r="I210" s="103">
        <v>0</v>
      </c>
      <c r="J210" s="103">
        <v>2512453</v>
      </c>
      <c r="K210" s="36"/>
      <c r="L210" s="231" t="s">
        <v>2324</v>
      </c>
      <c r="M210" s="94"/>
      <c r="N210" s="222"/>
      <c r="O210" s="46"/>
      <c r="P210" s="46"/>
      <c r="Q210" s="46"/>
      <c r="R210" s="94"/>
      <c r="S210" s="95"/>
      <c r="T210" s="77"/>
      <c r="U210" s="46"/>
    </row>
    <row r="211" spans="1:21" ht="15.75">
      <c r="A211" s="7">
        <v>181</v>
      </c>
      <c r="B211" s="17" t="s">
        <v>799</v>
      </c>
      <c r="C211" s="80" t="s">
        <v>800</v>
      </c>
      <c r="D211" s="17" t="s">
        <v>768</v>
      </c>
      <c r="E211" s="17" t="s">
        <v>801</v>
      </c>
      <c r="F211" s="102">
        <f t="shared" si="2"/>
        <v>12303987</v>
      </c>
      <c r="G211" s="103">
        <v>1926986</v>
      </c>
      <c r="H211" s="103">
        <v>3763362</v>
      </c>
      <c r="I211" s="103">
        <v>498458</v>
      </c>
      <c r="J211" s="103">
        <v>6115181</v>
      </c>
      <c r="K211" s="36"/>
      <c r="L211" s="231" t="s">
        <v>2324</v>
      </c>
      <c r="M211" s="94"/>
      <c r="N211" s="222"/>
      <c r="O211" s="46"/>
      <c r="P211" s="46"/>
      <c r="Q211" s="46"/>
      <c r="R211" s="94"/>
      <c r="S211" s="95"/>
      <c r="T211" s="77"/>
      <c r="U211" s="46"/>
    </row>
    <row r="212" spans="1:21" ht="15.75">
      <c r="A212" s="7">
        <v>182</v>
      </c>
      <c r="B212" s="17" t="s">
        <v>802</v>
      </c>
      <c r="C212" s="80" t="s">
        <v>803</v>
      </c>
      <c r="D212" s="17" t="s">
        <v>768</v>
      </c>
      <c r="E212" s="17" t="s">
        <v>804</v>
      </c>
      <c r="F212" s="102">
        <f t="shared" si="2"/>
        <v>6790978</v>
      </c>
      <c r="G212" s="103">
        <v>3329799</v>
      </c>
      <c r="H212" s="103">
        <v>3309179</v>
      </c>
      <c r="I212" s="103">
        <v>0</v>
      </c>
      <c r="J212" s="103">
        <v>152000</v>
      </c>
      <c r="K212" s="36"/>
      <c r="L212" s="231" t="s">
        <v>2324</v>
      </c>
      <c r="M212" s="94"/>
      <c r="N212" s="222"/>
      <c r="O212" s="96"/>
      <c r="P212" s="46"/>
      <c r="Q212" s="46"/>
      <c r="R212" s="94"/>
      <c r="S212" s="95"/>
      <c r="T212" s="96"/>
      <c r="U212" s="46"/>
    </row>
    <row r="213" spans="1:21" ht="15.75">
      <c r="A213" s="7">
        <v>183</v>
      </c>
      <c r="B213" s="17" t="s">
        <v>805</v>
      </c>
      <c r="C213" s="80" t="s">
        <v>806</v>
      </c>
      <c r="D213" s="17" t="s">
        <v>768</v>
      </c>
      <c r="E213" s="17" t="s">
        <v>807</v>
      </c>
      <c r="F213" s="102">
        <f t="shared" si="2"/>
        <v>567830</v>
      </c>
      <c r="G213" s="103">
        <v>239502</v>
      </c>
      <c r="H213" s="103">
        <v>306527</v>
      </c>
      <c r="I213" s="103">
        <v>0</v>
      </c>
      <c r="J213" s="103">
        <v>21801</v>
      </c>
      <c r="K213" s="36"/>
      <c r="L213" s="231" t="s">
        <v>2324</v>
      </c>
      <c r="M213" s="94"/>
      <c r="N213" s="222"/>
      <c r="O213" s="96"/>
      <c r="P213" s="46"/>
      <c r="Q213" s="46"/>
      <c r="R213" s="94"/>
      <c r="S213" s="95"/>
      <c r="T213" s="96"/>
      <c r="U213" s="46"/>
    </row>
    <row r="214" spans="1:21" ht="15.75">
      <c r="A214" s="7">
        <v>184</v>
      </c>
      <c r="B214" s="17" t="s">
        <v>808</v>
      </c>
      <c r="C214" s="80" t="s">
        <v>809</v>
      </c>
      <c r="D214" s="17" t="s">
        <v>768</v>
      </c>
      <c r="E214" s="17" t="s">
        <v>810</v>
      </c>
      <c r="F214" s="102">
        <f t="shared" si="2"/>
        <v>8708183</v>
      </c>
      <c r="G214" s="103">
        <v>2002289</v>
      </c>
      <c r="H214" s="103">
        <v>1911110</v>
      </c>
      <c r="I214" s="103">
        <v>2</v>
      </c>
      <c r="J214" s="103">
        <v>4794782</v>
      </c>
      <c r="K214" s="36"/>
      <c r="L214" s="231" t="s">
        <v>2324</v>
      </c>
      <c r="M214" s="94"/>
      <c r="N214" s="222"/>
      <c r="O214" s="96"/>
      <c r="P214" s="46"/>
      <c r="Q214" s="46"/>
      <c r="R214" s="94"/>
      <c r="S214" s="95"/>
      <c r="T214" s="96"/>
      <c r="U214" s="46"/>
    </row>
    <row r="215" spans="1:21" ht="15.75">
      <c r="A215" s="7">
        <v>185</v>
      </c>
      <c r="B215" s="17" t="s">
        <v>811</v>
      </c>
      <c r="C215" s="80" t="s">
        <v>812</v>
      </c>
      <c r="D215" s="17" t="s">
        <v>768</v>
      </c>
      <c r="E215" s="17" t="s">
        <v>813</v>
      </c>
      <c r="F215" s="102">
        <f t="shared" si="2"/>
        <v>7165792</v>
      </c>
      <c r="G215" s="103">
        <v>3453352</v>
      </c>
      <c r="H215" s="103">
        <v>2119990</v>
      </c>
      <c r="I215" s="103">
        <v>0</v>
      </c>
      <c r="J215" s="103">
        <v>1592450</v>
      </c>
      <c r="K215" s="36"/>
      <c r="L215" s="231" t="s">
        <v>2324</v>
      </c>
      <c r="M215" s="94"/>
      <c r="N215" s="222"/>
      <c r="O215" s="96"/>
      <c r="P215" s="46"/>
      <c r="Q215" s="46"/>
      <c r="R215" s="94"/>
      <c r="S215" s="95"/>
      <c r="T215" s="77"/>
      <c r="U215" s="46"/>
    </row>
    <row r="216" spans="1:21" ht="15.75">
      <c r="A216" s="7">
        <v>186</v>
      </c>
      <c r="B216" s="17" t="s">
        <v>814</v>
      </c>
      <c r="C216" s="80" t="s">
        <v>815</v>
      </c>
      <c r="D216" s="17" t="s">
        <v>768</v>
      </c>
      <c r="E216" s="17" t="s">
        <v>816</v>
      </c>
      <c r="F216" s="102">
        <f t="shared" si="2"/>
        <v>542045</v>
      </c>
      <c r="G216" s="103">
        <v>160901</v>
      </c>
      <c r="H216" s="103">
        <v>52050</v>
      </c>
      <c r="I216" s="103">
        <v>16000</v>
      </c>
      <c r="J216" s="103">
        <v>313094</v>
      </c>
      <c r="K216" s="36"/>
      <c r="L216" s="231" t="s">
        <v>2324</v>
      </c>
      <c r="M216" s="94"/>
      <c r="N216" s="222"/>
      <c r="O216" s="46"/>
      <c r="P216" s="46"/>
      <c r="Q216" s="46"/>
      <c r="R216" s="94"/>
      <c r="S216" s="95"/>
      <c r="T216" s="96"/>
      <c r="U216" s="46"/>
    </row>
    <row r="217" spans="1:21" ht="15.75">
      <c r="A217" s="7">
        <v>187</v>
      </c>
      <c r="B217" s="17" t="s">
        <v>818</v>
      </c>
      <c r="C217" s="80" t="s">
        <v>819</v>
      </c>
      <c r="D217" s="17" t="s">
        <v>817</v>
      </c>
      <c r="E217" s="17" t="s">
        <v>820</v>
      </c>
      <c r="F217" s="102">
        <f t="shared" si="2"/>
        <v>4062031</v>
      </c>
      <c r="G217" s="103">
        <v>0</v>
      </c>
      <c r="H217" s="103">
        <v>2070076</v>
      </c>
      <c r="I217" s="103">
        <v>942500</v>
      </c>
      <c r="J217" s="103">
        <v>1049455</v>
      </c>
      <c r="K217" s="36"/>
      <c r="L217" s="231" t="s">
        <v>2325</v>
      </c>
      <c r="M217" s="94"/>
      <c r="N217" s="222"/>
      <c r="O217" s="46"/>
      <c r="P217" s="46"/>
      <c r="Q217" s="46"/>
      <c r="R217" s="94"/>
      <c r="S217" s="95"/>
      <c r="T217" s="96"/>
      <c r="U217" s="46"/>
    </row>
    <row r="218" spans="1:21" ht="15.75">
      <c r="A218" s="7">
        <v>188</v>
      </c>
      <c r="B218" s="17" t="s">
        <v>821</v>
      </c>
      <c r="C218" s="80" t="s">
        <v>822</v>
      </c>
      <c r="D218" s="17" t="s">
        <v>817</v>
      </c>
      <c r="E218" s="17" t="s">
        <v>823</v>
      </c>
      <c r="F218" s="102">
        <f t="shared" si="2"/>
        <v>185520</v>
      </c>
      <c r="G218" s="103">
        <v>0</v>
      </c>
      <c r="H218" s="103">
        <v>52220</v>
      </c>
      <c r="I218" s="103">
        <v>0</v>
      </c>
      <c r="J218" s="103">
        <v>133300</v>
      </c>
      <c r="K218" s="36"/>
      <c r="L218" s="231" t="s">
        <v>2329</v>
      </c>
      <c r="M218" s="94"/>
      <c r="N218" s="222"/>
      <c r="O218" s="96"/>
      <c r="P218" s="46"/>
      <c r="Q218" s="46"/>
      <c r="R218" s="94"/>
      <c r="S218" s="95"/>
      <c r="T218" s="96"/>
      <c r="U218" s="46"/>
    </row>
    <row r="219" spans="1:21" ht="15.75">
      <c r="A219" s="7">
        <v>189</v>
      </c>
      <c r="B219" s="17" t="s">
        <v>824</v>
      </c>
      <c r="C219" s="80" t="s">
        <v>825</v>
      </c>
      <c r="D219" s="17" t="s">
        <v>817</v>
      </c>
      <c r="E219" s="17" t="s">
        <v>826</v>
      </c>
      <c r="F219" s="102">
        <f t="shared" si="2"/>
        <v>1045523</v>
      </c>
      <c r="G219" s="103">
        <v>460000</v>
      </c>
      <c r="H219" s="103">
        <v>413370</v>
      </c>
      <c r="I219" s="103">
        <v>78749</v>
      </c>
      <c r="J219" s="103">
        <v>93404</v>
      </c>
      <c r="K219" s="36"/>
      <c r="L219" s="231" t="s">
        <v>2325</v>
      </c>
      <c r="M219" s="94"/>
      <c r="N219" s="222"/>
      <c r="O219" s="46"/>
      <c r="P219" s="46"/>
      <c r="Q219" s="46"/>
      <c r="R219" s="94"/>
      <c r="S219" s="95"/>
      <c r="T219" s="96"/>
      <c r="U219" s="46"/>
    </row>
    <row r="220" spans="1:21" ht="15.75">
      <c r="A220" s="7">
        <v>190</v>
      </c>
      <c r="B220" s="17" t="s">
        <v>827</v>
      </c>
      <c r="C220" s="80" t="s">
        <v>828</v>
      </c>
      <c r="D220" s="17" t="s">
        <v>817</v>
      </c>
      <c r="E220" s="17" t="s">
        <v>829</v>
      </c>
      <c r="F220" s="102">
        <f t="shared" si="2"/>
        <v>238673</v>
      </c>
      <c r="G220" s="103">
        <v>42765</v>
      </c>
      <c r="H220" s="103">
        <v>149871</v>
      </c>
      <c r="I220" s="103">
        <v>39500</v>
      </c>
      <c r="J220" s="103">
        <v>6537</v>
      </c>
      <c r="K220" s="36"/>
      <c r="L220" s="231" t="s">
        <v>2325</v>
      </c>
      <c r="M220" s="94"/>
      <c r="N220" s="222"/>
      <c r="O220" s="96"/>
      <c r="P220" s="46"/>
      <c r="Q220" s="46"/>
      <c r="R220" s="94"/>
      <c r="S220" s="95"/>
      <c r="T220" s="96"/>
      <c r="U220" s="46"/>
    </row>
    <row r="221" spans="1:21" ht="15.75">
      <c r="A221" s="7">
        <v>191</v>
      </c>
      <c r="B221" s="17" t="s">
        <v>830</v>
      </c>
      <c r="C221" s="80" t="s">
        <v>831</v>
      </c>
      <c r="D221" s="17" t="s">
        <v>817</v>
      </c>
      <c r="E221" s="17" t="s">
        <v>832</v>
      </c>
      <c r="F221" s="102">
        <f t="shared" si="2"/>
        <v>1186943</v>
      </c>
      <c r="G221" s="103">
        <v>0</v>
      </c>
      <c r="H221" s="103">
        <v>343444</v>
      </c>
      <c r="I221" s="103">
        <v>169656</v>
      </c>
      <c r="J221" s="103">
        <v>673843</v>
      </c>
      <c r="K221" s="36"/>
      <c r="L221" s="231" t="s">
        <v>2325</v>
      </c>
      <c r="M221" s="94"/>
      <c r="N221" s="222"/>
      <c r="O221" s="46"/>
      <c r="P221" s="46"/>
      <c r="Q221" s="46"/>
      <c r="R221" s="94"/>
      <c r="S221" s="95"/>
      <c r="T221" s="77"/>
      <c r="U221" s="46"/>
    </row>
    <row r="222" spans="1:21" ht="15.75">
      <c r="A222" s="7">
        <v>192</v>
      </c>
      <c r="B222" s="17" t="s">
        <v>833</v>
      </c>
      <c r="C222" s="80" t="s">
        <v>834</v>
      </c>
      <c r="D222" s="17" t="s">
        <v>817</v>
      </c>
      <c r="E222" s="17" t="s">
        <v>835</v>
      </c>
      <c r="F222" s="102">
        <f t="shared" si="2"/>
        <v>416280</v>
      </c>
      <c r="G222" s="103">
        <v>129500</v>
      </c>
      <c r="H222" s="103">
        <v>106421</v>
      </c>
      <c r="I222" s="103">
        <v>61439</v>
      </c>
      <c r="J222" s="103">
        <v>118920</v>
      </c>
      <c r="K222" s="36"/>
      <c r="L222" s="231" t="s">
        <v>2325</v>
      </c>
      <c r="M222" s="94"/>
      <c r="N222" s="222"/>
      <c r="O222" s="46"/>
      <c r="P222" s="46"/>
      <c r="Q222" s="46"/>
      <c r="R222" s="94"/>
      <c r="S222" s="95"/>
      <c r="T222" s="96"/>
      <c r="U222" s="46"/>
    </row>
    <row r="223" spans="1:21" ht="15.75">
      <c r="A223" s="7">
        <v>193</v>
      </c>
      <c r="B223" s="17" t="s">
        <v>836</v>
      </c>
      <c r="C223" s="80" t="s">
        <v>837</v>
      </c>
      <c r="D223" s="17" t="s">
        <v>817</v>
      </c>
      <c r="E223" s="17" t="s">
        <v>838</v>
      </c>
      <c r="F223" s="102">
        <f aca="true" t="shared" si="3" ref="F223:F286">G223+H223+I223+J223</f>
        <v>1005780</v>
      </c>
      <c r="G223" s="103">
        <v>72500</v>
      </c>
      <c r="H223" s="103">
        <v>393004</v>
      </c>
      <c r="I223" s="103">
        <v>169815</v>
      </c>
      <c r="J223" s="103">
        <v>370461</v>
      </c>
      <c r="K223" s="36"/>
      <c r="L223" s="231" t="s">
        <v>2325</v>
      </c>
      <c r="M223" s="94"/>
      <c r="N223" s="222"/>
      <c r="O223" s="46"/>
      <c r="P223" s="46"/>
      <c r="Q223" s="46"/>
      <c r="R223" s="94"/>
      <c r="S223" s="95"/>
      <c r="T223" s="96"/>
      <c r="U223" s="46"/>
    </row>
    <row r="224" spans="1:21" ht="15.75">
      <c r="A224" s="7">
        <v>194</v>
      </c>
      <c r="B224" s="17" t="s">
        <v>839</v>
      </c>
      <c r="C224" s="80" t="s">
        <v>840</v>
      </c>
      <c r="D224" s="17" t="s">
        <v>817</v>
      </c>
      <c r="E224" s="17" t="s">
        <v>841</v>
      </c>
      <c r="F224" s="102">
        <f t="shared" si="3"/>
        <v>1091124</v>
      </c>
      <c r="G224" s="103">
        <v>0</v>
      </c>
      <c r="H224" s="103">
        <v>469055</v>
      </c>
      <c r="I224" s="103">
        <v>170069</v>
      </c>
      <c r="J224" s="103">
        <v>452000</v>
      </c>
      <c r="K224" s="36"/>
      <c r="L224" s="231" t="s">
        <v>2324</v>
      </c>
      <c r="M224" s="94"/>
      <c r="N224" s="222"/>
      <c r="O224" s="96"/>
      <c r="P224" s="46"/>
      <c r="Q224" s="46"/>
      <c r="R224" s="94"/>
      <c r="S224" s="95"/>
      <c r="T224" s="77"/>
      <c r="U224" s="46"/>
    </row>
    <row r="225" spans="1:21" ht="15.75">
      <c r="A225" s="7">
        <v>195</v>
      </c>
      <c r="B225" s="17" t="s">
        <v>842</v>
      </c>
      <c r="C225" s="80" t="s">
        <v>843</v>
      </c>
      <c r="D225" s="17" t="s">
        <v>817</v>
      </c>
      <c r="E225" s="17" t="s">
        <v>844</v>
      </c>
      <c r="F225" s="102">
        <f t="shared" si="3"/>
        <v>649096</v>
      </c>
      <c r="G225" s="103">
        <v>0</v>
      </c>
      <c r="H225" s="103">
        <v>414196</v>
      </c>
      <c r="I225" s="103">
        <v>122900</v>
      </c>
      <c r="J225" s="103">
        <v>112000</v>
      </c>
      <c r="K225" s="36"/>
      <c r="L225" s="231" t="s">
        <v>2324</v>
      </c>
      <c r="M225" s="94"/>
      <c r="N225" s="222"/>
      <c r="O225" s="46"/>
      <c r="P225" s="46"/>
      <c r="Q225" s="46"/>
      <c r="R225" s="94"/>
      <c r="S225" s="95"/>
      <c r="T225" s="96"/>
      <c r="U225" s="46"/>
    </row>
    <row r="226" spans="1:21" ht="15.75">
      <c r="A226" s="7">
        <v>196</v>
      </c>
      <c r="B226" s="17" t="s">
        <v>845</v>
      </c>
      <c r="C226" s="80" t="s">
        <v>846</v>
      </c>
      <c r="D226" s="17" t="s">
        <v>817</v>
      </c>
      <c r="E226" s="17" t="s">
        <v>847</v>
      </c>
      <c r="F226" s="102">
        <f t="shared" si="3"/>
        <v>11590254</v>
      </c>
      <c r="G226" s="103">
        <v>2905124</v>
      </c>
      <c r="H226" s="103">
        <v>3035484</v>
      </c>
      <c r="I226" s="103">
        <v>1158580</v>
      </c>
      <c r="J226" s="103">
        <v>4491066</v>
      </c>
      <c r="K226" s="36"/>
      <c r="L226" s="231" t="s">
        <v>2324</v>
      </c>
      <c r="M226" s="94"/>
      <c r="N226" s="222"/>
      <c r="O226" s="46"/>
      <c r="P226" s="46"/>
      <c r="Q226" s="46"/>
      <c r="R226" s="94"/>
      <c r="S226" s="95"/>
      <c r="T226" s="96"/>
      <c r="U226" s="46"/>
    </row>
    <row r="227" spans="1:21" ht="15.75">
      <c r="A227" s="7">
        <v>197</v>
      </c>
      <c r="B227" s="17" t="s">
        <v>848</v>
      </c>
      <c r="C227" s="80" t="s">
        <v>849</v>
      </c>
      <c r="D227" s="17" t="s">
        <v>817</v>
      </c>
      <c r="E227" s="17" t="s">
        <v>850</v>
      </c>
      <c r="F227" s="102">
        <f t="shared" si="3"/>
        <v>55248</v>
      </c>
      <c r="G227" s="103">
        <v>0</v>
      </c>
      <c r="H227" s="103">
        <v>22798</v>
      </c>
      <c r="I227" s="103">
        <v>0</v>
      </c>
      <c r="J227" s="103">
        <v>32450</v>
      </c>
      <c r="K227" s="36"/>
      <c r="L227" s="231" t="s">
        <v>2325</v>
      </c>
      <c r="M227" s="94"/>
      <c r="N227" s="222"/>
      <c r="O227" s="96"/>
      <c r="P227" s="46"/>
      <c r="Q227" s="46"/>
      <c r="R227" s="94"/>
      <c r="S227" s="95"/>
      <c r="T227" s="77"/>
      <c r="U227" s="46"/>
    </row>
    <row r="228" spans="1:21" ht="15.75">
      <c r="A228" s="7">
        <v>198</v>
      </c>
      <c r="B228" s="17" t="s">
        <v>851</v>
      </c>
      <c r="C228" s="80" t="s">
        <v>852</v>
      </c>
      <c r="D228" s="17" t="s">
        <v>817</v>
      </c>
      <c r="E228" s="17" t="s">
        <v>853</v>
      </c>
      <c r="F228" s="102">
        <f t="shared" si="3"/>
        <v>632564</v>
      </c>
      <c r="G228" s="103">
        <v>2</v>
      </c>
      <c r="H228" s="103">
        <v>362058</v>
      </c>
      <c r="I228" s="103">
        <v>31879</v>
      </c>
      <c r="J228" s="103">
        <v>238625</v>
      </c>
      <c r="K228" s="36"/>
      <c r="L228" s="231" t="s">
        <v>2325</v>
      </c>
      <c r="M228" s="94"/>
      <c r="N228" s="222"/>
      <c r="O228" s="46"/>
      <c r="P228" s="46"/>
      <c r="Q228" s="46"/>
      <c r="R228" s="94"/>
      <c r="S228" s="95"/>
      <c r="T228" s="77"/>
      <c r="U228" s="46"/>
    </row>
    <row r="229" spans="1:21" ht="15.75">
      <c r="A229" s="7">
        <v>199</v>
      </c>
      <c r="B229" s="17" t="s">
        <v>854</v>
      </c>
      <c r="C229" s="80" t="s">
        <v>855</v>
      </c>
      <c r="D229" s="17" t="s">
        <v>817</v>
      </c>
      <c r="E229" s="17" t="s">
        <v>856</v>
      </c>
      <c r="F229" s="102">
        <f t="shared" si="3"/>
        <v>2777730</v>
      </c>
      <c r="G229" s="103">
        <v>482350</v>
      </c>
      <c r="H229" s="103">
        <v>483429</v>
      </c>
      <c r="I229" s="103">
        <v>329935</v>
      </c>
      <c r="J229" s="103">
        <v>1482016</v>
      </c>
      <c r="K229" s="36"/>
      <c r="L229" s="231" t="s">
        <v>2325</v>
      </c>
      <c r="M229" s="94"/>
      <c r="N229" s="222"/>
      <c r="O229" s="96"/>
      <c r="P229" s="46"/>
      <c r="Q229" s="46"/>
      <c r="R229" s="94"/>
      <c r="S229" s="95"/>
      <c r="T229" s="96"/>
      <c r="U229" s="46"/>
    </row>
    <row r="230" spans="1:21" ht="15.75">
      <c r="A230" s="7">
        <v>200</v>
      </c>
      <c r="B230" s="17" t="s">
        <v>857</v>
      </c>
      <c r="C230" s="80" t="s">
        <v>858</v>
      </c>
      <c r="D230" s="17" t="s">
        <v>817</v>
      </c>
      <c r="E230" s="17" t="s">
        <v>859</v>
      </c>
      <c r="F230" s="102">
        <f t="shared" si="3"/>
        <v>42985874</v>
      </c>
      <c r="G230" s="103">
        <v>2002789</v>
      </c>
      <c r="H230" s="103">
        <v>4011953</v>
      </c>
      <c r="I230" s="103">
        <v>17715219</v>
      </c>
      <c r="J230" s="103">
        <v>19255913</v>
      </c>
      <c r="K230" s="36"/>
      <c r="L230" s="231" t="s">
        <v>2324</v>
      </c>
      <c r="M230" s="94"/>
      <c r="N230" s="222"/>
      <c r="O230" s="46"/>
      <c r="P230" s="46"/>
      <c r="Q230" s="46"/>
      <c r="R230" s="94"/>
      <c r="S230" s="95"/>
      <c r="T230" s="96"/>
      <c r="U230" s="46"/>
    </row>
    <row r="231" spans="1:21" ht="15.75">
      <c r="A231" s="7">
        <v>201</v>
      </c>
      <c r="B231" s="17" t="s">
        <v>861</v>
      </c>
      <c r="C231" s="80" t="s">
        <v>862</v>
      </c>
      <c r="D231" s="17" t="s">
        <v>860</v>
      </c>
      <c r="E231" s="17" t="s">
        <v>1730</v>
      </c>
      <c r="F231" s="102">
        <f t="shared" si="3"/>
        <v>14439203</v>
      </c>
      <c r="G231" s="103">
        <v>5970000</v>
      </c>
      <c r="H231" s="103">
        <v>8366933</v>
      </c>
      <c r="I231" s="103">
        <v>0</v>
      </c>
      <c r="J231" s="103">
        <v>102270</v>
      </c>
      <c r="K231" s="62"/>
      <c r="L231" s="231" t="s">
        <v>2324</v>
      </c>
      <c r="M231" s="94"/>
      <c r="N231" s="222"/>
      <c r="O231" s="96"/>
      <c r="P231" s="46"/>
      <c r="Q231" s="46"/>
      <c r="R231" s="94"/>
      <c r="S231" s="95"/>
      <c r="T231" s="96"/>
      <c r="U231" s="46"/>
    </row>
    <row r="232" spans="1:21" ht="15.75">
      <c r="A232" s="7">
        <v>202</v>
      </c>
      <c r="B232" s="17" t="s">
        <v>864</v>
      </c>
      <c r="C232" s="80" t="s">
        <v>865</v>
      </c>
      <c r="D232" s="17" t="s">
        <v>860</v>
      </c>
      <c r="E232" s="17" t="s">
        <v>866</v>
      </c>
      <c r="F232" s="102">
        <f t="shared" si="3"/>
        <v>62532731</v>
      </c>
      <c r="G232" s="103">
        <v>50931350</v>
      </c>
      <c r="H232" s="103">
        <v>5726061</v>
      </c>
      <c r="I232" s="103">
        <v>22800</v>
      </c>
      <c r="J232" s="103">
        <v>5852520</v>
      </c>
      <c r="K232" s="36"/>
      <c r="L232" s="231" t="s">
        <v>2324</v>
      </c>
      <c r="M232" s="94"/>
      <c r="N232" s="222"/>
      <c r="O232" s="46"/>
      <c r="P232" s="46"/>
      <c r="Q232" s="46"/>
      <c r="R232" s="94"/>
      <c r="S232" s="95"/>
      <c r="T232" s="77"/>
      <c r="U232" s="46"/>
    </row>
    <row r="233" spans="1:21" ht="15.75">
      <c r="A233" s="7">
        <v>203</v>
      </c>
      <c r="B233" s="17" t="s">
        <v>867</v>
      </c>
      <c r="C233" s="80" t="s">
        <v>868</v>
      </c>
      <c r="D233" s="17" t="s">
        <v>860</v>
      </c>
      <c r="E233" s="17" t="s">
        <v>1731</v>
      </c>
      <c r="F233" s="102">
        <f t="shared" si="3"/>
        <v>2946483</v>
      </c>
      <c r="G233" s="103">
        <v>152500</v>
      </c>
      <c r="H233" s="103">
        <v>2677682</v>
      </c>
      <c r="I233" s="103">
        <v>0</v>
      </c>
      <c r="J233" s="103">
        <v>116301</v>
      </c>
      <c r="K233" s="36"/>
      <c r="L233" s="231" t="s">
        <v>2324</v>
      </c>
      <c r="M233" s="94"/>
      <c r="N233" s="222"/>
      <c r="O233" s="96"/>
      <c r="P233" s="46"/>
      <c r="Q233" s="46"/>
      <c r="R233" s="94"/>
      <c r="S233" s="95"/>
      <c r="T233" s="96"/>
      <c r="U233" s="46"/>
    </row>
    <row r="234" spans="1:21" ht="15.75">
      <c r="A234" s="7">
        <v>204</v>
      </c>
      <c r="B234" s="17" t="s">
        <v>870</v>
      </c>
      <c r="C234" s="80" t="s">
        <v>871</v>
      </c>
      <c r="D234" s="17" t="s">
        <v>860</v>
      </c>
      <c r="E234" s="17" t="s">
        <v>872</v>
      </c>
      <c r="F234" s="102">
        <f t="shared" si="3"/>
        <v>12099457</v>
      </c>
      <c r="G234" s="103">
        <v>6209150</v>
      </c>
      <c r="H234" s="103">
        <v>5527730</v>
      </c>
      <c r="I234" s="103">
        <v>35000</v>
      </c>
      <c r="J234" s="103">
        <v>327577</v>
      </c>
      <c r="K234" s="36"/>
      <c r="L234" s="231" t="s">
        <v>2324</v>
      </c>
      <c r="M234" s="94"/>
      <c r="N234" s="222"/>
      <c r="O234" s="96"/>
      <c r="P234" s="46"/>
      <c r="Q234" s="46"/>
      <c r="R234" s="94"/>
      <c r="S234" s="95"/>
      <c r="T234" s="96"/>
      <c r="U234" s="46"/>
    </row>
    <row r="235" spans="1:21" ht="15.75">
      <c r="A235" s="7">
        <v>205</v>
      </c>
      <c r="B235" s="17" t="s">
        <v>873</v>
      </c>
      <c r="C235" s="80" t="s">
        <v>874</v>
      </c>
      <c r="D235" s="17" t="s">
        <v>860</v>
      </c>
      <c r="E235" s="17" t="s">
        <v>875</v>
      </c>
      <c r="F235" s="102">
        <f t="shared" si="3"/>
        <v>53923146</v>
      </c>
      <c r="G235" s="103">
        <v>17733000</v>
      </c>
      <c r="H235" s="103">
        <v>34831361</v>
      </c>
      <c r="I235" s="103">
        <v>0</v>
      </c>
      <c r="J235" s="103">
        <v>1358785</v>
      </c>
      <c r="K235" s="36"/>
      <c r="L235" s="231" t="s">
        <v>2325</v>
      </c>
      <c r="M235" s="94"/>
      <c r="N235" s="222"/>
      <c r="O235" s="96"/>
      <c r="P235" s="46"/>
      <c r="Q235" s="46"/>
      <c r="R235" s="94"/>
      <c r="S235" s="95"/>
      <c r="T235" s="96"/>
      <c r="U235" s="46"/>
    </row>
    <row r="236" spans="1:21" ht="15.75">
      <c r="A236" s="7">
        <v>206</v>
      </c>
      <c r="B236" s="17" t="s">
        <v>876</v>
      </c>
      <c r="C236" s="80" t="s">
        <v>877</v>
      </c>
      <c r="D236" s="17" t="s">
        <v>860</v>
      </c>
      <c r="E236" s="17" t="s">
        <v>1732</v>
      </c>
      <c r="F236" s="102">
        <f t="shared" si="3"/>
        <v>2933080</v>
      </c>
      <c r="G236" s="103">
        <v>994000</v>
      </c>
      <c r="H236" s="103">
        <v>1939080</v>
      </c>
      <c r="I236" s="103">
        <v>0</v>
      </c>
      <c r="J236" s="103">
        <v>0</v>
      </c>
      <c r="K236" s="36"/>
      <c r="L236" s="231" t="s">
        <v>2325</v>
      </c>
      <c r="M236" s="94"/>
      <c r="N236" s="222"/>
      <c r="O236" s="46"/>
      <c r="P236" s="46"/>
      <c r="Q236" s="46"/>
      <c r="R236" s="94"/>
      <c r="S236" s="95"/>
      <c r="T236" s="77"/>
      <c r="U236" s="46"/>
    </row>
    <row r="237" spans="1:21" ht="15.75">
      <c r="A237" s="7">
        <v>207</v>
      </c>
      <c r="B237" s="17" t="s">
        <v>879</v>
      </c>
      <c r="C237" s="80" t="s">
        <v>880</v>
      </c>
      <c r="D237" s="17" t="s">
        <v>860</v>
      </c>
      <c r="E237" s="17" t="s">
        <v>832</v>
      </c>
      <c r="F237" s="102">
        <f t="shared" si="3"/>
        <v>7620910</v>
      </c>
      <c r="G237" s="103">
        <v>1650996</v>
      </c>
      <c r="H237" s="103">
        <v>2605790</v>
      </c>
      <c r="I237" s="103">
        <v>0</v>
      </c>
      <c r="J237" s="103">
        <v>3364124</v>
      </c>
      <c r="K237" s="36"/>
      <c r="L237" s="231" t="s">
        <v>2324</v>
      </c>
      <c r="M237" s="94"/>
      <c r="N237" s="222"/>
      <c r="O237" s="96"/>
      <c r="P237" s="46"/>
      <c r="Q237" s="46"/>
      <c r="R237" s="94"/>
      <c r="S237" s="95"/>
      <c r="T237" s="77"/>
      <c r="U237" s="46"/>
    </row>
    <row r="238" spans="1:21" ht="15.75">
      <c r="A238" s="7">
        <v>208</v>
      </c>
      <c r="B238" s="17" t="s">
        <v>881</v>
      </c>
      <c r="C238" s="80" t="s">
        <v>882</v>
      </c>
      <c r="D238" s="17" t="s">
        <v>860</v>
      </c>
      <c r="E238" s="17" t="s">
        <v>883</v>
      </c>
      <c r="F238" s="102">
        <f t="shared" si="3"/>
        <v>4523496</v>
      </c>
      <c r="G238" s="103">
        <v>353300</v>
      </c>
      <c r="H238" s="103">
        <v>3906030</v>
      </c>
      <c r="I238" s="103">
        <v>0</v>
      </c>
      <c r="J238" s="103">
        <v>264166</v>
      </c>
      <c r="K238" s="36"/>
      <c r="L238" s="231" t="s">
        <v>2325</v>
      </c>
      <c r="M238" s="94"/>
      <c r="N238" s="222"/>
      <c r="O238" s="46"/>
      <c r="P238" s="46"/>
      <c r="Q238" s="46"/>
      <c r="R238" s="94"/>
      <c r="S238" s="95"/>
      <c r="T238" s="96"/>
      <c r="U238" s="46"/>
    </row>
    <row r="239" spans="1:21" ht="15.75">
      <c r="A239" s="7">
        <v>209</v>
      </c>
      <c r="B239" s="17" t="s">
        <v>884</v>
      </c>
      <c r="C239" s="80" t="s">
        <v>885</v>
      </c>
      <c r="D239" s="17" t="s">
        <v>860</v>
      </c>
      <c r="E239" s="17" t="s">
        <v>886</v>
      </c>
      <c r="F239" s="102">
        <f t="shared" si="3"/>
        <v>2628850</v>
      </c>
      <c r="G239" s="103">
        <v>0</v>
      </c>
      <c r="H239" s="103">
        <v>1996242</v>
      </c>
      <c r="I239" s="103">
        <v>0</v>
      </c>
      <c r="J239" s="103">
        <v>632608</v>
      </c>
      <c r="K239" s="36"/>
      <c r="L239" s="231" t="s">
        <v>2329</v>
      </c>
      <c r="M239" s="94"/>
      <c r="N239" s="222"/>
      <c r="O239" s="96"/>
      <c r="P239" s="46"/>
      <c r="Q239" s="46"/>
      <c r="R239" s="94"/>
      <c r="S239" s="95"/>
      <c r="T239" s="96"/>
      <c r="U239" s="46"/>
    </row>
    <row r="240" spans="1:21" ht="15.75">
      <c r="A240" s="7">
        <v>210</v>
      </c>
      <c r="B240" s="17" t="s">
        <v>887</v>
      </c>
      <c r="C240" s="80" t="s">
        <v>888</v>
      </c>
      <c r="D240" s="17" t="s">
        <v>860</v>
      </c>
      <c r="E240" s="17" t="s">
        <v>889</v>
      </c>
      <c r="F240" s="102">
        <f t="shared" si="3"/>
        <v>53962593</v>
      </c>
      <c r="G240" s="103">
        <v>27577000</v>
      </c>
      <c r="H240" s="103">
        <v>20955753</v>
      </c>
      <c r="I240" s="103">
        <v>211600</v>
      </c>
      <c r="J240" s="103">
        <v>5218240</v>
      </c>
      <c r="K240" s="36"/>
      <c r="L240" s="231" t="s">
        <v>2325</v>
      </c>
      <c r="M240" s="94"/>
      <c r="N240" s="222"/>
      <c r="O240" s="46"/>
      <c r="P240" s="46"/>
      <c r="Q240" s="46"/>
      <c r="R240" s="94"/>
      <c r="S240" s="95"/>
      <c r="T240" s="77"/>
      <c r="U240" s="46"/>
    </row>
    <row r="241" spans="1:21" ht="15.75">
      <c r="A241" s="7">
        <v>211</v>
      </c>
      <c r="B241" s="17" t="s">
        <v>890</v>
      </c>
      <c r="C241" s="80" t="s">
        <v>891</v>
      </c>
      <c r="D241" s="17" t="s">
        <v>860</v>
      </c>
      <c r="E241" s="17" t="s">
        <v>892</v>
      </c>
      <c r="F241" s="102">
        <f t="shared" si="3"/>
        <v>20398347</v>
      </c>
      <c r="G241" s="103">
        <v>1100000</v>
      </c>
      <c r="H241" s="103">
        <v>17246732</v>
      </c>
      <c r="I241" s="103">
        <v>276613</v>
      </c>
      <c r="J241" s="103">
        <v>1775002</v>
      </c>
      <c r="K241" s="36"/>
      <c r="L241" s="231" t="s">
        <v>2325</v>
      </c>
      <c r="M241" s="94"/>
      <c r="N241" s="222"/>
      <c r="O241" s="46"/>
      <c r="P241" s="46"/>
      <c r="Q241" s="46"/>
      <c r="R241" s="94"/>
      <c r="S241" s="95"/>
      <c r="T241" s="96"/>
      <c r="U241" s="46"/>
    </row>
    <row r="242" spans="1:21" ht="15.75">
      <c r="A242" s="7">
        <v>212</v>
      </c>
      <c r="B242" s="17" t="s">
        <v>893</v>
      </c>
      <c r="C242" s="80" t="s">
        <v>894</v>
      </c>
      <c r="D242" s="17" t="s">
        <v>860</v>
      </c>
      <c r="E242" s="17" t="s">
        <v>895</v>
      </c>
      <c r="F242" s="102">
        <f t="shared" si="3"/>
        <v>39521125</v>
      </c>
      <c r="G242" s="103">
        <v>4769764</v>
      </c>
      <c r="H242" s="103">
        <v>18638029</v>
      </c>
      <c r="I242" s="103">
        <v>213054</v>
      </c>
      <c r="J242" s="103">
        <v>15900278</v>
      </c>
      <c r="K242" s="36"/>
      <c r="L242" s="231" t="s">
        <v>2324</v>
      </c>
      <c r="M242" s="94"/>
      <c r="N242" s="222"/>
      <c r="O242" s="46"/>
      <c r="P242" s="46"/>
      <c r="Q242" s="46"/>
      <c r="R242" s="94"/>
      <c r="S242" s="95"/>
      <c r="T242" s="96"/>
      <c r="U242" s="46"/>
    </row>
    <row r="243" spans="1:21" ht="15.75">
      <c r="A243" s="7">
        <v>213</v>
      </c>
      <c r="B243" s="17" t="s">
        <v>896</v>
      </c>
      <c r="C243" s="80" t="s">
        <v>897</v>
      </c>
      <c r="D243" s="17" t="s">
        <v>860</v>
      </c>
      <c r="E243" s="17" t="s">
        <v>898</v>
      </c>
      <c r="F243" s="102">
        <f t="shared" si="3"/>
        <v>26930559</v>
      </c>
      <c r="G243" s="103">
        <v>1199900</v>
      </c>
      <c r="H243" s="103">
        <v>20411624</v>
      </c>
      <c r="I243" s="103">
        <v>471848</v>
      </c>
      <c r="J243" s="103">
        <v>4847187</v>
      </c>
      <c r="K243" s="36"/>
      <c r="L243" s="231" t="s">
        <v>2325</v>
      </c>
      <c r="M243" s="94"/>
      <c r="N243" s="222"/>
      <c r="O243" s="46"/>
      <c r="P243" s="46"/>
      <c r="Q243" s="46"/>
      <c r="R243" s="94"/>
      <c r="S243" s="95"/>
      <c r="T243" s="96"/>
      <c r="U243" s="46"/>
    </row>
    <row r="244" spans="1:21" ht="15.75">
      <c r="A244" s="7">
        <v>214</v>
      </c>
      <c r="B244" s="17" t="s">
        <v>899</v>
      </c>
      <c r="C244" s="80" t="s">
        <v>900</v>
      </c>
      <c r="D244" s="17" t="s">
        <v>860</v>
      </c>
      <c r="E244" s="17" t="s">
        <v>901</v>
      </c>
      <c r="F244" s="102">
        <f t="shared" si="3"/>
        <v>210620997</v>
      </c>
      <c r="G244" s="103">
        <v>73816991</v>
      </c>
      <c r="H244" s="103">
        <v>34973019</v>
      </c>
      <c r="I244" s="103">
        <v>6418094</v>
      </c>
      <c r="J244" s="103">
        <v>95412893</v>
      </c>
      <c r="K244" s="36"/>
      <c r="L244" s="231" t="s">
        <v>2324</v>
      </c>
      <c r="M244" s="94"/>
      <c r="N244" s="222"/>
      <c r="O244" s="46"/>
      <c r="P244" s="46"/>
      <c r="Q244" s="46"/>
      <c r="R244" s="94"/>
      <c r="S244" s="95"/>
      <c r="T244" s="96"/>
      <c r="U244" s="46"/>
    </row>
    <row r="245" spans="1:21" ht="15.75">
      <c r="A245" s="7">
        <v>215</v>
      </c>
      <c r="B245" s="17" t="s">
        <v>902</v>
      </c>
      <c r="C245" s="80" t="s">
        <v>903</v>
      </c>
      <c r="D245" s="17" t="s">
        <v>860</v>
      </c>
      <c r="E245" s="17" t="s">
        <v>904</v>
      </c>
      <c r="F245" s="102">
        <f t="shared" si="3"/>
        <v>3335182</v>
      </c>
      <c r="G245" s="103">
        <v>301000</v>
      </c>
      <c r="H245" s="103">
        <v>2903180</v>
      </c>
      <c r="I245" s="103">
        <v>0</v>
      </c>
      <c r="J245" s="103">
        <v>131002</v>
      </c>
      <c r="K245" s="36"/>
      <c r="L245" s="231" t="s">
        <v>2324</v>
      </c>
      <c r="M245" s="94"/>
      <c r="N245" s="222"/>
      <c r="O245" s="96"/>
      <c r="P245" s="46"/>
      <c r="Q245" s="46"/>
      <c r="R245" s="94"/>
      <c r="S245" s="95"/>
      <c r="T245" s="77"/>
      <c r="U245" s="46"/>
    </row>
    <row r="246" spans="1:21" ht="15.75">
      <c r="A246" s="7">
        <v>216</v>
      </c>
      <c r="B246" s="17" t="s">
        <v>905</v>
      </c>
      <c r="C246" s="80" t="s">
        <v>906</v>
      </c>
      <c r="D246" s="17" t="s">
        <v>860</v>
      </c>
      <c r="E246" s="17" t="s">
        <v>907</v>
      </c>
      <c r="F246" s="102">
        <f t="shared" si="3"/>
        <v>10736818</v>
      </c>
      <c r="G246" s="103">
        <v>123500</v>
      </c>
      <c r="H246" s="103">
        <v>4914812</v>
      </c>
      <c r="I246" s="103">
        <v>106500</v>
      </c>
      <c r="J246" s="103">
        <v>5592006</v>
      </c>
      <c r="K246" s="36"/>
      <c r="L246" s="231" t="s">
        <v>2325</v>
      </c>
      <c r="M246" s="94"/>
      <c r="N246" s="222"/>
      <c r="O246" s="46"/>
      <c r="P246" s="46"/>
      <c r="Q246" s="46"/>
      <c r="R246" s="94"/>
      <c r="S246" s="95"/>
      <c r="T246" s="77"/>
      <c r="U246" s="46"/>
    </row>
    <row r="247" spans="1:21" ht="15.75">
      <c r="A247" s="7">
        <v>217</v>
      </c>
      <c r="B247" s="19" t="s">
        <v>451</v>
      </c>
      <c r="C247" s="80" t="s">
        <v>908</v>
      </c>
      <c r="D247" s="17" t="s">
        <v>860</v>
      </c>
      <c r="E247" s="17" t="s">
        <v>909</v>
      </c>
      <c r="F247" s="102">
        <f t="shared" si="3"/>
        <v>1131203</v>
      </c>
      <c r="G247" s="103">
        <v>0</v>
      </c>
      <c r="H247" s="103">
        <v>596268</v>
      </c>
      <c r="I247" s="103">
        <v>0</v>
      </c>
      <c r="J247" s="103">
        <v>534935</v>
      </c>
      <c r="K247" s="36"/>
      <c r="L247" s="231" t="s">
        <v>2329</v>
      </c>
      <c r="M247" s="94"/>
      <c r="N247" s="222"/>
      <c r="O247" s="46"/>
      <c r="P247" s="46"/>
      <c r="Q247" s="46"/>
      <c r="R247" s="94"/>
      <c r="S247" s="95"/>
      <c r="T247" s="96"/>
      <c r="U247" s="46"/>
    </row>
    <row r="248" spans="1:21" ht="15.75">
      <c r="A248" s="7">
        <v>218</v>
      </c>
      <c r="B248" s="17" t="s">
        <v>910</v>
      </c>
      <c r="C248" s="80" t="s">
        <v>911</v>
      </c>
      <c r="D248" s="17" t="s">
        <v>860</v>
      </c>
      <c r="E248" s="17" t="s">
        <v>912</v>
      </c>
      <c r="F248" s="102">
        <f t="shared" si="3"/>
        <v>3568787</v>
      </c>
      <c r="G248" s="103">
        <v>0</v>
      </c>
      <c r="H248" s="103">
        <v>1976131</v>
      </c>
      <c r="I248" s="103">
        <v>0</v>
      </c>
      <c r="J248" s="103">
        <v>1592656</v>
      </c>
      <c r="K248" s="36"/>
      <c r="L248" s="231" t="s">
        <v>2324</v>
      </c>
      <c r="M248" s="94"/>
      <c r="N248" s="222"/>
      <c r="O248" s="96"/>
      <c r="P248" s="46"/>
      <c r="Q248" s="46"/>
      <c r="R248" s="94"/>
      <c r="S248" s="95"/>
      <c r="T248" s="77"/>
      <c r="U248" s="46"/>
    </row>
    <row r="249" spans="1:21" ht="15.75">
      <c r="A249" s="7">
        <v>219</v>
      </c>
      <c r="B249" s="17" t="s">
        <v>913</v>
      </c>
      <c r="C249" s="80" t="s">
        <v>914</v>
      </c>
      <c r="D249" s="17" t="s">
        <v>860</v>
      </c>
      <c r="E249" s="17" t="s">
        <v>915</v>
      </c>
      <c r="F249" s="102">
        <f t="shared" si="3"/>
        <v>49336187</v>
      </c>
      <c r="G249" s="103">
        <v>27455600</v>
      </c>
      <c r="H249" s="103">
        <v>10779527</v>
      </c>
      <c r="I249" s="103">
        <v>78000</v>
      </c>
      <c r="J249" s="103">
        <v>11023060</v>
      </c>
      <c r="K249" s="36"/>
      <c r="L249" s="231" t="s">
        <v>2324</v>
      </c>
      <c r="M249" s="94"/>
      <c r="N249" s="222"/>
      <c r="O249" s="46"/>
      <c r="P249" s="46"/>
      <c r="Q249" s="46"/>
      <c r="R249" s="94"/>
      <c r="S249" s="95"/>
      <c r="T249" s="96"/>
      <c r="U249" s="46"/>
    </row>
    <row r="250" spans="1:21" ht="15.75">
      <c r="A250" s="7">
        <v>220</v>
      </c>
      <c r="B250" s="17" t="s">
        <v>916</v>
      </c>
      <c r="C250" s="80" t="s">
        <v>917</v>
      </c>
      <c r="D250" s="17" t="s">
        <v>860</v>
      </c>
      <c r="E250" s="17" t="s">
        <v>918</v>
      </c>
      <c r="F250" s="102">
        <f t="shared" si="3"/>
        <v>5473576</v>
      </c>
      <c r="G250" s="103">
        <v>0</v>
      </c>
      <c r="H250" s="103">
        <v>5318676</v>
      </c>
      <c r="I250" s="103">
        <v>0</v>
      </c>
      <c r="J250" s="103">
        <v>154900</v>
      </c>
      <c r="K250" s="62"/>
      <c r="L250" s="231" t="s">
        <v>2324</v>
      </c>
      <c r="M250" s="94"/>
      <c r="N250" s="222"/>
      <c r="O250" s="46"/>
      <c r="P250" s="46"/>
      <c r="Q250" s="46"/>
      <c r="R250" s="94"/>
      <c r="S250" s="95"/>
      <c r="T250" s="96"/>
      <c r="U250" s="46"/>
    </row>
    <row r="251" spans="1:21" ht="15.75">
      <c r="A251" s="7">
        <v>221</v>
      </c>
      <c r="B251" s="17" t="s">
        <v>919</v>
      </c>
      <c r="C251" s="80" t="s">
        <v>920</v>
      </c>
      <c r="D251" s="17" t="s">
        <v>860</v>
      </c>
      <c r="E251" s="17" t="s">
        <v>921</v>
      </c>
      <c r="F251" s="102">
        <f t="shared" si="3"/>
        <v>19728390</v>
      </c>
      <c r="G251" s="103">
        <v>0</v>
      </c>
      <c r="H251" s="103">
        <v>3064638</v>
      </c>
      <c r="I251" s="103">
        <v>10528602</v>
      </c>
      <c r="J251" s="103">
        <v>6135150</v>
      </c>
      <c r="K251" s="36"/>
      <c r="L251" s="231" t="s">
        <v>2324</v>
      </c>
      <c r="M251" s="94"/>
      <c r="N251" s="222"/>
      <c r="O251" s="96"/>
      <c r="P251" s="46"/>
      <c r="Q251" s="46"/>
      <c r="R251" s="94"/>
      <c r="S251" s="95"/>
      <c r="T251" s="77"/>
      <c r="U251" s="46"/>
    </row>
    <row r="252" spans="1:21" ht="15.75">
      <c r="A252" s="7">
        <v>222</v>
      </c>
      <c r="B252" s="17" t="s">
        <v>922</v>
      </c>
      <c r="C252" s="80" t="s">
        <v>923</v>
      </c>
      <c r="D252" s="17" t="s">
        <v>860</v>
      </c>
      <c r="E252" s="17" t="s">
        <v>924</v>
      </c>
      <c r="F252" s="102">
        <f t="shared" si="3"/>
        <v>14631421</v>
      </c>
      <c r="G252" s="103">
        <v>243600</v>
      </c>
      <c r="H252" s="103">
        <v>9337557</v>
      </c>
      <c r="I252" s="103">
        <v>1668201</v>
      </c>
      <c r="J252" s="103">
        <v>3382063</v>
      </c>
      <c r="K252" s="36"/>
      <c r="L252" s="231" t="s">
        <v>2324</v>
      </c>
      <c r="M252" s="94"/>
      <c r="N252" s="222"/>
      <c r="O252" s="96"/>
      <c r="P252" s="46"/>
      <c r="Q252" s="46"/>
      <c r="R252" s="94"/>
      <c r="S252" s="95"/>
      <c r="T252" s="77"/>
      <c r="U252" s="46"/>
    </row>
    <row r="253" spans="1:21" ht="15.75">
      <c r="A253" s="7">
        <v>223</v>
      </c>
      <c r="B253" s="17" t="s">
        <v>926</v>
      </c>
      <c r="C253" s="80" t="s">
        <v>927</v>
      </c>
      <c r="D253" s="17" t="s">
        <v>925</v>
      </c>
      <c r="E253" s="17" t="s">
        <v>928</v>
      </c>
      <c r="F253" s="102">
        <f t="shared" si="3"/>
        <v>1012256</v>
      </c>
      <c r="G253" s="103">
        <v>0</v>
      </c>
      <c r="H253" s="103">
        <v>949856</v>
      </c>
      <c r="I253" s="103">
        <v>26500</v>
      </c>
      <c r="J253" s="103">
        <v>35900</v>
      </c>
      <c r="K253" s="36"/>
      <c r="L253" s="231" t="s">
        <v>2329</v>
      </c>
      <c r="M253" s="94"/>
      <c r="N253" s="222"/>
      <c r="O253" s="46"/>
      <c r="P253" s="46"/>
      <c r="Q253" s="46"/>
      <c r="R253" s="94"/>
      <c r="S253" s="95"/>
      <c r="T253" s="77"/>
      <c r="U253" s="46"/>
    </row>
    <row r="254" spans="1:21" ht="15.75">
      <c r="A254" s="7">
        <v>224</v>
      </c>
      <c r="B254" s="17" t="s">
        <v>929</v>
      </c>
      <c r="C254" s="80" t="s">
        <v>930</v>
      </c>
      <c r="D254" s="17" t="s">
        <v>925</v>
      </c>
      <c r="E254" s="17" t="s">
        <v>931</v>
      </c>
      <c r="F254" s="102">
        <f t="shared" si="3"/>
        <v>49079087</v>
      </c>
      <c r="G254" s="103">
        <v>2604742</v>
      </c>
      <c r="H254" s="103">
        <v>4656429</v>
      </c>
      <c r="I254" s="103">
        <v>1276496</v>
      </c>
      <c r="J254" s="103">
        <v>40541420</v>
      </c>
      <c r="K254" s="36"/>
      <c r="L254" s="231" t="s">
        <v>2324</v>
      </c>
      <c r="M254" s="94"/>
      <c r="N254" s="222"/>
      <c r="O254" s="46"/>
      <c r="P254" s="46"/>
      <c r="Q254" s="46"/>
      <c r="R254" s="94"/>
      <c r="S254" s="95"/>
      <c r="T254" s="96"/>
      <c r="U254" s="46"/>
    </row>
    <row r="255" spans="1:21" ht="15.75">
      <c r="A255" s="7">
        <v>225</v>
      </c>
      <c r="B255" s="17" t="s">
        <v>932</v>
      </c>
      <c r="C255" s="80" t="s">
        <v>933</v>
      </c>
      <c r="D255" s="17" t="s">
        <v>925</v>
      </c>
      <c r="E255" s="17" t="s">
        <v>934</v>
      </c>
      <c r="F255" s="102">
        <f t="shared" si="3"/>
        <v>15195014</v>
      </c>
      <c r="G255" s="103">
        <v>4997540</v>
      </c>
      <c r="H255" s="103">
        <v>4119656</v>
      </c>
      <c r="I255" s="103">
        <v>39200</v>
      </c>
      <c r="J255" s="103">
        <v>6038618</v>
      </c>
      <c r="K255" s="36"/>
      <c r="L255" s="231" t="s">
        <v>2324</v>
      </c>
      <c r="M255" s="94"/>
      <c r="N255" s="222"/>
      <c r="O255" s="46"/>
      <c r="P255" s="46"/>
      <c r="Q255" s="46"/>
      <c r="R255" s="94"/>
      <c r="S255" s="95"/>
      <c r="T255" s="77"/>
      <c r="U255" s="46"/>
    </row>
    <row r="256" spans="1:21" ht="15.75">
      <c r="A256" s="7">
        <v>226</v>
      </c>
      <c r="B256" s="17" t="s">
        <v>935</v>
      </c>
      <c r="C256" s="80" t="s">
        <v>936</v>
      </c>
      <c r="D256" s="17" t="s">
        <v>925</v>
      </c>
      <c r="E256" s="17" t="s">
        <v>937</v>
      </c>
      <c r="F256" s="102">
        <f t="shared" si="3"/>
        <v>3031190</v>
      </c>
      <c r="G256" s="103">
        <v>2165600</v>
      </c>
      <c r="H256" s="103">
        <v>111000</v>
      </c>
      <c r="I256" s="103">
        <v>20000</v>
      </c>
      <c r="J256" s="103">
        <v>734590</v>
      </c>
      <c r="K256" s="36"/>
      <c r="L256" s="231" t="s">
        <v>2324</v>
      </c>
      <c r="M256" s="94"/>
      <c r="N256" s="222"/>
      <c r="O256" s="46"/>
      <c r="P256" s="46"/>
      <c r="Q256" s="46"/>
      <c r="R256" s="94"/>
      <c r="S256" s="95"/>
      <c r="T256" s="96"/>
      <c r="U256" s="46"/>
    </row>
    <row r="257" spans="1:21" ht="15.75">
      <c r="A257" s="7">
        <v>227</v>
      </c>
      <c r="B257" s="17" t="s">
        <v>938</v>
      </c>
      <c r="C257" s="80" t="s">
        <v>939</v>
      </c>
      <c r="D257" s="17" t="s">
        <v>925</v>
      </c>
      <c r="E257" s="17" t="s">
        <v>940</v>
      </c>
      <c r="F257" s="102">
        <f t="shared" si="3"/>
        <v>6588244</v>
      </c>
      <c r="G257" s="103">
        <v>3345615</v>
      </c>
      <c r="H257" s="103">
        <v>2821269</v>
      </c>
      <c r="I257" s="103">
        <v>185806</v>
      </c>
      <c r="J257" s="103">
        <v>235554</v>
      </c>
      <c r="K257" s="36"/>
      <c r="L257" s="231" t="s">
        <v>2324</v>
      </c>
      <c r="M257" s="94"/>
      <c r="N257" s="222"/>
      <c r="O257" s="96"/>
      <c r="P257" s="46"/>
      <c r="Q257" s="46"/>
      <c r="R257" s="94"/>
      <c r="S257" s="95"/>
      <c r="T257" s="96"/>
      <c r="U257" s="46"/>
    </row>
    <row r="258" spans="1:21" ht="15.75">
      <c r="A258" s="7">
        <v>228</v>
      </c>
      <c r="B258" s="17" t="s">
        <v>941</v>
      </c>
      <c r="C258" s="80" t="s">
        <v>942</v>
      </c>
      <c r="D258" s="17" t="s">
        <v>925</v>
      </c>
      <c r="E258" s="17" t="s">
        <v>943</v>
      </c>
      <c r="F258" s="102">
        <f t="shared" si="3"/>
        <v>7403863</v>
      </c>
      <c r="G258" s="103">
        <v>557850</v>
      </c>
      <c r="H258" s="103">
        <v>2375510</v>
      </c>
      <c r="I258" s="103">
        <v>836101</v>
      </c>
      <c r="J258" s="103">
        <v>3634402</v>
      </c>
      <c r="K258" s="36"/>
      <c r="L258" s="231" t="s">
        <v>2325</v>
      </c>
      <c r="M258" s="94"/>
      <c r="N258" s="222"/>
      <c r="O258" s="96"/>
      <c r="P258" s="46"/>
      <c r="Q258" s="46"/>
      <c r="R258" s="94"/>
      <c r="S258" s="95"/>
      <c r="T258" s="77"/>
      <c r="U258" s="46"/>
    </row>
    <row r="259" spans="1:21" ht="15.75">
      <c r="A259" s="7">
        <v>229</v>
      </c>
      <c r="B259" s="17" t="s">
        <v>944</v>
      </c>
      <c r="C259" s="80" t="s">
        <v>945</v>
      </c>
      <c r="D259" s="17" t="s">
        <v>925</v>
      </c>
      <c r="E259" s="17" t="s">
        <v>835</v>
      </c>
      <c r="F259" s="102">
        <f t="shared" si="3"/>
        <v>1158687</v>
      </c>
      <c r="G259" s="103">
        <v>0</v>
      </c>
      <c r="H259" s="103">
        <v>713491</v>
      </c>
      <c r="I259" s="103">
        <v>52500</v>
      </c>
      <c r="J259" s="103">
        <v>392696</v>
      </c>
      <c r="K259" s="36"/>
      <c r="L259" s="231" t="s">
        <v>2324</v>
      </c>
      <c r="M259" s="94"/>
      <c r="N259" s="222"/>
      <c r="O259" s="46"/>
      <c r="P259" s="46"/>
      <c r="Q259" s="46"/>
      <c r="R259" s="94"/>
      <c r="S259" s="95"/>
      <c r="T259" s="77"/>
      <c r="U259" s="46"/>
    </row>
    <row r="260" spans="1:21" ht="15.75">
      <c r="A260" s="7">
        <v>230</v>
      </c>
      <c r="B260" s="17" t="s">
        <v>946</v>
      </c>
      <c r="C260" s="80" t="s">
        <v>947</v>
      </c>
      <c r="D260" s="17" t="s">
        <v>925</v>
      </c>
      <c r="E260" s="17" t="s">
        <v>948</v>
      </c>
      <c r="F260" s="102">
        <f t="shared" si="3"/>
        <v>6501149</v>
      </c>
      <c r="G260" s="103">
        <v>1226700</v>
      </c>
      <c r="H260" s="103">
        <v>3757792</v>
      </c>
      <c r="I260" s="103">
        <v>167470</v>
      </c>
      <c r="J260" s="103">
        <v>1349187</v>
      </c>
      <c r="K260" s="36"/>
      <c r="L260" s="231" t="s">
        <v>2329</v>
      </c>
      <c r="M260" s="94"/>
      <c r="N260" s="222"/>
      <c r="O260" s="46"/>
      <c r="P260" s="46"/>
      <c r="Q260" s="46"/>
      <c r="R260" s="94"/>
      <c r="S260" s="95"/>
      <c r="T260" s="77"/>
      <c r="U260" s="46"/>
    </row>
    <row r="261" spans="1:21" ht="15.75">
      <c r="A261" s="7">
        <v>231</v>
      </c>
      <c r="B261" s="17" t="s">
        <v>949</v>
      </c>
      <c r="C261" s="80" t="s">
        <v>950</v>
      </c>
      <c r="D261" s="17" t="s">
        <v>925</v>
      </c>
      <c r="E261" s="17" t="s">
        <v>951</v>
      </c>
      <c r="F261" s="102">
        <f t="shared" si="3"/>
        <v>30671322</v>
      </c>
      <c r="G261" s="103">
        <v>240725</v>
      </c>
      <c r="H261" s="103">
        <v>876386</v>
      </c>
      <c r="I261" s="103">
        <v>610235</v>
      </c>
      <c r="J261" s="103">
        <v>28943976</v>
      </c>
      <c r="K261" s="36"/>
      <c r="L261" s="231" t="s">
        <v>2325</v>
      </c>
      <c r="M261" s="94"/>
      <c r="N261" s="222"/>
      <c r="O261" s="96"/>
      <c r="P261" s="46"/>
      <c r="Q261" s="46"/>
      <c r="R261" s="94"/>
      <c r="S261" s="95"/>
      <c r="T261" s="96"/>
      <c r="U261" s="46"/>
    </row>
    <row r="262" spans="1:21" ht="15.75">
      <c r="A262" s="7">
        <v>232</v>
      </c>
      <c r="B262" s="17" t="s">
        <v>952</v>
      </c>
      <c r="C262" s="80" t="s">
        <v>953</v>
      </c>
      <c r="D262" s="17" t="s">
        <v>925</v>
      </c>
      <c r="E262" s="17" t="s">
        <v>954</v>
      </c>
      <c r="F262" s="102">
        <f t="shared" si="3"/>
        <v>8566964</v>
      </c>
      <c r="G262" s="103">
        <v>2727391</v>
      </c>
      <c r="H262" s="103">
        <v>2908028</v>
      </c>
      <c r="I262" s="103">
        <v>0</v>
      </c>
      <c r="J262" s="103">
        <v>2931545</v>
      </c>
      <c r="K262" s="36"/>
      <c r="L262" s="231" t="s">
        <v>2324</v>
      </c>
      <c r="M262" s="94"/>
      <c r="N262" s="222"/>
      <c r="O262" s="46"/>
      <c r="P262" s="46"/>
      <c r="Q262" s="46"/>
      <c r="R262" s="94"/>
      <c r="S262" s="95"/>
      <c r="T262" s="96"/>
      <c r="U262" s="46"/>
    </row>
    <row r="263" spans="1:21" ht="15.75">
      <c r="A263" s="7">
        <v>233</v>
      </c>
      <c r="B263" s="17" t="s">
        <v>955</v>
      </c>
      <c r="C263" s="80" t="s">
        <v>956</v>
      </c>
      <c r="D263" s="17" t="s">
        <v>925</v>
      </c>
      <c r="E263" s="17" t="s">
        <v>957</v>
      </c>
      <c r="F263" s="102">
        <f t="shared" si="3"/>
        <v>19965334</v>
      </c>
      <c r="G263" s="103">
        <v>8872172</v>
      </c>
      <c r="H263" s="103">
        <v>5942837</v>
      </c>
      <c r="I263" s="103">
        <v>544200</v>
      </c>
      <c r="J263" s="103">
        <v>4606125</v>
      </c>
      <c r="K263" s="36"/>
      <c r="L263" s="231" t="s">
        <v>2324</v>
      </c>
      <c r="M263" s="94"/>
      <c r="N263" s="222"/>
      <c r="O263" s="46"/>
      <c r="P263" s="46"/>
      <c r="Q263" s="46"/>
      <c r="R263" s="94"/>
      <c r="S263" s="95"/>
      <c r="T263" s="77"/>
      <c r="U263" s="46"/>
    </row>
    <row r="264" spans="1:21" ht="15.75">
      <c r="A264" s="7">
        <v>234</v>
      </c>
      <c r="B264" s="17" t="s">
        <v>958</v>
      </c>
      <c r="C264" s="80" t="s">
        <v>959</v>
      </c>
      <c r="D264" s="17" t="s">
        <v>925</v>
      </c>
      <c r="E264" s="17" t="s">
        <v>960</v>
      </c>
      <c r="F264" s="102">
        <f t="shared" si="3"/>
        <v>1092207</v>
      </c>
      <c r="G264" s="103">
        <v>745500</v>
      </c>
      <c r="H264" s="103">
        <v>346707</v>
      </c>
      <c r="I264" s="103">
        <v>0</v>
      </c>
      <c r="J264" s="103">
        <v>0</v>
      </c>
      <c r="K264" s="36"/>
      <c r="L264" s="231" t="s">
        <v>2324</v>
      </c>
      <c r="M264" s="94"/>
      <c r="N264" s="222"/>
      <c r="O264" s="96"/>
      <c r="P264" s="46"/>
      <c r="Q264" s="46"/>
      <c r="R264" s="94"/>
      <c r="S264" s="95"/>
      <c r="T264" s="96"/>
      <c r="U264" s="46"/>
    </row>
    <row r="265" spans="1:21" ht="15.75">
      <c r="A265" s="7">
        <v>235</v>
      </c>
      <c r="B265" s="17" t="s">
        <v>961</v>
      </c>
      <c r="C265" s="80" t="s">
        <v>962</v>
      </c>
      <c r="D265" s="17" t="s">
        <v>925</v>
      </c>
      <c r="E265" s="17" t="s">
        <v>963</v>
      </c>
      <c r="F265" s="102">
        <f t="shared" si="3"/>
        <v>254400</v>
      </c>
      <c r="G265" s="103">
        <v>142200</v>
      </c>
      <c r="H265" s="103">
        <v>104200</v>
      </c>
      <c r="I265" s="103">
        <v>0</v>
      </c>
      <c r="J265" s="103">
        <v>8000</v>
      </c>
      <c r="K265" s="36"/>
      <c r="L265" s="231" t="s">
        <v>2329</v>
      </c>
      <c r="M265" s="94"/>
      <c r="N265" s="222"/>
      <c r="O265" s="46"/>
      <c r="P265" s="46"/>
      <c r="Q265" s="46"/>
      <c r="R265" s="94"/>
      <c r="S265" s="95"/>
      <c r="T265" s="96"/>
      <c r="U265" s="46"/>
    </row>
    <row r="266" spans="1:21" ht="15.75">
      <c r="A266" s="7">
        <v>236</v>
      </c>
      <c r="B266" s="17" t="s">
        <v>964</v>
      </c>
      <c r="C266" s="80" t="s">
        <v>965</v>
      </c>
      <c r="D266" s="17" t="s">
        <v>925</v>
      </c>
      <c r="E266" s="17" t="s">
        <v>966</v>
      </c>
      <c r="F266" s="102">
        <f t="shared" si="3"/>
        <v>13591992</v>
      </c>
      <c r="G266" s="103">
        <v>5500</v>
      </c>
      <c r="H266" s="103">
        <v>692302</v>
      </c>
      <c r="I266" s="103">
        <v>12000000</v>
      </c>
      <c r="J266" s="103">
        <v>894190</v>
      </c>
      <c r="K266" s="36"/>
      <c r="L266" s="231" t="s">
        <v>2324</v>
      </c>
      <c r="M266" s="94"/>
      <c r="N266" s="222"/>
      <c r="O266" s="96"/>
      <c r="P266" s="46"/>
      <c r="Q266" s="46"/>
      <c r="R266" s="94"/>
      <c r="S266" s="95"/>
      <c r="T266" s="96"/>
      <c r="U266" s="46"/>
    </row>
    <row r="267" spans="1:21" ht="15.75">
      <c r="A267" s="7">
        <v>237</v>
      </c>
      <c r="B267" s="17" t="s">
        <v>967</v>
      </c>
      <c r="C267" s="80" t="s">
        <v>968</v>
      </c>
      <c r="D267" s="17" t="s">
        <v>925</v>
      </c>
      <c r="E267" s="17" t="s">
        <v>969</v>
      </c>
      <c r="F267" s="102">
        <f t="shared" si="3"/>
        <v>1699130</v>
      </c>
      <c r="G267" s="103">
        <v>53000</v>
      </c>
      <c r="H267" s="103">
        <v>1456315</v>
      </c>
      <c r="I267" s="103">
        <v>10200</v>
      </c>
      <c r="J267" s="103">
        <v>179615</v>
      </c>
      <c r="K267" s="36"/>
      <c r="L267" s="231" t="s">
        <v>2325</v>
      </c>
      <c r="M267" s="94"/>
      <c r="N267" s="222"/>
      <c r="O267" s="96"/>
      <c r="P267" s="46"/>
      <c r="Q267" s="46"/>
      <c r="R267" s="94"/>
      <c r="S267" s="95"/>
      <c r="T267" s="96"/>
      <c r="U267" s="46"/>
    </row>
    <row r="268" spans="1:21" ht="15.75">
      <c r="A268" s="7">
        <v>238</v>
      </c>
      <c r="B268" s="17" t="s">
        <v>970</v>
      </c>
      <c r="C268" s="80" t="s">
        <v>971</v>
      </c>
      <c r="D268" s="17" t="s">
        <v>925</v>
      </c>
      <c r="E268" s="17" t="s">
        <v>972</v>
      </c>
      <c r="F268" s="102">
        <f t="shared" si="3"/>
        <v>3109142</v>
      </c>
      <c r="G268" s="103">
        <v>1574456</v>
      </c>
      <c r="H268" s="103">
        <v>1273581</v>
      </c>
      <c r="I268" s="103">
        <v>0</v>
      </c>
      <c r="J268" s="103">
        <v>261105</v>
      </c>
      <c r="K268" s="36"/>
      <c r="L268" s="231" t="s">
        <v>2324</v>
      </c>
      <c r="M268" s="94"/>
      <c r="N268" s="222"/>
      <c r="O268" s="96"/>
      <c r="P268" s="46"/>
      <c r="Q268" s="46"/>
      <c r="R268" s="94"/>
      <c r="S268" s="95"/>
      <c r="T268" s="96"/>
      <c r="U268" s="46"/>
    </row>
    <row r="269" spans="1:21" ht="15.75">
      <c r="A269" s="7">
        <v>239</v>
      </c>
      <c r="B269" s="17" t="s">
        <v>973</v>
      </c>
      <c r="C269" s="80" t="s">
        <v>974</v>
      </c>
      <c r="D269" s="17" t="s">
        <v>925</v>
      </c>
      <c r="E269" s="17" t="s">
        <v>1733</v>
      </c>
      <c r="F269" s="102">
        <f t="shared" si="3"/>
        <v>1611645</v>
      </c>
      <c r="G269" s="103">
        <v>0</v>
      </c>
      <c r="H269" s="103">
        <v>436755</v>
      </c>
      <c r="I269" s="103">
        <v>821821</v>
      </c>
      <c r="J269" s="103">
        <v>353069</v>
      </c>
      <c r="K269" s="36"/>
      <c r="L269" s="231" t="s">
        <v>2324</v>
      </c>
      <c r="M269" s="94"/>
      <c r="N269" s="222"/>
      <c r="O269" s="46"/>
      <c r="P269" s="46"/>
      <c r="Q269" s="46"/>
      <c r="R269" s="94"/>
      <c r="S269" s="95"/>
      <c r="T269" s="96"/>
      <c r="U269" s="46"/>
    </row>
    <row r="270" spans="1:21" ht="15.75">
      <c r="A270" s="7">
        <v>240</v>
      </c>
      <c r="B270" s="17" t="s">
        <v>976</v>
      </c>
      <c r="C270" s="80" t="s">
        <v>977</v>
      </c>
      <c r="D270" s="17" t="s">
        <v>925</v>
      </c>
      <c r="E270" s="17" t="s">
        <v>523</v>
      </c>
      <c r="F270" s="102">
        <f t="shared" si="3"/>
        <v>24905025</v>
      </c>
      <c r="G270" s="103">
        <v>4922800</v>
      </c>
      <c r="H270" s="103">
        <v>7873071</v>
      </c>
      <c r="I270" s="103">
        <v>4398090</v>
      </c>
      <c r="J270" s="103">
        <v>7711064</v>
      </c>
      <c r="K270" s="36"/>
      <c r="L270" s="231" t="s">
        <v>2324</v>
      </c>
      <c r="M270" s="94"/>
      <c r="N270" s="222"/>
      <c r="O270" s="46"/>
      <c r="P270" s="46"/>
      <c r="Q270" s="46"/>
      <c r="R270" s="94"/>
      <c r="S270" s="95"/>
      <c r="T270" s="77"/>
      <c r="U270" s="46"/>
    </row>
    <row r="271" spans="1:21" ht="15.75">
      <c r="A271" s="7">
        <v>241</v>
      </c>
      <c r="B271" s="17" t="s">
        <v>978</v>
      </c>
      <c r="C271" s="80" t="s">
        <v>979</v>
      </c>
      <c r="D271" s="17" t="s">
        <v>925</v>
      </c>
      <c r="E271" s="17" t="s">
        <v>980</v>
      </c>
      <c r="F271" s="102">
        <f t="shared" si="3"/>
        <v>596718</v>
      </c>
      <c r="G271" s="103">
        <v>0</v>
      </c>
      <c r="H271" s="103">
        <v>556718</v>
      </c>
      <c r="I271" s="103">
        <v>0</v>
      </c>
      <c r="J271" s="103">
        <v>40000</v>
      </c>
      <c r="K271" s="36"/>
      <c r="L271" s="231" t="s">
        <v>2324</v>
      </c>
      <c r="M271" s="94"/>
      <c r="N271" s="222"/>
      <c r="O271" s="96"/>
      <c r="P271" s="46"/>
      <c r="Q271" s="46"/>
      <c r="R271" s="94"/>
      <c r="S271" s="95"/>
      <c r="T271" s="96"/>
      <c r="U271" s="46"/>
    </row>
    <row r="272" spans="1:21" ht="15.75">
      <c r="A272" s="7">
        <v>242</v>
      </c>
      <c r="B272" s="17" t="s">
        <v>981</v>
      </c>
      <c r="C272" s="80" t="s">
        <v>982</v>
      </c>
      <c r="D272" s="17" t="s">
        <v>925</v>
      </c>
      <c r="E272" s="17" t="s">
        <v>983</v>
      </c>
      <c r="F272" s="102">
        <f t="shared" si="3"/>
        <v>9428184</v>
      </c>
      <c r="G272" s="103">
        <v>1194004</v>
      </c>
      <c r="H272" s="103">
        <v>4401586</v>
      </c>
      <c r="I272" s="103">
        <v>0</v>
      </c>
      <c r="J272" s="103">
        <v>3832594</v>
      </c>
      <c r="K272" s="62"/>
      <c r="L272" s="231" t="s">
        <v>2324</v>
      </c>
      <c r="M272" s="94"/>
      <c r="N272" s="222"/>
      <c r="O272" s="96"/>
      <c r="P272" s="46"/>
      <c r="Q272" s="46"/>
      <c r="R272" s="94"/>
      <c r="S272" s="95"/>
      <c r="T272" s="96"/>
      <c r="U272" s="46"/>
    </row>
    <row r="273" spans="1:21" ht="15.75">
      <c r="A273" s="7">
        <v>243</v>
      </c>
      <c r="B273" s="17" t="s">
        <v>984</v>
      </c>
      <c r="C273" s="80" t="s">
        <v>985</v>
      </c>
      <c r="D273" s="17" t="s">
        <v>925</v>
      </c>
      <c r="E273" s="17" t="s">
        <v>986</v>
      </c>
      <c r="F273" s="102">
        <f t="shared" si="3"/>
        <v>1107288</v>
      </c>
      <c r="G273" s="103">
        <v>319725</v>
      </c>
      <c r="H273" s="103">
        <v>604553</v>
      </c>
      <c r="I273" s="103">
        <v>0</v>
      </c>
      <c r="J273" s="103">
        <v>183010</v>
      </c>
      <c r="K273" s="36"/>
      <c r="L273" s="231" t="s">
        <v>2324</v>
      </c>
      <c r="M273" s="157"/>
      <c r="N273" s="222"/>
      <c r="O273" s="46"/>
      <c r="P273" s="46"/>
      <c r="Q273" s="46"/>
      <c r="R273" s="94"/>
      <c r="S273" s="95"/>
      <c r="T273" s="96"/>
      <c r="U273" s="46"/>
    </row>
    <row r="274" spans="1:21" ht="15.75">
      <c r="A274" s="7">
        <v>244</v>
      </c>
      <c r="B274" s="17" t="s">
        <v>987</v>
      </c>
      <c r="C274" s="80" t="s">
        <v>988</v>
      </c>
      <c r="D274" s="17" t="s">
        <v>925</v>
      </c>
      <c r="E274" s="17" t="s">
        <v>989</v>
      </c>
      <c r="F274" s="102">
        <f t="shared" si="3"/>
        <v>1866227</v>
      </c>
      <c r="G274" s="103">
        <v>180850</v>
      </c>
      <c r="H274" s="103">
        <v>940362</v>
      </c>
      <c r="I274" s="103">
        <v>0</v>
      </c>
      <c r="J274" s="103">
        <v>745015</v>
      </c>
      <c r="K274" s="36"/>
      <c r="L274" s="231" t="s">
        <v>2324</v>
      </c>
      <c r="M274" s="94"/>
      <c r="N274" s="222"/>
      <c r="O274" s="46"/>
      <c r="P274" s="46"/>
      <c r="Q274" s="46"/>
      <c r="R274" s="94"/>
      <c r="S274" s="95"/>
      <c r="T274" s="96"/>
      <c r="U274" s="46"/>
    </row>
    <row r="275" spans="1:21" ht="15.75">
      <c r="A275" s="7">
        <v>245</v>
      </c>
      <c r="B275" s="17" t="s">
        <v>990</v>
      </c>
      <c r="C275" s="80" t="s">
        <v>991</v>
      </c>
      <c r="D275" s="17" t="s">
        <v>925</v>
      </c>
      <c r="E275" s="17" t="s">
        <v>992</v>
      </c>
      <c r="F275" s="102">
        <f t="shared" si="3"/>
        <v>3461942</v>
      </c>
      <c r="G275" s="103">
        <v>260000</v>
      </c>
      <c r="H275" s="103">
        <v>609943</v>
      </c>
      <c r="I275" s="103">
        <v>1053603</v>
      </c>
      <c r="J275" s="103">
        <v>1538396</v>
      </c>
      <c r="K275" s="36"/>
      <c r="L275" s="231" t="s">
        <v>2324</v>
      </c>
      <c r="M275" s="94"/>
      <c r="N275" s="222"/>
      <c r="O275" s="46"/>
      <c r="P275" s="46"/>
      <c r="Q275" s="46"/>
      <c r="R275" s="94"/>
      <c r="S275" s="95"/>
      <c r="T275" s="77"/>
      <c r="U275" s="46"/>
    </row>
    <row r="276" spans="1:21" ht="15.75">
      <c r="A276" s="7">
        <v>246</v>
      </c>
      <c r="B276" s="17" t="s">
        <v>993</v>
      </c>
      <c r="C276" s="80" t="s">
        <v>994</v>
      </c>
      <c r="D276" s="17" t="s">
        <v>925</v>
      </c>
      <c r="E276" s="17" t="s">
        <v>995</v>
      </c>
      <c r="F276" s="102">
        <f t="shared" si="3"/>
        <v>13175223</v>
      </c>
      <c r="G276" s="103">
        <v>8733415</v>
      </c>
      <c r="H276" s="103">
        <v>2619116</v>
      </c>
      <c r="I276" s="103">
        <v>158450</v>
      </c>
      <c r="J276" s="103">
        <v>1664242</v>
      </c>
      <c r="K276" s="36"/>
      <c r="L276" s="231" t="s">
        <v>2324</v>
      </c>
      <c r="M276" s="94"/>
      <c r="N276" s="222"/>
      <c r="O276" s="96"/>
      <c r="P276" s="46"/>
      <c r="Q276" s="46"/>
      <c r="R276" s="94"/>
      <c r="S276" s="95"/>
      <c r="T276" s="77"/>
      <c r="U276" s="46"/>
    </row>
    <row r="277" spans="1:21" ht="15.75">
      <c r="A277" s="7">
        <v>247</v>
      </c>
      <c r="B277" s="17" t="s">
        <v>997</v>
      </c>
      <c r="C277" s="80" t="s">
        <v>998</v>
      </c>
      <c r="D277" s="17" t="s">
        <v>996</v>
      </c>
      <c r="E277" s="17" t="s">
        <v>999</v>
      </c>
      <c r="F277" s="102">
        <f t="shared" si="3"/>
        <v>23875979</v>
      </c>
      <c r="G277" s="103">
        <v>4823200</v>
      </c>
      <c r="H277" s="103">
        <v>11541651</v>
      </c>
      <c r="I277" s="103">
        <v>0</v>
      </c>
      <c r="J277" s="103">
        <v>7511128</v>
      </c>
      <c r="K277" s="36"/>
      <c r="L277" s="231" t="s">
        <v>2324</v>
      </c>
      <c r="M277" s="94"/>
      <c r="N277" s="222"/>
      <c r="O277" s="96"/>
      <c r="P277" s="46"/>
      <c r="Q277" s="46"/>
      <c r="R277" s="94"/>
      <c r="S277" s="95"/>
      <c r="T277" s="77"/>
      <c r="U277" s="46"/>
    </row>
    <row r="278" spans="1:21" ht="15.75">
      <c r="A278" s="7">
        <v>248</v>
      </c>
      <c r="B278" s="17" t="s">
        <v>1000</v>
      </c>
      <c r="C278" s="80" t="s">
        <v>1001</v>
      </c>
      <c r="D278" s="17" t="s">
        <v>996</v>
      </c>
      <c r="E278" s="17" t="s">
        <v>1002</v>
      </c>
      <c r="F278" s="102">
        <f t="shared" si="3"/>
        <v>71034</v>
      </c>
      <c r="G278" s="103">
        <v>0</v>
      </c>
      <c r="H278" s="103">
        <v>67933</v>
      </c>
      <c r="I278" s="103">
        <v>0</v>
      </c>
      <c r="J278" s="103">
        <v>3101</v>
      </c>
      <c r="K278" s="36"/>
      <c r="L278" s="231" t="s">
        <v>2329</v>
      </c>
      <c r="M278" s="94"/>
      <c r="N278" s="222"/>
      <c r="O278" s="46"/>
      <c r="P278" s="46"/>
      <c r="Q278" s="46"/>
      <c r="R278" s="94"/>
      <c r="S278" s="95"/>
      <c r="T278" s="96"/>
      <c r="U278" s="46"/>
    </row>
    <row r="279" spans="1:21" ht="15.75">
      <c r="A279" s="7">
        <v>249</v>
      </c>
      <c r="B279" s="17" t="s">
        <v>1003</v>
      </c>
      <c r="C279" s="80" t="s">
        <v>1004</v>
      </c>
      <c r="D279" s="17" t="s">
        <v>996</v>
      </c>
      <c r="E279" s="17" t="s">
        <v>1005</v>
      </c>
      <c r="F279" s="102">
        <f t="shared" si="3"/>
        <v>8207022</v>
      </c>
      <c r="G279" s="103">
        <v>950000</v>
      </c>
      <c r="H279" s="103">
        <v>7257022</v>
      </c>
      <c r="I279" s="103">
        <v>0</v>
      </c>
      <c r="J279" s="103">
        <v>0</v>
      </c>
      <c r="K279" s="36"/>
      <c r="L279" s="231" t="s">
        <v>2324</v>
      </c>
      <c r="M279" s="94"/>
      <c r="N279" s="222"/>
      <c r="O279" s="46"/>
      <c r="P279" s="46"/>
      <c r="Q279" s="46"/>
      <c r="R279" s="94"/>
      <c r="S279" s="95"/>
      <c r="T279" s="96"/>
      <c r="U279" s="46"/>
    </row>
    <row r="280" spans="1:21" ht="15.75">
      <c r="A280" s="7">
        <v>250</v>
      </c>
      <c r="B280" s="17" t="s">
        <v>1006</v>
      </c>
      <c r="C280" s="80" t="s">
        <v>1007</v>
      </c>
      <c r="D280" s="17" t="s">
        <v>996</v>
      </c>
      <c r="E280" s="17" t="s">
        <v>1008</v>
      </c>
      <c r="F280" s="102">
        <f t="shared" si="3"/>
        <v>23605476</v>
      </c>
      <c r="G280" s="103">
        <v>8767286</v>
      </c>
      <c r="H280" s="103">
        <v>1007516</v>
      </c>
      <c r="I280" s="103">
        <v>565000</v>
      </c>
      <c r="J280" s="103">
        <v>13265674</v>
      </c>
      <c r="K280" s="36"/>
      <c r="L280" s="231" t="s">
        <v>2324</v>
      </c>
      <c r="M280" s="94"/>
      <c r="N280" s="222"/>
      <c r="O280" s="96"/>
      <c r="P280" s="46"/>
      <c r="Q280" s="46"/>
      <c r="R280" s="94"/>
      <c r="S280" s="95"/>
      <c r="T280" s="96"/>
      <c r="U280" s="46"/>
    </row>
    <row r="281" spans="1:21" ht="15.75">
      <c r="A281" s="7">
        <v>251</v>
      </c>
      <c r="B281" s="17" t="s">
        <v>1009</v>
      </c>
      <c r="C281" s="80" t="s">
        <v>1010</v>
      </c>
      <c r="D281" s="17" t="s">
        <v>996</v>
      </c>
      <c r="E281" s="17" t="s">
        <v>1011</v>
      </c>
      <c r="F281" s="102">
        <f t="shared" si="3"/>
        <v>32565711</v>
      </c>
      <c r="G281" s="103">
        <v>7108500</v>
      </c>
      <c r="H281" s="103">
        <v>17961107</v>
      </c>
      <c r="I281" s="103">
        <v>1153246</v>
      </c>
      <c r="J281" s="103">
        <v>6342858</v>
      </c>
      <c r="K281" s="36"/>
      <c r="L281" s="231" t="s">
        <v>2324</v>
      </c>
      <c r="M281" s="94"/>
      <c r="N281" s="222"/>
      <c r="O281" s="96"/>
      <c r="P281" s="46"/>
      <c r="Q281" s="46"/>
      <c r="R281" s="94"/>
      <c r="S281" s="95"/>
      <c r="T281" s="77"/>
      <c r="U281" s="46"/>
    </row>
    <row r="282" spans="1:21" ht="15.75">
      <c r="A282" s="7">
        <v>252</v>
      </c>
      <c r="B282" s="17" t="s">
        <v>1012</v>
      </c>
      <c r="C282" s="80" t="s">
        <v>1013</v>
      </c>
      <c r="D282" s="17" t="s">
        <v>996</v>
      </c>
      <c r="E282" s="17" t="s">
        <v>1014</v>
      </c>
      <c r="F282" s="102">
        <f t="shared" si="3"/>
        <v>394579511</v>
      </c>
      <c r="G282" s="103">
        <v>206466378</v>
      </c>
      <c r="H282" s="103">
        <v>82067328</v>
      </c>
      <c r="I282" s="103">
        <v>57237628</v>
      </c>
      <c r="J282" s="103">
        <v>48808177</v>
      </c>
      <c r="K282" s="36"/>
      <c r="L282" s="231" t="s">
        <v>2324</v>
      </c>
      <c r="M282" s="94"/>
      <c r="N282" s="222"/>
      <c r="O282" s="46"/>
      <c r="P282" s="46"/>
      <c r="Q282" s="46"/>
      <c r="R282" s="94"/>
      <c r="S282" s="95"/>
      <c r="T282" s="96"/>
      <c r="U282" s="46"/>
    </row>
    <row r="283" spans="1:21" ht="15.75">
      <c r="A283" s="7">
        <v>253</v>
      </c>
      <c r="B283" s="17" t="s">
        <v>1015</v>
      </c>
      <c r="C283" s="80" t="s">
        <v>1016</v>
      </c>
      <c r="D283" s="17" t="s">
        <v>996</v>
      </c>
      <c r="E283" s="17" t="s">
        <v>1017</v>
      </c>
      <c r="F283" s="102">
        <f t="shared" si="3"/>
        <v>17867653</v>
      </c>
      <c r="G283" s="103">
        <v>2069600</v>
      </c>
      <c r="H283" s="103">
        <v>3220759</v>
      </c>
      <c r="I283" s="103">
        <v>3081150</v>
      </c>
      <c r="J283" s="103">
        <v>9496144</v>
      </c>
      <c r="K283" s="36"/>
      <c r="L283" s="231" t="s">
        <v>2324</v>
      </c>
      <c r="M283" s="94"/>
      <c r="N283" s="222"/>
      <c r="O283" s="96"/>
      <c r="P283" s="46"/>
      <c r="Q283" s="46"/>
      <c r="R283" s="94"/>
      <c r="S283" s="95"/>
      <c r="T283" s="96"/>
      <c r="U283" s="46"/>
    </row>
    <row r="284" spans="1:21" ht="15.75">
      <c r="A284" s="7">
        <v>254</v>
      </c>
      <c r="B284" s="17" t="s">
        <v>1018</v>
      </c>
      <c r="C284" s="80" t="s">
        <v>1019</v>
      </c>
      <c r="D284" s="17" t="s">
        <v>996</v>
      </c>
      <c r="E284" s="17" t="s">
        <v>1020</v>
      </c>
      <c r="F284" s="102">
        <f t="shared" si="3"/>
        <v>51601268</v>
      </c>
      <c r="G284" s="103">
        <v>906800</v>
      </c>
      <c r="H284" s="103">
        <v>3584907</v>
      </c>
      <c r="I284" s="103">
        <v>36000000</v>
      </c>
      <c r="J284" s="103">
        <v>11109561</v>
      </c>
      <c r="K284" s="36"/>
      <c r="L284" s="231" t="s">
        <v>2325</v>
      </c>
      <c r="M284" s="94"/>
      <c r="N284" s="222"/>
      <c r="O284" s="46"/>
      <c r="P284" s="46"/>
      <c r="Q284" s="46"/>
      <c r="R284" s="94"/>
      <c r="S284" s="95"/>
      <c r="T284" s="77"/>
      <c r="U284" s="46"/>
    </row>
    <row r="285" spans="1:21" ht="15.75">
      <c r="A285" s="7">
        <v>255</v>
      </c>
      <c r="B285" s="17" t="s">
        <v>1021</v>
      </c>
      <c r="C285" s="80" t="s">
        <v>1022</v>
      </c>
      <c r="D285" s="17" t="s">
        <v>996</v>
      </c>
      <c r="E285" s="17" t="s">
        <v>1023</v>
      </c>
      <c r="F285" s="102">
        <f t="shared" si="3"/>
        <v>31614079</v>
      </c>
      <c r="G285" s="103">
        <v>684000</v>
      </c>
      <c r="H285" s="103">
        <v>4155306</v>
      </c>
      <c r="I285" s="103">
        <v>623500</v>
      </c>
      <c r="J285" s="103">
        <v>26151273</v>
      </c>
      <c r="K285" s="36"/>
      <c r="L285" s="231" t="s">
        <v>2324</v>
      </c>
      <c r="M285" s="94"/>
      <c r="N285" s="222"/>
      <c r="O285" s="46"/>
      <c r="P285" s="46"/>
      <c r="Q285" s="46"/>
      <c r="R285" s="94"/>
      <c r="S285" s="95"/>
      <c r="T285" s="77"/>
      <c r="U285" s="46"/>
    </row>
    <row r="286" spans="1:21" ht="15.75">
      <c r="A286" s="7">
        <v>256</v>
      </c>
      <c r="B286" s="17" t="s">
        <v>1024</v>
      </c>
      <c r="C286" s="80" t="s">
        <v>1025</v>
      </c>
      <c r="D286" s="17" t="s">
        <v>996</v>
      </c>
      <c r="E286" s="17" t="s">
        <v>1026</v>
      </c>
      <c r="F286" s="102">
        <f t="shared" si="3"/>
        <v>11248489</v>
      </c>
      <c r="G286" s="103">
        <v>1098720</v>
      </c>
      <c r="H286" s="103">
        <v>5223587</v>
      </c>
      <c r="I286" s="103">
        <v>9000</v>
      </c>
      <c r="J286" s="103">
        <v>4917182</v>
      </c>
      <c r="K286" s="36"/>
      <c r="L286" s="231" t="s">
        <v>2325</v>
      </c>
      <c r="M286" s="94"/>
      <c r="N286" s="222"/>
      <c r="O286" s="46"/>
      <c r="P286" s="46"/>
      <c r="Q286" s="46"/>
      <c r="R286" s="94"/>
      <c r="S286" s="95"/>
      <c r="T286" s="77"/>
      <c r="U286" s="46"/>
    </row>
    <row r="287" spans="1:21" ht="15.75">
      <c r="A287" s="7">
        <v>257</v>
      </c>
      <c r="B287" s="17" t="s">
        <v>1027</v>
      </c>
      <c r="C287" s="80" t="s">
        <v>1028</v>
      </c>
      <c r="D287" s="17" t="s">
        <v>996</v>
      </c>
      <c r="E287" s="17" t="s">
        <v>1029</v>
      </c>
      <c r="F287" s="102">
        <f aca="true" t="shared" si="4" ref="F287:F322">G287+H287+I287+J287</f>
        <v>3751567</v>
      </c>
      <c r="G287" s="103">
        <v>12819</v>
      </c>
      <c r="H287" s="103">
        <v>2913748</v>
      </c>
      <c r="I287" s="103">
        <v>0</v>
      </c>
      <c r="J287" s="103">
        <v>825000</v>
      </c>
      <c r="K287" s="36"/>
      <c r="L287" s="231" t="s">
        <v>2329</v>
      </c>
      <c r="M287" s="94"/>
      <c r="N287" s="222"/>
      <c r="O287" s="46"/>
      <c r="P287" s="46"/>
      <c r="Q287" s="46"/>
      <c r="R287" s="94"/>
      <c r="S287" s="95"/>
      <c r="T287" s="96"/>
      <c r="U287" s="46"/>
    </row>
    <row r="288" spans="1:21" ht="15.75">
      <c r="A288" s="7">
        <v>258</v>
      </c>
      <c r="B288" s="17" t="s">
        <v>1030</v>
      </c>
      <c r="C288" s="80" t="s">
        <v>1031</v>
      </c>
      <c r="D288" s="17" t="s">
        <v>996</v>
      </c>
      <c r="E288" s="17" t="s">
        <v>1032</v>
      </c>
      <c r="F288" s="102">
        <f t="shared" si="4"/>
        <v>8049986</v>
      </c>
      <c r="G288" s="103">
        <v>0</v>
      </c>
      <c r="H288" s="103">
        <v>4625966</v>
      </c>
      <c r="I288" s="103">
        <v>0</v>
      </c>
      <c r="J288" s="103">
        <v>3424020</v>
      </c>
      <c r="K288" s="36"/>
      <c r="L288" s="231" t="s">
        <v>2325</v>
      </c>
      <c r="M288" s="94"/>
      <c r="N288" s="222"/>
      <c r="O288" s="46"/>
      <c r="P288" s="46"/>
      <c r="Q288" s="46"/>
      <c r="R288" s="94"/>
      <c r="S288" s="95"/>
      <c r="T288" s="77"/>
      <c r="U288" s="46"/>
    </row>
    <row r="289" spans="1:21" ht="15.75">
      <c r="A289" s="7">
        <v>259</v>
      </c>
      <c r="B289" s="17" t="s">
        <v>1034</v>
      </c>
      <c r="C289" s="80" t="s">
        <v>1035</v>
      </c>
      <c r="D289" s="17" t="s">
        <v>1033</v>
      </c>
      <c r="E289" s="17" t="s">
        <v>1036</v>
      </c>
      <c r="F289" s="102">
        <f t="shared" si="4"/>
        <v>2836600</v>
      </c>
      <c r="G289" s="103">
        <v>285502</v>
      </c>
      <c r="H289" s="103">
        <v>1223546</v>
      </c>
      <c r="I289" s="103">
        <v>394000</v>
      </c>
      <c r="J289" s="103">
        <v>933552</v>
      </c>
      <c r="K289" s="36"/>
      <c r="L289" s="231" t="s">
        <v>2329</v>
      </c>
      <c r="M289" s="94"/>
      <c r="N289" s="222"/>
      <c r="O289" s="96"/>
      <c r="P289" s="46"/>
      <c r="Q289" s="46"/>
      <c r="R289" s="94"/>
      <c r="S289" s="95"/>
      <c r="T289" s="77"/>
      <c r="U289" s="46"/>
    </row>
    <row r="290" spans="1:21" ht="15.75">
      <c r="A290" s="7">
        <v>260</v>
      </c>
      <c r="B290" s="17" t="s">
        <v>1037</v>
      </c>
      <c r="C290" s="80" t="s">
        <v>1038</v>
      </c>
      <c r="D290" s="17" t="s">
        <v>1033</v>
      </c>
      <c r="E290" s="17" t="s">
        <v>1039</v>
      </c>
      <c r="F290" s="102">
        <f t="shared" si="4"/>
        <v>1674579</v>
      </c>
      <c r="G290" s="103">
        <v>0</v>
      </c>
      <c r="H290" s="103">
        <v>1432384</v>
      </c>
      <c r="I290" s="103">
        <v>132650</v>
      </c>
      <c r="J290" s="103">
        <v>109545</v>
      </c>
      <c r="K290" s="36"/>
      <c r="L290" s="231" t="s">
        <v>2325</v>
      </c>
      <c r="M290" s="94"/>
      <c r="N290" s="222"/>
      <c r="O290" s="46"/>
      <c r="P290" s="46"/>
      <c r="Q290" s="46"/>
      <c r="R290" s="94"/>
      <c r="S290" s="95"/>
      <c r="T290" s="77"/>
      <c r="U290" s="46"/>
    </row>
    <row r="291" spans="1:21" ht="15.75">
      <c r="A291" s="7">
        <v>261</v>
      </c>
      <c r="B291" s="17" t="s">
        <v>1040</v>
      </c>
      <c r="C291" s="80" t="s">
        <v>1041</v>
      </c>
      <c r="D291" s="17" t="s">
        <v>1033</v>
      </c>
      <c r="E291" s="17" t="s">
        <v>1042</v>
      </c>
      <c r="F291" s="102">
        <f t="shared" si="4"/>
        <v>397540</v>
      </c>
      <c r="G291" s="103">
        <v>0</v>
      </c>
      <c r="H291" s="103">
        <v>52199</v>
      </c>
      <c r="I291" s="103">
        <v>345341</v>
      </c>
      <c r="J291" s="103">
        <v>0</v>
      </c>
      <c r="K291" s="36"/>
      <c r="L291" s="231" t="s">
        <v>2324</v>
      </c>
      <c r="M291" s="94"/>
      <c r="N291" s="222"/>
      <c r="O291" s="96"/>
      <c r="P291" s="46"/>
      <c r="Q291" s="46"/>
      <c r="R291" s="94"/>
      <c r="S291" s="95"/>
      <c r="T291" s="96"/>
      <c r="U291" s="46"/>
    </row>
    <row r="292" spans="1:21" ht="15.75">
      <c r="A292" s="7">
        <v>262</v>
      </c>
      <c r="B292" s="17" t="s">
        <v>1043</v>
      </c>
      <c r="C292" s="80" t="s">
        <v>1044</v>
      </c>
      <c r="D292" s="17" t="s">
        <v>1033</v>
      </c>
      <c r="E292" s="17" t="s">
        <v>1045</v>
      </c>
      <c r="F292" s="102">
        <f t="shared" si="4"/>
        <v>555065</v>
      </c>
      <c r="G292" s="103">
        <v>356300</v>
      </c>
      <c r="H292" s="103">
        <v>194165</v>
      </c>
      <c r="I292" s="103">
        <v>0</v>
      </c>
      <c r="J292" s="103">
        <v>4600</v>
      </c>
      <c r="K292" s="36"/>
      <c r="L292" s="231" t="s">
        <v>2324</v>
      </c>
      <c r="M292" s="94"/>
      <c r="N292" s="222"/>
      <c r="O292" s="96"/>
      <c r="P292" s="46"/>
      <c r="Q292" s="46"/>
      <c r="R292" s="94"/>
      <c r="S292" s="95"/>
      <c r="T292" s="77"/>
      <c r="U292" s="46"/>
    </row>
    <row r="293" spans="1:21" ht="15.75">
      <c r="A293" s="7">
        <v>263</v>
      </c>
      <c r="B293" s="17" t="s">
        <v>1046</v>
      </c>
      <c r="C293" s="80" t="s">
        <v>1047</v>
      </c>
      <c r="D293" s="17" t="s">
        <v>1033</v>
      </c>
      <c r="E293" s="17" t="s">
        <v>1048</v>
      </c>
      <c r="F293" s="102">
        <f t="shared" si="4"/>
        <v>2781771</v>
      </c>
      <c r="G293" s="103">
        <v>0</v>
      </c>
      <c r="H293" s="103">
        <v>2319545</v>
      </c>
      <c r="I293" s="103">
        <v>0</v>
      </c>
      <c r="J293" s="103">
        <v>462226</v>
      </c>
      <c r="K293" s="36"/>
      <c r="L293" s="231" t="s">
        <v>2324</v>
      </c>
      <c r="M293" s="94"/>
      <c r="N293" s="222"/>
      <c r="O293" s="46"/>
      <c r="P293" s="46"/>
      <c r="Q293" s="46"/>
      <c r="R293" s="94"/>
      <c r="S293" s="95"/>
      <c r="T293" s="96"/>
      <c r="U293" s="46"/>
    </row>
    <row r="294" spans="1:21" ht="15.75">
      <c r="A294" s="7">
        <v>264</v>
      </c>
      <c r="B294" s="17" t="s">
        <v>1049</v>
      </c>
      <c r="C294" s="80" t="s">
        <v>1050</v>
      </c>
      <c r="D294" s="17" t="s">
        <v>1033</v>
      </c>
      <c r="E294" s="17" t="s">
        <v>1051</v>
      </c>
      <c r="F294" s="102">
        <f t="shared" si="4"/>
        <v>6119061</v>
      </c>
      <c r="G294" s="103">
        <v>440100</v>
      </c>
      <c r="H294" s="103">
        <v>3817205</v>
      </c>
      <c r="I294" s="103">
        <v>176383</v>
      </c>
      <c r="J294" s="103">
        <v>1685373</v>
      </c>
      <c r="K294" s="36"/>
      <c r="L294" s="231" t="s">
        <v>2324</v>
      </c>
      <c r="M294" s="94"/>
      <c r="N294" s="222"/>
      <c r="O294" s="46"/>
      <c r="P294" s="46"/>
      <c r="Q294" s="46"/>
      <c r="R294" s="94"/>
      <c r="S294" s="95"/>
      <c r="T294" s="96"/>
      <c r="U294" s="46"/>
    </row>
    <row r="295" spans="1:21" ht="15.75">
      <c r="A295" s="7">
        <v>265</v>
      </c>
      <c r="B295" s="17" t="s">
        <v>1052</v>
      </c>
      <c r="C295" s="80" t="s">
        <v>1053</v>
      </c>
      <c r="D295" s="17" t="s">
        <v>1033</v>
      </c>
      <c r="E295" s="17" t="s">
        <v>1054</v>
      </c>
      <c r="F295" s="102">
        <f t="shared" si="4"/>
        <v>4933852</v>
      </c>
      <c r="G295" s="103">
        <v>1214698</v>
      </c>
      <c r="H295" s="103">
        <v>1514612</v>
      </c>
      <c r="I295" s="103">
        <v>615297</v>
      </c>
      <c r="J295" s="103">
        <v>1589245</v>
      </c>
      <c r="K295" s="36"/>
      <c r="L295" s="231" t="s">
        <v>2325</v>
      </c>
      <c r="M295" s="94"/>
      <c r="N295" s="222"/>
      <c r="O295" s="96"/>
      <c r="P295" s="46"/>
      <c r="Q295" s="46"/>
      <c r="R295" s="94"/>
      <c r="S295" s="95"/>
      <c r="T295" s="77"/>
      <c r="U295" s="46"/>
    </row>
    <row r="296" spans="1:21" ht="15.75">
      <c r="A296" s="7">
        <v>266</v>
      </c>
      <c r="B296" s="17" t="s">
        <v>1055</v>
      </c>
      <c r="C296" s="80" t="s">
        <v>1056</v>
      </c>
      <c r="D296" s="17" t="s">
        <v>1033</v>
      </c>
      <c r="E296" s="17" t="s">
        <v>1057</v>
      </c>
      <c r="F296" s="102">
        <f t="shared" si="4"/>
        <v>399147</v>
      </c>
      <c r="G296" s="103">
        <v>0</v>
      </c>
      <c r="H296" s="103">
        <v>318647</v>
      </c>
      <c r="I296" s="103">
        <v>32000</v>
      </c>
      <c r="J296" s="103">
        <v>48500</v>
      </c>
      <c r="K296" s="36"/>
      <c r="L296" s="231" t="s">
        <v>2325</v>
      </c>
      <c r="M296" s="94"/>
      <c r="N296" s="222"/>
      <c r="O296" s="96"/>
      <c r="P296" s="46"/>
      <c r="Q296" s="46"/>
      <c r="R296" s="94"/>
      <c r="S296" s="95"/>
      <c r="T296" s="96"/>
      <c r="U296" s="46"/>
    </row>
    <row r="297" spans="1:21" ht="15.75">
      <c r="A297" s="7">
        <v>267</v>
      </c>
      <c r="B297" s="17" t="s">
        <v>1058</v>
      </c>
      <c r="C297" s="80" t="s">
        <v>1059</v>
      </c>
      <c r="D297" s="17" t="s">
        <v>1033</v>
      </c>
      <c r="E297" s="17" t="s">
        <v>1060</v>
      </c>
      <c r="F297" s="102">
        <f t="shared" si="4"/>
        <v>895086</v>
      </c>
      <c r="G297" s="103">
        <v>0</v>
      </c>
      <c r="H297" s="103">
        <v>728102</v>
      </c>
      <c r="I297" s="103">
        <v>0</v>
      </c>
      <c r="J297" s="103">
        <v>166984</v>
      </c>
      <c r="K297" s="36"/>
      <c r="L297" s="231" t="s">
        <v>2324</v>
      </c>
      <c r="M297" s="94"/>
      <c r="N297" s="222"/>
      <c r="O297" s="96"/>
      <c r="P297" s="46"/>
      <c r="Q297" s="46"/>
      <c r="R297" s="94"/>
      <c r="S297" s="95"/>
      <c r="T297" s="96"/>
      <c r="U297" s="46"/>
    </row>
    <row r="298" spans="1:21" ht="15.75">
      <c r="A298" s="7">
        <v>268</v>
      </c>
      <c r="B298" s="17" t="s">
        <v>1061</v>
      </c>
      <c r="C298" s="80" t="s">
        <v>1062</v>
      </c>
      <c r="D298" s="17" t="s">
        <v>1033</v>
      </c>
      <c r="E298" s="17" t="s">
        <v>940</v>
      </c>
      <c r="F298" s="102">
        <f t="shared" si="4"/>
        <v>4564617</v>
      </c>
      <c r="G298" s="103">
        <v>1000100</v>
      </c>
      <c r="H298" s="103">
        <v>2084562</v>
      </c>
      <c r="I298" s="103">
        <v>537580</v>
      </c>
      <c r="J298" s="103">
        <v>942375</v>
      </c>
      <c r="K298" s="36"/>
      <c r="L298" s="231" t="s">
        <v>2324</v>
      </c>
      <c r="M298" s="94"/>
      <c r="N298" s="222"/>
      <c r="O298" s="46"/>
      <c r="P298" s="46"/>
      <c r="Q298" s="46"/>
      <c r="R298" s="94"/>
      <c r="S298" s="95"/>
      <c r="T298" s="96"/>
      <c r="U298" s="46"/>
    </row>
    <row r="299" spans="1:21" ht="15.75">
      <c r="A299" s="7">
        <v>269</v>
      </c>
      <c r="B299" s="17" t="s">
        <v>1063</v>
      </c>
      <c r="C299" s="80" t="s">
        <v>1064</v>
      </c>
      <c r="D299" s="17" t="s">
        <v>1033</v>
      </c>
      <c r="E299" s="17" t="s">
        <v>1065</v>
      </c>
      <c r="F299" s="102">
        <f t="shared" si="4"/>
        <v>8703773</v>
      </c>
      <c r="G299" s="103">
        <v>7935760</v>
      </c>
      <c r="H299" s="103">
        <v>758813</v>
      </c>
      <c r="I299" s="103">
        <v>0</v>
      </c>
      <c r="J299" s="103">
        <v>9200</v>
      </c>
      <c r="K299" s="36"/>
      <c r="L299" s="231" t="s">
        <v>2325</v>
      </c>
      <c r="M299" s="94"/>
      <c r="N299" s="222"/>
      <c r="O299" s="96"/>
      <c r="P299" s="46"/>
      <c r="Q299" s="46"/>
      <c r="R299" s="94"/>
      <c r="S299" s="95"/>
      <c r="T299" s="96"/>
      <c r="U299" s="46"/>
    </row>
    <row r="300" spans="1:21" ht="15.75">
      <c r="A300" s="7">
        <v>270</v>
      </c>
      <c r="B300" s="17" t="s">
        <v>1066</v>
      </c>
      <c r="C300" s="80" t="s">
        <v>1067</v>
      </c>
      <c r="D300" s="17" t="s">
        <v>1033</v>
      </c>
      <c r="E300" s="17" t="s">
        <v>1068</v>
      </c>
      <c r="F300" s="102">
        <f t="shared" si="4"/>
        <v>180822</v>
      </c>
      <c r="G300" s="103">
        <v>0</v>
      </c>
      <c r="H300" s="103">
        <v>173872</v>
      </c>
      <c r="I300" s="103">
        <v>0</v>
      </c>
      <c r="J300" s="103">
        <v>6950</v>
      </c>
      <c r="K300" s="36"/>
      <c r="L300" s="231" t="s">
        <v>2324</v>
      </c>
      <c r="M300" s="94"/>
      <c r="N300" s="222"/>
      <c r="O300" s="96"/>
      <c r="P300" s="46"/>
      <c r="Q300" s="46"/>
      <c r="R300" s="94"/>
      <c r="S300" s="95"/>
      <c r="T300" s="96"/>
      <c r="U300" s="46"/>
    </row>
    <row r="301" spans="1:21" ht="15.75">
      <c r="A301" s="7">
        <v>271</v>
      </c>
      <c r="B301" s="17" t="s">
        <v>1069</v>
      </c>
      <c r="C301" s="80" t="s">
        <v>1070</v>
      </c>
      <c r="D301" s="17" t="s">
        <v>1033</v>
      </c>
      <c r="E301" s="17" t="s">
        <v>1071</v>
      </c>
      <c r="F301" s="102">
        <f t="shared" si="4"/>
        <v>106351</v>
      </c>
      <c r="G301" s="103">
        <v>0</v>
      </c>
      <c r="H301" s="103">
        <v>89251</v>
      </c>
      <c r="I301" s="103">
        <v>0</v>
      </c>
      <c r="J301" s="103">
        <v>17100</v>
      </c>
      <c r="K301" s="36"/>
      <c r="L301" s="231" t="s">
        <v>2329</v>
      </c>
      <c r="M301" s="94"/>
      <c r="N301" s="222"/>
      <c r="O301" s="46"/>
      <c r="P301" s="46"/>
      <c r="Q301" s="46"/>
      <c r="R301" s="94"/>
      <c r="S301" s="95"/>
      <c r="T301" s="96"/>
      <c r="U301" s="46"/>
    </row>
    <row r="302" spans="1:21" ht="15.75">
      <c r="A302" s="7">
        <v>272</v>
      </c>
      <c r="B302" s="17" t="s">
        <v>1072</v>
      </c>
      <c r="C302" s="80" t="s">
        <v>1073</v>
      </c>
      <c r="D302" s="17" t="s">
        <v>1033</v>
      </c>
      <c r="E302" s="17" t="s">
        <v>1074</v>
      </c>
      <c r="F302" s="102">
        <f t="shared" si="4"/>
        <v>693537</v>
      </c>
      <c r="G302" s="103">
        <v>0</v>
      </c>
      <c r="H302" s="103">
        <v>683085</v>
      </c>
      <c r="I302" s="103">
        <v>0</v>
      </c>
      <c r="J302" s="103">
        <v>10452</v>
      </c>
      <c r="K302" s="36"/>
      <c r="L302" s="231" t="s">
        <v>2325</v>
      </c>
      <c r="M302" s="94"/>
      <c r="N302" s="222"/>
      <c r="O302" s="96"/>
      <c r="P302" s="46"/>
      <c r="Q302" s="46"/>
      <c r="R302" s="94"/>
      <c r="S302" s="95"/>
      <c r="T302" s="77"/>
      <c r="U302" s="46"/>
    </row>
    <row r="303" spans="1:21" ht="15.75">
      <c r="A303" s="7">
        <v>273</v>
      </c>
      <c r="B303" s="17" t="s">
        <v>1075</v>
      </c>
      <c r="C303" s="80" t="s">
        <v>1076</v>
      </c>
      <c r="D303" s="17" t="s">
        <v>1033</v>
      </c>
      <c r="E303" s="17" t="s">
        <v>1077</v>
      </c>
      <c r="F303" s="102">
        <f t="shared" si="4"/>
        <v>2125922</v>
      </c>
      <c r="G303" s="103">
        <v>326400</v>
      </c>
      <c r="H303" s="103">
        <v>1409532</v>
      </c>
      <c r="I303" s="103">
        <v>68629</v>
      </c>
      <c r="J303" s="103">
        <v>321361</v>
      </c>
      <c r="K303" s="36"/>
      <c r="L303" s="231" t="s">
        <v>2324</v>
      </c>
      <c r="M303" s="94"/>
      <c r="N303" s="222"/>
      <c r="O303" s="96"/>
      <c r="P303" s="46"/>
      <c r="Q303" s="46"/>
      <c r="R303" s="94"/>
      <c r="S303" s="95"/>
      <c r="T303" s="77"/>
      <c r="U303" s="46"/>
    </row>
    <row r="304" spans="1:21" ht="15.75">
      <c r="A304" s="7">
        <v>274</v>
      </c>
      <c r="B304" s="17" t="s">
        <v>1078</v>
      </c>
      <c r="C304" s="80" t="s">
        <v>1079</v>
      </c>
      <c r="D304" s="17" t="s">
        <v>1033</v>
      </c>
      <c r="E304" s="17" t="s">
        <v>1080</v>
      </c>
      <c r="F304" s="102">
        <f t="shared" si="4"/>
        <v>3130332</v>
      </c>
      <c r="G304" s="103">
        <v>1747600</v>
      </c>
      <c r="H304" s="103">
        <v>956632</v>
      </c>
      <c r="I304" s="103">
        <v>337500</v>
      </c>
      <c r="J304" s="103">
        <v>88600</v>
      </c>
      <c r="K304" s="36"/>
      <c r="L304" s="231" t="s">
        <v>2324</v>
      </c>
      <c r="M304" s="94"/>
      <c r="N304" s="222"/>
      <c r="O304" s="46"/>
      <c r="P304" s="46"/>
      <c r="Q304" s="46"/>
      <c r="R304" s="94"/>
      <c r="S304" s="95"/>
      <c r="T304" s="96"/>
      <c r="U304" s="46"/>
    </row>
    <row r="305" spans="1:21" ht="15.75">
      <c r="A305" s="7">
        <v>275</v>
      </c>
      <c r="B305" s="17" t="s">
        <v>1081</v>
      </c>
      <c r="C305" s="80" t="s">
        <v>1082</v>
      </c>
      <c r="D305" s="17" t="s">
        <v>1033</v>
      </c>
      <c r="E305" s="17" t="s">
        <v>1083</v>
      </c>
      <c r="F305" s="102">
        <f t="shared" si="4"/>
        <v>2311170</v>
      </c>
      <c r="G305" s="103">
        <v>0</v>
      </c>
      <c r="H305" s="103">
        <v>1983892</v>
      </c>
      <c r="I305" s="103">
        <v>304678</v>
      </c>
      <c r="J305" s="103">
        <v>22600</v>
      </c>
      <c r="K305" s="36"/>
      <c r="L305" s="231" t="s">
        <v>2325</v>
      </c>
      <c r="M305" s="94"/>
      <c r="N305" s="222"/>
      <c r="O305" s="46"/>
      <c r="P305" s="46"/>
      <c r="Q305" s="46"/>
      <c r="R305" s="94"/>
      <c r="S305" s="95"/>
      <c r="T305" s="96"/>
      <c r="U305" s="46"/>
    </row>
    <row r="306" spans="1:21" ht="15.75">
      <c r="A306" s="7">
        <v>276</v>
      </c>
      <c r="B306" s="17" t="s">
        <v>1084</v>
      </c>
      <c r="C306" s="80" t="s">
        <v>1085</v>
      </c>
      <c r="D306" s="17" t="s">
        <v>1033</v>
      </c>
      <c r="E306" s="17" t="s">
        <v>1086</v>
      </c>
      <c r="F306" s="102">
        <f t="shared" si="4"/>
        <v>125370</v>
      </c>
      <c r="G306" s="103">
        <v>0</v>
      </c>
      <c r="H306" s="103">
        <v>105673</v>
      </c>
      <c r="I306" s="103">
        <v>17597</v>
      </c>
      <c r="J306" s="103">
        <v>2100</v>
      </c>
      <c r="K306" s="36"/>
      <c r="L306" s="231" t="s">
        <v>2324</v>
      </c>
      <c r="M306" s="94"/>
      <c r="N306" s="222"/>
      <c r="O306" s="46"/>
      <c r="P306" s="46"/>
      <c r="Q306" s="46"/>
      <c r="R306" s="94"/>
      <c r="S306" s="95"/>
      <c r="T306" s="96"/>
      <c r="U306" s="46"/>
    </row>
    <row r="307" spans="1:21" ht="15.75">
      <c r="A307" s="7">
        <v>277</v>
      </c>
      <c r="B307" s="17" t="s">
        <v>1087</v>
      </c>
      <c r="C307" s="80" t="s">
        <v>1088</v>
      </c>
      <c r="D307" s="17" t="s">
        <v>1033</v>
      </c>
      <c r="E307" s="17" t="s">
        <v>1089</v>
      </c>
      <c r="F307" s="102">
        <f t="shared" si="4"/>
        <v>3391742</v>
      </c>
      <c r="G307" s="103">
        <v>162100</v>
      </c>
      <c r="H307" s="103">
        <v>1838307</v>
      </c>
      <c r="I307" s="103">
        <v>190820</v>
      </c>
      <c r="J307" s="103">
        <v>1200515</v>
      </c>
      <c r="K307" s="36"/>
      <c r="L307" s="231" t="s">
        <v>2324</v>
      </c>
      <c r="M307" s="94"/>
      <c r="N307" s="222"/>
      <c r="O307" s="46"/>
      <c r="P307" s="46"/>
      <c r="Q307" s="46"/>
      <c r="R307" s="94"/>
      <c r="S307" s="95"/>
      <c r="T307" s="96"/>
      <c r="U307" s="46"/>
    </row>
    <row r="308" spans="1:21" ht="15.75">
      <c r="A308" s="7">
        <v>278</v>
      </c>
      <c r="B308" s="17" t="s">
        <v>1090</v>
      </c>
      <c r="C308" s="80" t="s">
        <v>1091</v>
      </c>
      <c r="D308" s="17" t="s">
        <v>1033</v>
      </c>
      <c r="E308" s="17" t="s">
        <v>1092</v>
      </c>
      <c r="F308" s="102">
        <f t="shared" si="4"/>
        <v>177739</v>
      </c>
      <c r="G308" s="103">
        <v>0</v>
      </c>
      <c r="H308" s="103">
        <v>133389</v>
      </c>
      <c r="I308" s="103">
        <v>0</v>
      </c>
      <c r="J308" s="103">
        <v>44350</v>
      </c>
      <c r="K308" s="36"/>
      <c r="L308" s="231" t="s">
        <v>2324</v>
      </c>
      <c r="M308" s="94"/>
      <c r="N308" s="222"/>
      <c r="O308" s="96"/>
      <c r="P308" s="46"/>
      <c r="Q308" s="46"/>
      <c r="R308" s="94"/>
      <c r="S308" s="95"/>
      <c r="T308" s="96"/>
      <c r="U308" s="46"/>
    </row>
    <row r="309" spans="1:21" ht="15.75">
      <c r="A309" s="7">
        <v>279</v>
      </c>
      <c r="B309" s="17" t="s">
        <v>1093</v>
      </c>
      <c r="C309" s="80" t="s">
        <v>1094</v>
      </c>
      <c r="D309" s="17" t="s">
        <v>1033</v>
      </c>
      <c r="E309" s="17" t="s">
        <v>1095</v>
      </c>
      <c r="F309" s="102">
        <f t="shared" si="4"/>
        <v>36875659</v>
      </c>
      <c r="G309" s="103">
        <v>11214855</v>
      </c>
      <c r="H309" s="103">
        <v>8148649</v>
      </c>
      <c r="I309" s="103">
        <v>741860</v>
      </c>
      <c r="J309" s="103">
        <v>16770295</v>
      </c>
      <c r="K309" s="36"/>
      <c r="L309" s="231" t="s">
        <v>2324</v>
      </c>
      <c r="M309" s="94"/>
      <c r="N309" s="222"/>
      <c r="O309" s="46"/>
      <c r="P309" s="46"/>
      <c r="Q309" s="46"/>
      <c r="R309" s="94"/>
      <c r="S309" s="95"/>
      <c r="T309" s="96"/>
      <c r="U309" s="46"/>
    </row>
    <row r="310" spans="1:21" ht="15.75">
      <c r="A310" s="7">
        <v>280</v>
      </c>
      <c r="B310" s="17" t="s">
        <v>1096</v>
      </c>
      <c r="C310" s="80" t="s">
        <v>1097</v>
      </c>
      <c r="D310" s="17" t="s">
        <v>1033</v>
      </c>
      <c r="E310" s="17" t="s">
        <v>1098</v>
      </c>
      <c r="F310" s="102">
        <f t="shared" si="4"/>
        <v>14087297</v>
      </c>
      <c r="G310" s="103">
        <v>1854560</v>
      </c>
      <c r="H310" s="103">
        <v>4740359</v>
      </c>
      <c r="I310" s="103">
        <v>1390255</v>
      </c>
      <c r="J310" s="103">
        <v>6102123</v>
      </c>
      <c r="K310" s="36"/>
      <c r="L310" s="231" t="s">
        <v>2324</v>
      </c>
      <c r="M310" s="94"/>
      <c r="N310" s="222"/>
      <c r="O310" s="96"/>
      <c r="P310" s="46"/>
      <c r="Q310" s="46"/>
      <c r="R310" s="157"/>
      <c r="S310" s="95"/>
      <c r="T310" s="96"/>
      <c r="U310" s="46"/>
    </row>
    <row r="311" spans="1:21" ht="15.75">
      <c r="A311" s="7">
        <v>281</v>
      </c>
      <c r="B311" s="17" t="s">
        <v>1099</v>
      </c>
      <c r="C311" s="80" t="s">
        <v>1100</v>
      </c>
      <c r="D311" s="17" t="s">
        <v>1033</v>
      </c>
      <c r="E311" s="17" t="s">
        <v>1101</v>
      </c>
      <c r="F311" s="102">
        <f t="shared" si="4"/>
        <v>11650</v>
      </c>
      <c r="G311" s="103">
        <v>0</v>
      </c>
      <c r="H311" s="103">
        <v>11650</v>
      </c>
      <c r="I311" s="103">
        <v>0</v>
      </c>
      <c r="J311" s="103">
        <v>0</v>
      </c>
      <c r="K311" s="36"/>
      <c r="L311" s="231" t="s">
        <v>2329</v>
      </c>
      <c r="M311" s="94"/>
      <c r="N311" s="222"/>
      <c r="O311" s="46"/>
      <c r="P311" s="46"/>
      <c r="Q311" s="46"/>
      <c r="R311" s="94"/>
      <c r="S311" s="95"/>
      <c r="T311" s="77"/>
      <c r="U311" s="46"/>
    </row>
    <row r="312" spans="1:21" ht="15.75">
      <c r="A312" s="7">
        <v>282</v>
      </c>
      <c r="B312" s="17" t="s">
        <v>1102</v>
      </c>
      <c r="C312" s="80" t="s">
        <v>1103</v>
      </c>
      <c r="D312" s="17" t="s">
        <v>1033</v>
      </c>
      <c r="E312" s="17" t="s">
        <v>1104</v>
      </c>
      <c r="F312" s="102">
        <f t="shared" si="4"/>
        <v>4312539</v>
      </c>
      <c r="G312" s="103">
        <v>159190</v>
      </c>
      <c r="H312" s="103">
        <v>3047334</v>
      </c>
      <c r="I312" s="103">
        <v>306605</v>
      </c>
      <c r="J312" s="103">
        <v>799410</v>
      </c>
      <c r="K312" s="36"/>
      <c r="L312" s="231" t="s">
        <v>2324</v>
      </c>
      <c r="M312" s="94"/>
      <c r="N312" s="222"/>
      <c r="O312" s="96"/>
      <c r="P312" s="46"/>
      <c r="Q312" s="46"/>
      <c r="R312" s="94"/>
      <c r="S312" s="95"/>
      <c r="T312" s="96"/>
      <c r="U312" s="46"/>
    </row>
    <row r="313" spans="1:21" ht="15.75">
      <c r="A313" s="7">
        <v>283</v>
      </c>
      <c r="B313" s="17" t="s">
        <v>1105</v>
      </c>
      <c r="C313" s="80" t="s">
        <v>1106</v>
      </c>
      <c r="D313" s="17" t="s">
        <v>1033</v>
      </c>
      <c r="E313" s="17" t="s">
        <v>1107</v>
      </c>
      <c r="F313" s="102">
        <f t="shared" si="4"/>
        <v>2864771</v>
      </c>
      <c r="G313" s="103">
        <v>2500</v>
      </c>
      <c r="H313" s="103">
        <v>867516</v>
      </c>
      <c r="I313" s="103">
        <v>117950</v>
      </c>
      <c r="J313" s="103">
        <v>1876805</v>
      </c>
      <c r="K313" s="36"/>
      <c r="L313" s="231" t="s">
        <v>2324</v>
      </c>
      <c r="M313" s="94"/>
      <c r="N313" s="222"/>
      <c r="O313" s="96"/>
      <c r="P313" s="46"/>
      <c r="Q313" s="46"/>
      <c r="R313" s="94"/>
      <c r="S313" s="95"/>
      <c r="T313" s="77"/>
      <c r="U313" s="46"/>
    </row>
    <row r="314" spans="1:21" ht="15.75">
      <c r="A314" s="7">
        <v>284</v>
      </c>
      <c r="B314" s="17" t="s">
        <v>1108</v>
      </c>
      <c r="C314" s="80" t="s">
        <v>1109</v>
      </c>
      <c r="D314" s="17" t="s">
        <v>1033</v>
      </c>
      <c r="E314" s="17" t="s">
        <v>1110</v>
      </c>
      <c r="F314" s="102">
        <f t="shared" si="4"/>
        <v>1215095</v>
      </c>
      <c r="G314" s="103">
        <v>106001</v>
      </c>
      <c r="H314" s="103">
        <v>801594</v>
      </c>
      <c r="I314" s="103">
        <v>83775</v>
      </c>
      <c r="J314" s="103">
        <v>223725</v>
      </c>
      <c r="K314" s="36"/>
      <c r="L314" s="231" t="s">
        <v>2325</v>
      </c>
      <c r="M314" s="94"/>
      <c r="N314" s="222"/>
      <c r="O314" s="46"/>
      <c r="P314" s="46"/>
      <c r="Q314" s="46"/>
      <c r="R314" s="94"/>
      <c r="S314" s="95"/>
      <c r="T314" s="96"/>
      <c r="U314" s="46"/>
    </row>
    <row r="315" spans="1:21" ht="15.75">
      <c r="A315" s="7">
        <v>285</v>
      </c>
      <c r="B315" s="17" t="s">
        <v>1112</v>
      </c>
      <c r="C315" s="80" t="s">
        <v>1113</v>
      </c>
      <c r="D315" s="17" t="s">
        <v>1111</v>
      </c>
      <c r="E315" s="17" t="s">
        <v>1114</v>
      </c>
      <c r="F315" s="102">
        <f t="shared" si="4"/>
        <v>27974730</v>
      </c>
      <c r="G315" s="103">
        <v>267000</v>
      </c>
      <c r="H315" s="103">
        <v>4338430</v>
      </c>
      <c r="I315" s="103">
        <v>18151177</v>
      </c>
      <c r="J315" s="103">
        <v>5218123</v>
      </c>
      <c r="K315" s="36"/>
      <c r="L315" s="231" t="s">
        <v>2324</v>
      </c>
      <c r="M315" s="94"/>
      <c r="N315" s="222"/>
      <c r="O315" s="46"/>
      <c r="P315" s="46"/>
      <c r="Q315" s="46"/>
      <c r="R315" s="94"/>
      <c r="S315" s="95"/>
      <c r="T315" s="96"/>
      <c r="U315" s="46"/>
    </row>
    <row r="316" spans="1:21" ht="15.75">
      <c r="A316" s="7">
        <v>286</v>
      </c>
      <c r="B316" s="17" t="s">
        <v>1120</v>
      </c>
      <c r="C316" s="80" t="s">
        <v>1121</v>
      </c>
      <c r="D316" s="17" t="s">
        <v>1111</v>
      </c>
      <c r="E316" s="17" t="s">
        <v>1122</v>
      </c>
      <c r="F316" s="102">
        <f t="shared" si="4"/>
        <v>29515881</v>
      </c>
      <c r="G316" s="103">
        <v>1855492</v>
      </c>
      <c r="H316" s="103">
        <v>5182911</v>
      </c>
      <c r="I316" s="103">
        <v>3617712</v>
      </c>
      <c r="J316" s="103">
        <v>18859766</v>
      </c>
      <c r="K316" s="36"/>
      <c r="L316" s="231" t="s">
        <v>2325</v>
      </c>
      <c r="M316" s="94"/>
      <c r="N316" s="222"/>
      <c r="O316" s="46"/>
      <c r="P316" s="46"/>
      <c r="Q316" s="46"/>
      <c r="R316" s="94"/>
      <c r="S316" s="95"/>
      <c r="T316" s="77"/>
      <c r="U316" s="46"/>
    </row>
    <row r="317" spans="1:21" ht="15.75">
      <c r="A317" s="7">
        <v>287</v>
      </c>
      <c r="B317" s="17" t="s">
        <v>1123</v>
      </c>
      <c r="C317" s="80" t="s">
        <v>1124</v>
      </c>
      <c r="D317" s="17" t="s">
        <v>1111</v>
      </c>
      <c r="E317" s="17" t="s">
        <v>291</v>
      </c>
      <c r="F317" s="102">
        <f t="shared" si="4"/>
        <v>39156614</v>
      </c>
      <c r="G317" s="103">
        <v>4714459</v>
      </c>
      <c r="H317" s="103">
        <v>17425555</v>
      </c>
      <c r="I317" s="103">
        <v>5132870</v>
      </c>
      <c r="J317" s="103">
        <v>11883730</v>
      </c>
      <c r="K317" s="36"/>
      <c r="L317" s="231" t="s">
        <v>2324</v>
      </c>
      <c r="M317" s="94"/>
      <c r="N317" s="222"/>
      <c r="O317" s="96"/>
      <c r="P317" s="46"/>
      <c r="Q317" s="46"/>
      <c r="R317" s="94"/>
      <c r="S317" s="95"/>
      <c r="T317" s="96"/>
      <c r="U317" s="46"/>
    </row>
    <row r="318" spans="1:21" ht="15.75">
      <c r="A318" s="7">
        <v>288</v>
      </c>
      <c r="B318" s="17" t="s">
        <v>1125</v>
      </c>
      <c r="C318" s="80" t="s">
        <v>1126</v>
      </c>
      <c r="D318" s="17" t="s">
        <v>1111</v>
      </c>
      <c r="E318" s="17" t="s">
        <v>1127</v>
      </c>
      <c r="F318" s="102">
        <f t="shared" si="4"/>
        <v>1249028</v>
      </c>
      <c r="G318" s="103">
        <v>0</v>
      </c>
      <c r="H318" s="103">
        <v>474978</v>
      </c>
      <c r="I318" s="103">
        <v>0</v>
      </c>
      <c r="J318" s="103">
        <v>774050</v>
      </c>
      <c r="K318" s="36"/>
      <c r="L318" s="231" t="s">
        <v>2324</v>
      </c>
      <c r="M318" s="94"/>
      <c r="N318" s="222"/>
      <c r="O318" s="96"/>
      <c r="P318" s="46"/>
      <c r="Q318" s="46"/>
      <c r="R318" s="94"/>
      <c r="S318" s="95"/>
      <c r="T318" s="77"/>
      <c r="U318" s="46"/>
    </row>
    <row r="319" spans="1:21" ht="15.75">
      <c r="A319" s="7">
        <v>289</v>
      </c>
      <c r="B319" s="17" t="s">
        <v>1128</v>
      </c>
      <c r="C319" s="80" t="s">
        <v>1129</v>
      </c>
      <c r="D319" s="17" t="s">
        <v>1111</v>
      </c>
      <c r="E319" s="17" t="s">
        <v>1130</v>
      </c>
      <c r="F319" s="102">
        <f t="shared" si="4"/>
        <v>540569</v>
      </c>
      <c r="G319" s="103">
        <v>15400</v>
      </c>
      <c r="H319" s="103">
        <v>510569</v>
      </c>
      <c r="I319" s="103">
        <v>0</v>
      </c>
      <c r="J319" s="103">
        <v>14600</v>
      </c>
      <c r="K319" s="36"/>
      <c r="L319" s="231" t="s">
        <v>2325</v>
      </c>
      <c r="M319" s="94"/>
      <c r="N319" s="222"/>
      <c r="O319" s="96"/>
      <c r="P319" s="46"/>
      <c r="Q319" s="46"/>
      <c r="R319" s="94"/>
      <c r="S319" s="95"/>
      <c r="T319" s="96"/>
      <c r="U319" s="46"/>
    </row>
    <row r="320" spans="1:21" ht="15.75">
      <c r="A320" s="7">
        <v>290</v>
      </c>
      <c r="B320" s="17" t="s">
        <v>1131</v>
      </c>
      <c r="C320" s="80" t="s">
        <v>1132</v>
      </c>
      <c r="D320" s="17" t="s">
        <v>1111</v>
      </c>
      <c r="E320" s="17" t="s">
        <v>838</v>
      </c>
      <c r="F320" s="102">
        <f t="shared" si="4"/>
        <v>12406456</v>
      </c>
      <c r="G320" s="103">
        <v>780500</v>
      </c>
      <c r="H320" s="103">
        <v>6907861</v>
      </c>
      <c r="I320" s="103">
        <v>194960</v>
      </c>
      <c r="J320" s="103">
        <v>4523135</v>
      </c>
      <c r="K320" s="36"/>
      <c r="L320" s="231" t="s">
        <v>2324</v>
      </c>
      <c r="M320" s="94"/>
      <c r="N320" s="222"/>
      <c r="O320" s="46"/>
      <c r="P320" s="46"/>
      <c r="Q320" s="46"/>
      <c r="R320" s="94"/>
      <c r="S320" s="95"/>
      <c r="T320" s="96"/>
      <c r="U320" s="46"/>
    </row>
    <row r="321" spans="1:21" ht="15.75">
      <c r="A321" s="7">
        <v>291</v>
      </c>
      <c r="B321" s="17" t="s">
        <v>1133</v>
      </c>
      <c r="C321" s="80" t="s">
        <v>1134</v>
      </c>
      <c r="D321" s="17" t="s">
        <v>1111</v>
      </c>
      <c r="E321" s="17" t="s">
        <v>841</v>
      </c>
      <c r="F321" s="102">
        <f t="shared" si="4"/>
        <v>65789320</v>
      </c>
      <c r="G321" s="103">
        <v>1944889</v>
      </c>
      <c r="H321" s="103">
        <v>7883791</v>
      </c>
      <c r="I321" s="103">
        <v>22538185</v>
      </c>
      <c r="J321" s="103">
        <v>33422455</v>
      </c>
      <c r="K321" s="36"/>
      <c r="L321" s="231" t="s">
        <v>2325</v>
      </c>
      <c r="M321" s="94"/>
      <c r="N321" s="222"/>
      <c r="O321" s="96"/>
      <c r="P321" s="46"/>
      <c r="Q321" s="46"/>
      <c r="R321" s="94"/>
      <c r="S321" s="95"/>
      <c r="T321" s="96"/>
      <c r="U321" s="46"/>
    </row>
    <row r="322" spans="1:21" ht="15.75">
      <c r="A322" s="7">
        <v>292</v>
      </c>
      <c r="B322" s="17" t="s">
        <v>1135</v>
      </c>
      <c r="C322" s="80" t="s">
        <v>1136</v>
      </c>
      <c r="D322" s="17" t="s">
        <v>1111</v>
      </c>
      <c r="E322" s="17" t="s">
        <v>1137</v>
      </c>
      <c r="F322" s="102">
        <f t="shared" si="4"/>
        <v>0</v>
      </c>
      <c r="G322" s="103">
        <v>0</v>
      </c>
      <c r="H322" s="103">
        <v>0</v>
      </c>
      <c r="I322" s="103">
        <v>0</v>
      </c>
      <c r="J322" s="103">
        <v>0</v>
      </c>
      <c r="K322" s="36"/>
      <c r="L322" s="231" t="s">
        <v>2329</v>
      </c>
      <c r="M322" s="94"/>
      <c r="N322" s="222"/>
      <c r="O322" s="96"/>
      <c r="P322" s="46"/>
      <c r="Q322" s="46"/>
      <c r="R322" s="94"/>
      <c r="S322" s="95"/>
      <c r="T322" s="77"/>
      <c r="U322" s="46"/>
    </row>
    <row r="323" spans="1:21" ht="15.75">
      <c r="A323" s="7">
        <v>293</v>
      </c>
      <c r="B323" s="17" t="s">
        <v>1138</v>
      </c>
      <c r="C323" s="80" t="s">
        <v>1139</v>
      </c>
      <c r="D323" s="17" t="s">
        <v>1111</v>
      </c>
      <c r="E323" s="17" t="s">
        <v>1140</v>
      </c>
      <c r="F323" s="104" t="s">
        <v>2327</v>
      </c>
      <c r="G323" s="103"/>
      <c r="H323" s="103"/>
      <c r="I323" s="103"/>
      <c r="J323" s="103"/>
      <c r="K323" s="36"/>
      <c r="L323" s="231" t="s">
        <v>2327</v>
      </c>
      <c r="M323" s="94"/>
      <c r="N323" s="222"/>
      <c r="O323" s="46"/>
      <c r="P323" s="46"/>
      <c r="Q323" s="46"/>
      <c r="R323" s="94"/>
      <c r="S323" s="95"/>
      <c r="T323" s="96"/>
      <c r="U323" s="46"/>
    </row>
    <row r="324" spans="1:21" ht="15.75">
      <c r="A324" s="7">
        <v>294</v>
      </c>
      <c r="B324" s="17" t="s">
        <v>1141</v>
      </c>
      <c r="C324" s="92" t="s">
        <v>1142</v>
      </c>
      <c r="D324" s="17" t="s">
        <v>1111</v>
      </c>
      <c r="E324" s="17" t="s">
        <v>1755</v>
      </c>
      <c r="F324" s="102">
        <f aca="true" t="shared" si="5" ref="F324:F387">G324+H324+I324+J324</f>
        <v>130887192</v>
      </c>
      <c r="G324" s="103">
        <v>52067939</v>
      </c>
      <c r="H324" s="103">
        <v>13577550</v>
      </c>
      <c r="I324" s="103">
        <v>25165692</v>
      </c>
      <c r="J324" s="103">
        <v>40076011</v>
      </c>
      <c r="K324" s="36"/>
      <c r="L324" s="231" t="s">
        <v>2325</v>
      </c>
      <c r="M324" s="94"/>
      <c r="N324" s="222"/>
      <c r="O324" s="46"/>
      <c r="P324" s="46"/>
      <c r="Q324" s="46"/>
      <c r="R324" s="94"/>
      <c r="S324" s="95"/>
      <c r="T324" s="77"/>
      <c r="U324" s="46"/>
    </row>
    <row r="325" spans="1:21" ht="15.75">
      <c r="A325" s="7">
        <v>295</v>
      </c>
      <c r="B325" s="17" t="s">
        <v>1144</v>
      </c>
      <c r="C325" s="80" t="s">
        <v>1145</v>
      </c>
      <c r="D325" s="17" t="s">
        <v>1111</v>
      </c>
      <c r="E325" s="17" t="s">
        <v>1146</v>
      </c>
      <c r="F325" s="102">
        <f t="shared" si="5"/>
        <v>31338178</v>
      </c>
      <c r="G325" s="103">
        <v>200000</v>
      </c>
      <c r="H325" s="103">
        <v>17041025</v>
      </c>
      <c r="I325" s="103">
        <v>0</v>
      </c>
      <c r="J325" s="103">
        <v>14097153</v>
      </c>
      <c r="K325" s="36"/>
      <c r="L325" s="231" t="s">
        <v>2324</v>
      </c>
      <c r="M325" s="94"/>
      <c r="N325" s="222"/>
      <c r="O325" s="46"/>
      <c r="P325" s="46"/>
      <c r="Q325" s="46"/>
      <c r="R325" s="94"/>
      <c r="S325" s="95"/>
      <c r="T325" s="77"/>
      <c r="U325" s="46"/>
    </row>
    <row r="326" spans="1:21" ht="15.75">
      <c r="A326" s="7">
        <v>296</v>
      </c>
      <c r="B326" s="17" t="s">
        <v>1147</v>
      </c>
      <c r="C326" s="80" t="s">
        <v>1148</v>
      </c>
      <c r="D326" s="17" t="s">
        <v>1111</v>
      </c>
      <c r="E326" s="17" t="s">
        <v>1118</v>
      </c>
      <c r="F326" s="102">
        <f t="shared" si="5"/>
        <v>18712971</v>
      </c>
      <c r="G326" s="103">
        <v>6101569</v>
      </c>
      <c r="H326" s="103">
        <v>6709635</v>
      </c>
      <c r="I326" s="103">
        <v>891316</v>
      </c>
      <c r="J326" s="103">
        <v>5010451</v>
      </c>
      <c r="K326" s="36"/>
      <c r="L326" s="231" t="s">
        <v>2324</v>
      </c>
      <c r="M326" s="94"/>
      <c r="N326" s="222"/>
      <c r="O326" s="46"/>
      <c r="P326" s="46"/>
      <c r="Q326" s="46"/>
      <c r="R326" s="94"/>
      <c r="S326" s="95"/>
      <c r="T326" s="96"/>
      <c r="U326" s="46"/>
    </row>
    <row r="327" spans="1:21" ht="15.75">
      <c r="A327" s="7">
        <v>297</v>
      </c>
      <c r="B327" s="17" t="s">
        <v>1149</v>
      </c>
      <c r="C327" s="80" t="s">
        <v>1150</v>
      </c>
      <c r="D327" s="17" t="s">
        <v>1111</v>
      </c>
      <c r="E327" s="17" t="s">
        <v>1151</v>
      </c>
      <c r="F327" s="102">
        <f t="shared" si="5"/>
        <v>35620082</v>
      </c>
      <c r="G327" s="103">
        <v>1421200</v>
      </c>
      <c r="H327" s="103">
        <v>5664295</v>
      </c>
      <c r="I327" s="103">
        <v>1861868</v>
      </c>
      <c r="J327" s="103">
        <v>26672719</v>
      </c>
      <c r="K327" s="36"/>
      <c r="L327" s="231" t="s">
        <v>2324</v>
      </c>
      <c r="M327" s="94"/>
      <c r="N327" s="222"/>
      <c r="O327" s="46"/>
      <c r="P327" s="46"/>
      <c r="Q327" s="46"/>
      <c r="R327" s="94"/>
      <c r="S327" s="95"/>
      <c r="T327" s="96"/>
      <c r="U327" s="46"/>
    </row>
    <row r="328" spans="1:21" ht="15.75">
      <c r="A328" s="7">
        <v>298</v>
      </c>
      <c r="B328" s="17" t="s">
        <v>1153</v>
      </c>
      <c r="C328" s="80" t="s">
        <v>1154</v>
      </c>
      <c r="D328" s="17" t="s">
        <v>1152</v>
      </c>
      <c r="E328" s="17" t="s">
        <v>1155</v>
      </c>
      <c r="F328" s="102">
        <f t="shared" si="5"/>
        <v>46815484</v>
      </c>
      <c r="G328" s="103">
        <v>1054900</v>
      </c>
      <c r="H328" s="103">
        <v>3565143</v>
      </c>
      <c r="I328" s="103">
        <v>35566901</v>
      </c>
      <c r="J328" s="103">
        <v>6628540</v>
      </c>
      <c r="K328" s="36"/>
      <c r="L328" s="231" t="s">
        <v>2324</v>
      </c>
      <c r="M328" s="94"/>
      <c r="N328" s="222"/>
      <c r="O328" s="46"/>
      <c r="P328" s="46"/>
      <c r="Q328" s="46"/>
      <c r="R328" s="94"/>
      <c r="S328" s="95"/>
      <c r="T328" s="77"/>
      <c r="U328" s="46"/>
    </row>
    <row r="329" spans="1:21" ht="15.75">
      <c r="A329" s="7">
        <v>299</v>
      </c>
      <c r="B329" s="17" t="s">
        <v>1156</v>
      </c>
      <c r="C329" s="80" t="s">
        <v>1157</v>
      </c>
      <c r="D329" s="17" t="s">
        <v>1152</v>
      </c>
      <c r="E329" s="17" t="s">
        <v>1158</v>
      </c>
      <c r="F329" s="102">
        <f t="shared" si="5"/>
        <v>21942917</v>
      </c>
      <c r="G329" s="103">
        <v>500</v>
      </c>
      <c r="H329" s="103">
        <v>1936398</v>
      </c>
      <c r="I329" s="103">
        <v>3911501</v>
      </c>
      <c r="J329" s="103">
        <v>16094518</v>
      </c>
      <c r="K329" s="36"/>
      <c r="L329" s="231" t="s">
        <v>2324</v>
      </c>
      <c r="M329" s="94"/>
      <c r="N329" s="222"/>
      <c r="O329" s="96"/>
      <c r="P329" s="46"/>
      <c r="Q329" s="46"/>
      <c r="R329" s="94"/>
      <c r="S329" s="95"/>
      <c r="T329" s="96"/>
      <c r="U329" s="46"/>
    </row>
    <row r="330" spans="1:21" ht="15.75">
      <c r="A330" s="7">
        <v>300</v>
      </c>
      <c r="B330" s="17" t="s">
        <v>1159</v>
      </c>
      <c r="C330" s="80" t="s">
        <v>1160</v>
      </c>
      <c r="D330" s="17" t="s">
        <v>1152</v>
      </c>
      <c r="E330" s="17" t="s">
        <v>1161</v>
      </c>
      <c r="F330" s="102">
        <f t="shared" si="5"/>
        <v>20043581</v>
      </c>
      <c r="G330" s="103">
        <v>14963700</v>
      </c>
      <c r="H330" s="103">
        <v>729533</v>
      </c>
      <c r="I330" s="103">
        <v>0</v>
      </c>
      <c r="J330" s="103">
        <v>4350348</v>
      </c>
      <c r="K330" s="36"/>
      <c r="L330" s="231" t="s">
        <v>2324</v>
      </c>
      <c r="M330" s="94"/>
      <c r="N330" s="222"/>
      <c r="O330" s="46"/>
      <c r="P330" s="46"/>
      <c r="Q330" s="46"/>
      <c r="R330" s="94"/>
      <c r="S330" s="95"/>
      <c r="T330" s="96"/>
      <c r="U330" s="46"/>
    </row>
    <row r="331" spans="1:21" ht="15.75">
      <c r="A331" s="7">
        <v>301</v>
      </c>
      <c r="B331" s="17" t="s">
        <v>1162</v>
      </c>
      <c r="C331" s="80" t="s">
        <v>1163</v>
      </c>
      <c r="D331" s="17" t="s">
        <v>1152</v>
      </c>
      <c r="E331" s="17" t="s">
        <v>1164</v>
      </c>
      <c r="F331" s="102">
        <f t="shared" si="5"/>
        <v>39811745</v>
      </c>
      <c r="G331" s="103">
        <v>4597520</v>
      </c>
      <c r="H331" s="103">
        <v>6413119</v>
      </c>
      <c r="I331" s="103">
        <v>1359527</v>
      </c>
      <c r="J331" s="103">
        <v>27441579</v>
      </c>
      <c r="K331" s="36"/>
      <c r="L331" s="231" t="s">
        <v>2324</v>
      </c>
      <c r="M331" s="94"/>
      <c r="N331" s="222"/>
      <c r="O331" s="46"/>
      <c r="P331" s="46"/>
      <c r="Q331" s="46"/>
      <c r="R331" s="94"/>
      <c r="S331" s="95"/>
      <c r="T331" s="96"/>
      <c r="U331" s="46"/>
    </row>
    <row r="332" spans="1:21" ht="15.75">
      <c r="A332" s="7">
        <v>302</v>
      </c>
      <c r="B332" s="17" t="s">
        <v>1165</v>
      </c>
      <c r="C332" s="80" t="s">
        <v>1166</v>
      </c>
      <c r="D332" s="17" t="s">
        <v>1152</v>
      </c>
      <c r="E332" s="17" t="s">
        <v>1167</v>
      </c>
      <c r="F332" s="102">
        <f t="shared" si="5"/>
        <v>53599145</v>
      </c>
      <c r="G332" s="103">
        <v>6638068</v>
      </c>
      <c r="H332" s="103">
        <v>15946235</v>
      </c>
      <c r="I332" s="103">
        <v>2266816</v>
      </c>
      <c r="J332" s="103">
        <v>28748026</v>
      </c>
      <c r="K332" s="36"/>
      <c r="L332" s="231" t="s">
        <v>2324</v>
      </c>
      <c r="M332" s="94"/>
      <c r="N332" s="222"/>
      <c r="O332" s="96"/>
      <c r="P332" s="46"/>
      <c r="Q332" s="46"/>
      <c r="R332" s="94"/>
      <c r="S332" s="95"/>
      <c r="T332" s="96"/>
      <c r="U332" s="46"/>
    </row>
    <row r="333" spans="1:21" ht="15.75">
      <c r="A333" s="7">
        <v>303</v>
      </c>
      <c r="B333" s="17" t="s">
        <v>1168</v>
      </c>
      <c r="C333" s="80" t="s">
        <v>1169</v>
      </c>
      <c r="D333" s="17" t="s">
        <v>1152</v>
      </c>
      <c r="E333" s="17" t="s">
        <v>1170</v>
      </c>
      <c r="F333" s="102">
        <f t="shared" si="5"/>
        <v>1275527</v>
      </c>
      <c r="G333" s="103">
        <v>1027374</v>
      </c>
      <c r="H333" s="103">
        <v>203760</v>
      </c>
      <c r="I333" s="103">
        <v>1</v>
      </c>
      <c r="J333" s="103">
        <v>44392</v>
      </c>
      <c r="K333" s="36"/>
      <c r="L333" s="231" t="s">
        <v>2324</v>
      </c>
      <c r="M333" s="94"/>
      <c r="N333" s="222"/>
      <c r="O333" s="96"/>
      <c r="P333" s="46"/>
      <c r="Q333" s="46"/>
      <c r="R333" s="94"/>
      <c r="S333" s="95"/>
      <c r="T333" s="77"/>
      <c r="U333" s="46"/>
    </row>
    <row r="334" spans="1:21" ht="15.75">
      <c r="A334" s="7">
        <v>304</v>
      </c>
      <c r="B334" s="17" t="s">
        <v>1171</v>
      </c>
      <c r="C334" s="80" t="s">
        <v>1172</v>
      </c>
      <c r="D334" s="17" t="s">
        <v>1152</v>
      </c>
      <c r="E334" s="17" t="s">
        <v>1173</v>
      </c>
      <c r="F334" s="102">
        <f t="shared" si="5"/>
        <v>3466919</v>
      </c>
      <c r="G334" s="103">
        <v>0</v>
      </c>
      <c r="H334" s="103">
        <v>3243719</v>
      </c>
      <c r="I334" s="103">
        <v>0</v>
      </c>
      <c r="J334" s="103">
        <v>223200</v>
      </c>
      <c r="K334" s="36"/>
      <c r="L334" s="231" t="s">
        <v>2324</v>
      </c>
      <c r="M334" s="94"/>
      <c r="N334" s="222"/>
      <c r="O334" s="96"/>
      <c r="P334" s="46"/>
      <c r="Q334" s="46"/>
      <c r="R334" s="94"/>
      <c r="S334" s="95"/>
      <c r="T334" s="96"/>
      <c r="U334" s="46"/>
    </row>
    <row r="335" spans="1:21" ht="15.75">
      <c r="A335" s="7">
        <v>305</v>
      </c>
      <c r="B335" s="17" t="s">
        <v>1174</v>
      </c>
      <c r="C335" s="80" t="s">
        <v>1175</v>
      </c>
      <c r="D335" s="17" t="s">
        <v>1152</v>
      </c>
      <c r="E335" s="17" t="s">
        <v>1176</v>
      </c>
      <c r="F335" s="102">
        <f t="shared" si="5"/>
        <v>601650</v>
      </c>
      <c r="G335" s="103">
        <v>200</v>
      </c>
      <c r="H335" s="103">
        <v>527325</v>
      </c>
      <c r="I335" s="103">
        <v>49330</v>
      </c>
      <c r="J335" s="103">
        <v>24795</v>
      </c>
      <c r="K335" s="36"/>
      <c r="L335" s="231" t="s">
        <v>2325</v>
      </c>
      <c r="M335" s="94"/>
      <c r="N335" s="222"/>
      <c r="O335" s="46"/>
      <c r="P335" s="46"/>
      <c r="Q335" s="46"/>
      <c r="R335" s="94"/>
      <c r="S335" s="95"/>
      <c r="T335" s="96"/>
      <c r="U335" s="46"/>
    </row>
    <row r="336" spans="1:21" ht="15.75">
      <c r="A336" s="7">
        <v>306</v>
      </c>
      <c r="B336" s="17" t="s">
        <v>1177</v>
      </c>
      <c r="C336" s="80" t="s">
        <v>1178</v>
      </c>
      <c r="D336" s="17" t="s">
        <v>1152</v>
      </c>
      <c r="E336" s="17" t="s">
        <v>1179</v>
      </c>
      <c r="F336" s="102">
        <f t="shared" si="5"/>
        <v>12589001</v>
      </c>
      <c r="G336" s="103">
        <v>2890148</v>
      </c>
      <c r="H336" s="103">
        <v>6214252</v>
      </c>
      <c r="I336" s="103">
        <v>5003</v>
      </c>
      <c r="J336" s="103">
        <v>3479598</v>
      </c>
      <c r="K336" s="36"/>
      <c r="L336" s="231" t="s">
        <v>2325</v>
      </c>
      <c r="M336" s="94"/>
      <c r="N336" s="222"/>
      <c r="O336" s="96"/>
      <c r="P336" s="46"/>
      <c r="Q336" s="46"/>
      <c r="R336" s="94"/>
      <c r="S336" s="95"/>
      <c r="T336" s="96"/>
      <c r="U336" s="46"/>
    </row>
    <row r="337" spans="1:21" ht="15.75">
      <c r="A337" s="7">
        <v>307</v>
      </c>
      <c r="B337" s="17" t="s">
        <v>1180</v>
      </c>
      <c r="C337" s="80" t="s">
        <v>1181</v>
      </c>
      <c r="D337" s="17" t="s">
        <v>1152</v>
      </c>
      <c r="E337" s="17" t="s">
        <v>1182</v>
      </c>
      <c r="F337" s="102">
        <f t="shared" si="5"/>
        <v>7402928</v>
      </c>
      <c r="G337" s="103">
        <v>1674950</v>
      </c>
      <c r="H337" s="103">
        <v>4123110</v>
      </c>
      <c r="I337" s="103">
        <v>0</v>
      </c>
      <c r="J337" s="103">
        <v>1604868</v>
      </c>
      <c r="K337" s="36"/>
      <c r="L337" s="231" t="s">
        <v>2324</v>
      </c>
      <c r="M337" s="94"/>
      <c r="N337" s="222"/>
      <c r="O337" s="96"/>
      <c r="P337" s="46"/>
      <c r="Q337" s="46"/>
      <c r="R337" s="94"/>
      <c r="S337" s="95"/>
      <c r="T337" s="77"/>
      <c r="U337" s="46"/>
    </row>
    <row r="338" spans="1:21" ht="15.75">
      <c r="A338" s="7">
        <v>308</v>
      </c>
      <c r="B338" s="17" t="s">
        <v>1183</v>
      </c>
      <c r="C338" s="80" t="s">
        <v>1184</v>
      </c>
      <c r="D338" s="17" t="s">
        <v>1152</v>
      </c>
      <c r="E338" s="17" t="s">
        <v>1185</v>
      </c>
      <c r="F338" s="102">
        <f t="shared" si="5"/>
        <v>11937323</v>
      </c>
      <c r="G338" s="103">
        <v>236500</v>
      </c>
      <c r="H338" s="103">
        <v>1377410</v>
      </c>
      <c r="I338" s="103">
        <v>1519819</v>
      </c>
      <c r="J338" s="103">
        <v>8803594</v>
      </c>
      <c r="K338" s="36"/>
      <c r="L338" s="231" t="s">
        <v>2325</v>
      </c>
      <c r="M338" s="94"/>
      <c r="N338" s="222"/>
      <c r="O338" s="96"/>
      <c r="P338" s="46"/>
      <c r="Q338" s="46"/>
      <c r="R338" s="94"/>
      <c r="S338" s="95"/>
      <c r="T338" s="77"/>
      <c r="U338" s="46"/>
    </row>
    <row r="339" spans="1:21" ht="15.75">
      <c r="A339" s="7">
        <v>309</v>
      </c>
      <c r="B339" s="17" t="s">
        <v>1186</v>
      </c>
      <c r="C339" s="80" t="s">
        <v>1187</v>
      </c>
      <c r="D339" s="17" t="s">
        <v>1152</v>
      </c>
      <c r="E339" s="17" t="s">
        <v>1188</v>
      </c>
      <c r="F339" s="102">
        <f t="shared" si="5"/>
        <v>1233535</v>
      </c>
      <c r="G339" s="103">
        <v>150000</v>
      </c>
      <c r="H339" s="103">
        <v>1074284</v>
      </c>
      <c r="I339" s="103">
        <v>0</v>
      </c>
      <c r="J339" s="103">
        <v>9251</v>
      </c>
      <c r="K339" s="36"/>
      <c r="L339" s="231" t="s">
        <v>2324</v>
      </c>
      <c r="M339" s="94"/>
      <c r="N339" s="222"/>
      <c r="O339" s="46"/>
      <c r="P339" s="46"/>
      <c r="Q339" s="46"/>
      <c r="R339" s="94"/>
      <c r="S339" s="95"/>
      <c r="T339" s="96"/>
      <c r="U339" s="46"/>
    </row>
    <row r="340" spans="1:21" ht="15.75">
      <c r="A340" s="7">
        <v>310</v>
      </c>
      <c r="B340" s="17" t="s">
        <v>1189</v>
      </c>
      <c r="C340" s="80" t="s">
        <v>1190</v>
      </c>
      <c r="D340" s="17" t="s">
        <v>1152</v>
      </c>
      <c r="E340" s="17" t="s">
        <v>957</v>
      </c>
      <c r="F340" s="102">
        <f t="shared" si="5"/>
        <v>63046643</v>
      </c>
      <c r="G340" s="103">
        <v>33367908</v>
      </c>
      <c r="H340" s="103">
        <v>12362422</v>
      </c>
      <c r="I340" s="103">
        <v>9410218</v>
      </c>
      <c r="J340" s="103">
        <v>7906095</v>
      </c>
      <c r="K340" s="36"/>
      <c r="L340" s="231" t="s">
        <v>2324</v>
      </c>
      <c r="M340" s="94"/>
      <c r="N340" s="222"/>
      <c r="O340" s="46"/>
      <c r="P340" s="46"/>
      <c r="Q340" s="46"/>
      <c r="R340" s="94"/>
      <c r="S340" s="95"/>
      <c r="T340" s="96"/>
      <c r="U340" s="46"/>
    </row>
    <row r="341" spans="1:21" ht="15.75">
      <c r="A341" s="7">
        <v>311</v>
      </c>
      <c r="B341" s="17" t="s">
        <v>1191</v>
      </c>
      <c r="C341" s="80" t="s">
        <v>1192</v>
      </c>
      <c r="D341" s="17" t="s">
        <v>1152</v>
      </c>
      <c r="E341" s="17" t="s">
        <v>1684</v>
      </c>
      <c r="F341" s="102">
        <f t="shared" si="5"/>
        <v>52767939</v>
      </c>
      <c r="G341" s="103">
        <v>0</v>
      </c>
      <c r="H341" s="103">
        <v>3664439</v>
      </c>
      <c r="I341" s="103">
        <v>1305000</v>
      </c>
      <c r="J341" s="103">
        <v>47798500</v>
      </c>
      <c r="K341" s="36"/>
      <c r="L341" s="231" t="s">
        <v>2325</v>
      </c>
      <c r="M341" s="94"/>
      <c r="N341" s="222"/>
      <c r="O341" s="96"/>
      <c r="P341" s="46"/>
      <c r="Q341" s="46"/>
      <c r="R341" s="94"/>
      <c r="S341" s="95"/>
      <c r="T341" s="77"/>
      <c r="U341" s="46"/>
    </row>
    <row r="342" spans="1:21" ht="15.75">
      <c r="A342" s="7">
        <v>312</v>
      </c>
      <c r="B342" s="17" t="s">
        <v>1193</v>
      </c>
      <c r="C342" s="80" t="s">
        <v>1194</v>
      </c>
      <c r="D342" s="17" t="s">
        <v>1152</v>
      </c>
      <c r="E342" s="17" t="s">
        <v>1195</v>
      </c>
      <c r="F342" s="102">
        <f t="shared" si="5"/>
        <v>11223707</v>
      </c>
      <c r="G342" s="103">
        <v>15000</v>
      </c>
      <c r="H342" s="103">
        <v>6113010</v>
      </c>
      <c r="I342" s="103">
        <v>0</v>
      </c>
      <c r="J342" s="103">
        <v>5095697</v>
      </c>
      <c r="K342" s="36"/>
      <c r="L342" s="231" t="s">
        <v>2324</v>
      </c>
      <c r="M342" s="94"/>
      <c r="N342" s="222"/>
      <c r="O342" s="46"/>
      <c r="P342" s="46"/>
      <c r="Q342" s="46"/>
      <c r="R342" s="94"/>
      <c r="S342" s="95"/>
      <c r="T342" s="96"/>
      <c r="U342" s="46"/>
    </row>
    <row r="343" spans="1:21" ht="15.75">
      <c r="A343" s="7">
        <v>313</v>
      </c>
      <c r="B343" s="17" t="s">
        <v>1196</v>
      </c>
      <c r="C343" s="80" t="s">
        <v>1197</v>
      </c>
      <c r="D343" s="17" t="s">
        <v>1152</v>
      </c>
      <c r="E343" s="17" t="s">
        <v>1198</v>
      </c>
      <c r="F343" s="102">
        <f t="shared" si="5"/>
        <v>76579560</v>
      </c>
      <c r="G343" s="103">
        <v>523900</v>
      </c>
      <c r="H343" s="103">
        <v>7813264</v>
      </c>
      <c r="I343" s="103">
        <v>67437000</v>
      </c>
      <c r="J343" s="103">
        <v>805396</v>
      </c>
      <c r="K343" s="36"/>
      <c r="L343" s="231" t="s">
        <v>2324</v>
      </c>
      <c r="M343" s="94"/>
      <c r="N343" s="222"/>
      <c r="O343" s="46"/>
      <c r="P343" s="46"/>
      <c r="Q343" s="46"/>
      <c r="R343" s="94"/>
      <c r="S343" s="95"/>
      <c r="T343" s="96"/>
      <c r="U343" s="46"/>
    </row>
    <row r="344" spans="1:21" ht="15.75">
      <c r="A344" s="7">
        <v>314</v>
      </c>
      <c r="B344" s="17" t="s">
        <v>1199</v>
      </c>
      <c r="C344" s="80" t="s">
        <v>1200</v>
      </c>
      <c r="D344" s="17" t="s">
        <v>1152</v>
      </c>
      <c r="E344" s="17" t="s">
        <v>1201</v>
      </c>
      <c r="F344" s="102">
        <f t="shared" si="5"/>
        <v>64471347</v>
      </c>
      <c r="G344" s="103">
        <v>11608457</v>
      </c>
      <c r="H344" s="103">
        <v>10252691</v>
      </c>
      <c r="I344" s="103">
        <v>1297434</v>
      </c>
      <c r="J344" s="103">
        <v>41312765</v>
      </c>
      <c r="K344" s="36"/>
      <c r="L344" s="231" t="s">
        <v>2324</v>
      </c>
      <c r="M344" s="94"/>
      <c r="N344" s="222"/>
      <c r="O344" s="96"/>
      <c r="P344" s="46"/>
      <c r="Q344" s="46"/>
      <c r="R344" s="94"/>
      <c r="S344" s="95"/>
      <c r="T344" s="96"/>
      <c r="U344" s="46"/>
    </row>
    <row r="345" spans="1:21" ht="15.75">
      <c r="A345" s="7">
        <v>315</v>
      </c>
      <c r="B345" s="17" t="s">
        <v>1202</v>
      </c>
      <c r="C345" s="80" t="s">
        <v>1203</v>
      </c>
      <c r="D345" s="17" t="s">
        <v>1152</v>
      </c>
      <c r="E345" s="17" t="s">
        <v>1204</v>
      </c>
      <c r="F345" s="102">
        <f t="shared" si="5"/>
        <v>34178710</v>
      </c>
      <c r="G345" s="103">
        <v>238807</v>
      </c>
      <c r="H345" s="103">
        <v>4890927</v>
      </c>
      <c r="I345" s="103">
        <v>3621315</v>
      </c>
      <c r="J345" s="103">
        <v>25427661</v>
      </c>
      <c r="K345" s="36"/>
      <c r="L345" s="231" t="s">
        <v>2325</v>
      </c>
      <c r="M345" s="94"/>
      <c r="N345" s="222"/>
      <c r="O345" s="46"/>
      <c r="P345" s="46"/>
      <c r="Q345" s="46"/>
      <c r="R345" s="94"/>
      <c r="S345" s="95"/>
      <c r="T345" s="96"/>
      <c r="U345" s="46"/>
    </row>
    <row r="346" spans="1:21" ht="15.75">
      <c r="A346" s="7">
        <v>316</v>
      </c>
      <c r="B346" s="17" t="s">
        <v>1205</v>
      </c>
      <c r="C346" s="80" t="s">
        <v>1206</v>
      </c>
      <c r="D346" s="17" t="s">
        <v>1152</v>
      </c>
      <c r="E346" s="17" t="s">
        <v>1207</v>
      </c>
      <c r="F346" s="102">
        <f t="shared" si="5"/>
        <v>22899073</v>
      </c>
      <c r="G346" s="103">
        <v>10269573</v>
      </c>
      <c r="H346" s="103">
        <v>10529005</v>
      </c>
      <c r="I346" s="103">
        <v>6000</v>
      </c>
      <c r="J346" s="103">
        <v>2094495</v>
      </c>
      <c r="K346" s="36"/>
      <c r="L346" s="231" t="s">
        <v>2324</v>
      </c>
      <c r="M346" s="94"/>
      <c r="N346" s="222"/>
      <c r="O346" s="96"/>
      <c r="P346" s="46"/>
      <c r="Q346" s="46"/>
      <c r="R346" s="94"/>
      <c r="S346" s="95"/>
      <c r="T346" s="77"/>
      <c r="U346" s="46"/>
    </row>
    <row r="347" spans="1:21" ht="15.75">
      <c r="A347" s="7">
        <v>317</v>
      </c>
      <c r="B347" s="17" t="s">
        <v>1208</v>
      </c>
      <c r="C347" s="80" t="s">
        <v>1209</v>
      </c>
      <c r="D347" s="17" t="s">
        <v>1152</v>
      </c>
      <c r="E347" s="17" t="s">
        <v>1210</v>
      </c>
      <c r="F347" s="102">
        <f t="shared" si="5"/>
        <v>2151886</v>
      </c>
      <c r="G347" s="103">
        <v>904296</v>
      </c>
      <c r="H347" s="103">
        <v>998680</v>
      </c>
      <c r="I347" s="103">
        <v>0</v>
      </c>
      <c r="J347" s="103">
        <v>248910</v>
      </c>
      <c r="K347" s="36"/>
      <c r="L347" s="231" t="s">
        <v>2324</v>
      </c>
      <c r="M347" s="94"/>
      <c r="N347" s="222"/>
      <c r="O347" s="46"/>
      <c r="P347" s="46"/>
      <c r="Q347" s="46"/>
      <c r="R347" s="94"/>
      <c r="S347" s="95"/>
      <c r="T347" s="77"/>
      <c r="U347" s="46"/>
    </row>
    <row r="348" spans="1:21" ht="15.75">
      <c r="A348" s="7">
        <v>318</v>
      </c>
      <c r="B348" s="17" t="s">
        <v>1211</v>
      </c>
      <c r="C348" s="80" t="s">
        <v>1212</v>
      </c>
      <c r="D348" s="17" t="s">
        <v>1152</v>
      </c>
      <c r="E348" s="17" t="s">
        <v>1213</v>
      </c>
      <c r="F348" s="102">
        <f t="shared" si="5"/>
        <v>66745302</v>
      </c>
      <c r="G348" s="103">
        <v>5206926</v>
      </c>
      <c r="H348" s="103">
        <v>9911778</v>
      </c>
      <c r="I348" s="103">
        <v>36799811</v>
      </c>
      <c r="J348" s="103">
        <v>14826787</v>
      </c>
      <c r="K348" s="36"/>
      <c r="L348" s="231" t="s">
        <v>2324</v>
      </c>
      <c r="M348" s="94"/>
      <c r="N348" s="222"/>
      <c r="O348" s="46"/>
      <c r="P348" s="46"/>
      <c r="Q348" s="46"/>
      <c r="R348" s="94"/>
      <c r="S348" s="95"/>
      <c r="T348" s="96"/>
      <c r="U348" s="46"/>
    </row>
    <row r="349" spans="1:21" ht="15.75">
      <c r="A349" s="7">
        <v>319</v>
      </c>
      <c r="B349" s="17" t="s">
        <v>1214</v>
      </c>
      <c r="C349" s="80" t="s">
        <v>1215</v>
      </c>
      <c r="D349" s="17" t="s">
        <v>1152</v>
      </c>
      <c r="E349" s="17" t="s">
        <v>1216</v>
      </c>
      <c r="F349" s="102">
        <f t="shared" si="5"/>
        <v>8051536</v>
      </c>
      <c r="G349" s="103">
        <v>33550</v>
      </c>
      <c r="H349" s="103">
        <v>4855192</v>
      </c>
      <c r="I349" s="103">
        <v>1850</v>
      </c>
      <c r="J349" s="103">
        <v>3160944</v>
      </c>
      <c r="K349" s="36"/>
      <c r="L349" s="231" t="s">
        <v>2324</v>
      </c>
      <c r="M349" s="94"/>
      <c r="N349" s="222"/>
      <c r="O349" s="46"/>
      <c r="P349" s="46"/>
      <c r="Q349" s="46"/>
      <c r="R349" s="94"/>
      <c r="S349" s="95"/>
      <c r="T349" s="77"/>
      <c r="U349" s="46"/>
    </row>
    <row r="350" spans="1:21" ht="15.75">
      <c r="A350" s="7">
        <v>320</v>
      </c>
      <c r="B350" s="17" t="s">
        <v>1217</v>
      </c>
      <c r="C350" s="80" t="s">
        <v>1218</v>
      </c>
      <c r="D350" s="17" t="s">
        <v>1152</v>
      </c>
      <c r="E350" s="17" t="s">
        <v>1219</v>
      </c>
      <c r="F350" s="102">
        <f t="shared" si="5"/>
        <v>1941727</v>
      </c>
      <c r="G350" s="103">
        <v>186000</v>
      </c>
      <c r="H350" s="103">
        <v>1747977</v>
      </c>
      <c r="I350" s="103">
        <v>0</v>
      </c>
      <c r="J350" s="103">
        <v>7750</v>
      </c>
      <c r="K350" s="36"/>
      <c r="L350" s="231" t="s">
        <v>2324</v>
      </c>
      <c r="M350" s="94"/>
      <c r="N350" s="222"/>
      <c r="O350" s="96"/>
      <c r="P350" s="46"/>
      <c r="Q350" s="46"/>
      <c r="R350" s="94"/>
      <c r="S350" s="95"/>
      <c r="T350" s="96"/>
      <c r="U350" s="46"/>
    </row>
    <row r="351" spans="1:21" ht="15.75">
      <c r="A351" s="7">
        <v>321</v>
      </c>
      <c r="B351" s="17" t="s">
        <v>1220</v>
      </c>
      <c r="C351" s="80" t="s">
        <v>1221</v>
      </c>
      <c r="D351" s="17" t="s">
        <v>1152</v>
      </c>
      <c r="E351" s="17" t="s">
        <v>1222</v>
      </c>
      <c r="F351" s="102">
        <f t="shared" si="5"/>
        <v>1572527</v>
      </c>
      <c r="G351" s="103">
        <v>0</v>
      </c>
      <c r="H351" s="103">
        <v>910392</v>
      </c>
      <c r="I351" s="103">
        <v>0</v>
      </c>
      <c r="J351" s="103">
        <v>662135</v>
      </c>
      <c r="K351" s="36"/>
      <c r="L351" s="231" t="s">
        <v>2324</v>
      </c>
      <c r="M351" s="94"/>
      <c r="N351" s="222"/>
      <c r="O351" s="46"/>
      <c r="P351" s="46"/>
      <c r="Q351" s="46"/>
      <c r="R351" s="94"/>
      <c r="S351" s="95"/>
      <c r="T351" s="77"/>
      <c r="U351" s="46"/>
    </row>
    <row r="352" spans="1:21" ht="15.75">
      <c r="A352" s="7">
        <v>322</v>
      </c>
      <c r="B352" s="17" t="s">
        <v>1223</v>
      </c>
      <c r="C352" s="80" t="s">
        <v>1224</v>
      </c>
      <c r="D352" s="17" t="s">
        <v>1152</v>
      </c>
      <c r="E352" s="17" t="s">
        <v>1225</v>
      </c>
      <c r="F352" s="102">
        <f t="shared" si="5"/>
        <v>42070229</v>
      </c>
      <c r="G352" s="103">
        <v>16384492</v>
      </c>
      <c r="H352" s="103">
        <v>9800491</v>
      </c>
      <c r="I352" s="103">
        <v>118500</v>
      </c>
      <c r="J352" s="103">
        <v>15766746</v>
      </c>
      <c r="K352" s="36"/>
      <c r="L352" s="231" t="s">
        <v>2329</v>
      </c>
      <c r="M352" s="94"/>
      <c r="N352" s="222"/>
      <c r="O352" s="46"/>
      <c r="P352" s="46"/>
      <c r="Q352" s="46"/>
      <c r="R352" s="94"/>
      <c r="S352" s="95"/>
      <c r="T352" s="96"/>
      <c r="U352" s="46"/>
    </row>
    <row r="353" spans="1:21" ht="15.75">
      <c r="A353" s="7">
        <v>323</v>
      </c>
      <c r="B353" s="17" t="s">
        <v>1227</v>
      </c>
      <c r="C353" s="80" t="s">
        <v>1228</v>
      </c>
      <c r="D353" s="17" t="s">
        <v>1226</v>
      </c>
      <c r="E353" s="17" t="s">
        <v>1229</v>
      </c>
      <c r="F353" s="102">
        <f t="shared" si="5"/>
        <v>1527922</v>
      </c>
      <c r="G353" s="103">
        <v>0</v>
      </c>
      <c r="H353" s="103">
        <v>1102745</v>
      </c>
      <c r="I353" s="103">
        <v>232700</v>
      </c>
      <c r="J353" s="103">
        <v>192477</v>
      </c>
      <c r="K353" s="36"/>
      <c r="L353" s="231" t="s">
        <v>2325</v>
      </c>
      <c r="M353" s="94"/>
      <c r="N353" s="222"/>
      <c r="O353" s="46"/>
      <c r="P353" s="46"/>
      <c r="Q353" s="46"/>
      <c r="R353" s="94"/>
      <c r="S353" s="95"/>
      <c r="T353" s="96"/>
      <c r="U353" s="46"/>
    </row>
    <row r="354" spans="1:21" ht="15.75">
      <c r="A354" s="7">
        <v>324</v>
      </c>
      <c r="B354" s="17" t="s">
        <v>1230</v>
      </c>
      <c r="C354" s="80" t="s">
        <v>1231</v>
      </c>
      <c r="D354" s="17" t="s">
        <v>1226</v>
      </c>
      <c r="E354" s="17" t="s">
        <v>1232</v>
      </c>
      <c r="F354" s="102">
        <f t="shared" si="5"/>
        <v>982756</v>
      </c>
      <c r="G354" s="103">
        <v>236330</v>
      </c>
      <c r="H354" s="103">
        <v>611776</v>
      </c>
      <c r="I354" s="103">
        <v>83400</v>
      </c>
      <c r="J354" s="103">
        <v>51250</v>
      </c>
      <c r="K354" s="36"/>
      <c r="L354" s="231" t="s">
        <v>2324</v>
      </c>
      <c r="M354" s="94"/>
      <c r="N354" s="222"/>
      <c r="O354" s="46"/>
      <c r="P354" s="46"/>
      <c r="Q354" s="46"/>
      <c r="R354" s="94"/>
      <c r="S354" s="95"/>
      <c r="T354" s="77"/>
      <c r="U354" s="46"/>
    </row>
    <row r="355" spans="1:21" ht="15.75">
      <c r="A355" s="7">
        <v>325</v>
      </c>
      <c r="B355" s="17" t="s">
        <v>1233</v>
      </c>
      <c r="C355" s="80" t="s">
        <v>1234</v>
      </c>
      <c r="D355" s="17" t="s">
        <v>1226</v>
      </c>
      <c r="E355" s="17" t="s">
        <v>1235</v>
      </c>
      <c r="F355" s="102">
        <f t="shared" si="5"/>
        <v>8925139</v>
      </c>
      <c r="G355" s="103">
        <v>3150350</v>
      </c>
      <c r="H355" s="103">
        <v>4503011</v>
      </c>
      <c r="I355" s="103">
        <v>18100</v>
      </c>
      <c r="J355" s="103">
        <v>1253678</v>
      </c>
      <c r="K355" s="36"/>
      <c r="L355" s="231" t="s">
        <v>2324</v>
      </c>
      <c r="M355" s="94"/>
      <c r="N355" s="222"/>
      <c r="O355" s="46"/>
      <c r="P355" s="46"/>
      <c r="Q355" s="46"/>
      <c r="R355" s="94"/>
      <c r="S355" s="95"/>
      <c r="T355" s="96"/>
      <c r="U355" s="46"/>
    </row>
    <row r="356" spans="1:21" ht="15.75">
      <c r="A356" s="7">
        <v>326</v>
      </c>
      <c r="B356" s="17" t="s">
        <v>1236</v>
      </c>
      <c r="C356" s="80" t="s">
        <v>1237</v>
      </c>
      <c r="D356" s="17" t="s">
        <v>1226</v>
      </c>
      <c r="E356" s="17" t="s">
        <v>1238</v>
      </c>
      <c r="F356" s="102">
        <f t="shared" si="5"/>
        <v>2290537</v>
      </c>
      <c r="G356" s="103">
        <v>737000</v>
      </c>
      <c r="H356" s="103">
        <v>1486537</v>
      </c>
      <c r="I356" s="103">
        <v>59000</v>
      </c>
      <c r="J356" s="103">
        <v>8000</v>
      </c>
      <c r="K356" s="36"/>
      <c r="L356" s="231" t="s">
        <v>2329</v>
      </c>
      <c r="M356" s="94"/>
      <c r="N356" s="222"/>
      <c r="O356" s="46"/>
      <c r="P356" s="46"/>
      <c r="Q356" s="46"/>
      <c r="R356" s="94"/>
      <c r="S356" s="95"/>
      <c r="T356" s="77"/>
      <c r="U356" s="46"/>
    </row>
    <row r="357" spans="1:21" ht="15.75">
      <c r="A357" s="7">
        <v>327</v>
      </c>
      <c r="B357" s="17" t="s">
        <v>1239</v>
      </c>
      <c r="C357" s="80" t="s">
        <v>1240</v>
      </c>
      <c r="D357" s="17" t="s">
        <v>1226</v>
      </c>
      <c r="E357" s="17" t="s">
        <v>1241</v>
      </c>
      <c r="F357" s="102">
        <f t="shared" si="5"/>
        <v>1956272</v>
      </c>
      <c r="G357" s="103">
        <v>926500</v>
      </c>
      <c r="H357" s="103">
        <v>932272</v>
      </c>
      <c r="I357" s="103">
        <v>20000</v>
      </c>
      <c r="J357" s="103">
        <v>77500</v>
      </c>
      <c r="K357" s="36"/>
      <c r="L357" s="231" t="s">
        <v>2324</v>
      </c>
      <c r="M357" s="94"/>
      <c r="N357" s="222"/>
      <c r="O357" s="46"/>
      <c r="P357" s="46"/>
      <c r="Q357" s="46"/>
      <c r="R357" s="94"/>
      <c r="S357" s="95"/>
      <c r="T357" s="96"/>
      <c r="U357" s="46"/>
    </row>
    <row r="358" spans="1:21" ht="15.75">
      <c r="A358" s="7">
        <v>328</v>
      </c>
      <c r="B358" s="17" t="s">
        <v>1242</v>
      </c>
      <c r="C358" s="80" t="s">
        <v>1243</v>
      </c>
      <c r="D358" s="17" t="s">
        <v>1226</v>
      </c>
      <c r="E358" s="17" t="s">
        <v>1244</v>
      </c>
      <c r="F358" s="102">
        <f t="shared" si="5"/>
        <v>6689888</v>
      </c>
      <c r="G358" s="103">
        <v>1778901</v>
      </c>
      <c r="H358" s="103">
        <v>1982036</v>
      </c>
      <c r="I358" s="103">
        <v>43500</v>
      </c>
      <c r="J358" s="103">
        <v>2885451</v>
      </c>
      <c r="K358" s="36"/>
      <c r="L358" s="231" t="s">
        <v>2325</v>
      </c>
      <c r="M358" s="94"/>
      <c r="N358" s="222"/>
      <c r="O358" s="46"/>
      <c r="P358" s="46"/>
      <c r="Q358" s="46"/>
      <c r="R358" s="94"/>
      <c r="S358" s="95"/>
      <c r="T358" s="96"/>
      <c r="U358" s="46"/>
    </row>
    <row r="359" spans="1:21" ht="15.75">
      <c r="A359" s="7">
        <v>329</v>
      </c>
      <c r="B359" s="17" t="s">
        <v>1245</v>
      </c>
      <c r="C359" s="80" t="s">
        <v>1246</v>
      </c>
      <c r="D359" s="17" t="s">
        <v>1226</v>
      </c>
      <c r="E359" s="17" t="s">
        <v>1247</v>
      </c>
      <c r="F359" s="102">
        <f t="shared" si="5"/>
        <v>6663960</v>
      </c>
      <c r="G359" s="103">
        <v>1742550</v>
      </c>
      <c r="H359" s="103">
        <v>4674591</v>
      </c>
      <c r="I359" s="103">
        <v>40000</v>
      </c>
      <c r="J359" s="103">
        <v>206819</v>
      </c>
      <c r="K359" s="36"/>
      <c r="L359" s="231" t="s">
        <v>2324</v>
      </c>
      <c r="M359" s="94"/>
      <c r="N359" s="222"/>
      <c r="O359" s="46"/>
      <c r="P359" s="46"/>
      <c r="Q359" s="46"/>
      <c r="R359" s="94"/>
      <c r="S359" s="95"/>
      <c r="T359" s="77"/>
      <c r="U359" s="46"/>
    </row>
    <row r="360" spans="1:21" ht="15.75">
      <c r="A360" s="7">
        <v>330</v>
      </c>
      <c r="B360" s="17" t="s">
        <v>1248</v>
      </c>
      <c r="C360" s="80" t="s">
        <v>1249</v>
      </c>
      <c r="D360" s="17" t="s">
        <v>1226</v>
      </c>
      <c r="E360" s="17" t="s">
        <v>1250</v>
      </c>
      <c r="F360" s="102">
        <f t="shared" si="5"/>
        <v>3856546</v>
      </c>
      <c r="G360" s="103">
        <v>1303700</v>
      </c>
      <c r="H360" s="103">
        <v>1596986</v>
      </c>
      <c r="I360" s="103">
        <v>877020</v>
      </c>
      <c r="J360" s="103">
        <v>78840</v>
      </c>
      <c r="K360" s="36"/>
      <c r="L360" s="231" t="s">
        <v>2325</v>
      </c>
      <c r="M360" s="94"/>
      <c r="N360" s="222"/>
      <c r="O360" s="46"/>
      <c r="P360" s="46"/>
      <c r="Q360" s="46"/>
      <c r="R360" s="94"/>
      <c r="S360" s="95"/>
      <c r="T360" s="77"/>
      <c r="U360" s="46"/>
    </row>
    <row r="361" spans="1:21" ht="15.75">
      <c r="A361" s="7">
        <v>331</v>
      </c>
      <c r="B361" s="17" t="s">
        <v>1251</v>
      </c>
      <c r="C361" s="80" t="s">
        <v>1252</v>
      </c>
      <c r="D361" s="17" t="s">
        <v>1226</v>
      </c>
      <c r="E361" s="17" t="s">
        <v>1253</v>
      </c>
      <c r="F361" s="102">
        <f t="shared" si="5"/>
        <v>14349772</v>
      </c>
      <c r="G361" s="103">
        <v>1898901</v>
      </c>
      <c r="H361" s="103">
        <v>6429492</v>
      </c>
      <c r="I361" s="103">
        <v>218800</v>
      </c>
      <c r="J361" s="103">
        <v>5802579</v>
      </c>
      <c r="K361" s="36"/>
      <c r="L361" s="231" t="s">
        <v>2325</v>
      </c>
      <c r="M361" s="94"/>
      <c r="N361" s="222"/>
      <c r="O361" s="46"/>
      <c r="P361" s="46"/>
      <c r="Q361" s="46"/>
      <c r="R361" s="94"/>
      <c r="S361" s="95"/>
      <c r="T361" s="96"/>
      <c r="U361" s="46"/>
    </row>
    <row r="362" spans="1:21" ht="15.75">
      <c r="A362" s="7">
        <v>332</v>
      </c>
      <c r="B362" s="17" t="s">
        <v>1254</v>
      </c>
      <c r="C362" s="80" t="s">
        <v>1255</v>
      </c>
      <c r="D362" s="17" t="s">
        <v>1226</v>
      </c>
      <c r="E362" s="17" t="s">
        <v>1256</v>
      </c>
      <c r="F362" s="102">
        <f t="shared" si="5"/>
        <v>8745035</v>
      </c>
      <c r="G362" s="103">
        <v>1677800</v>
      </c>
      <c r="H362" s="103">
        <v>5668210</v>
      </c>
      <c r="I362" s="103">
        <v>292000</v>
      </c>
      <c r="J362" s="103">
        <v>1107025</v>
      </c>
      <c r="K362" s="36"/>
      <c r="L362" s="231" t="s">
        <v>2325</v>
      </c>
      <c r="M362" s="94"/>
      <c r="N362" s="222"/>
      <c r="O362" s="96"/>
      <c r="P362" s="46"/>
      <c r="Q362" s="46"/>
      <c r="R362" s="94"/>
      <c r="S362" s="95"/>
      <c r="T362" s="96"/>
      <c r="U362" s="46"/>
    </row>
    <row r="363" spans="1:21" ht="15.75">
      <c r="A363" s="7">
        <v>333</v>
      </c>
      <c r="B363" s="17" t="s">
        <v>1257</v>
      </c>
      <c r="C363" s="80" t="s">
        <v>1258</v>
      </c>
      <c r="D363" s="17" t="s">
        <v>1226</v>
      </c>
      <c r="E363" s="17" t="s">
        <v>1259</v>
      </c>
      <c r="F363" s="102">
        <f t="shared" si="5"/>
        <v>15641243</v>
      </c>
      <c r="G363" s="103">
        <v>552300</v>
      </c>
      <c r="H363" s="103">
        <v>3079202</v>
      </c>
      <c r="I363" s="103">
        <v>5652639</v>
      </c>
      <c r="J363" s="103">
        <v>6357102</v>
      </c>
      <c r="K363" s="36"/>
      <c r="L363" s="231" t="s">
        <v>2324</v>
      </c>
      <c r="M363" s="94"/>
      <c r="N363" s="222"/>
      <c r="O363" s="96"/>
      <c r="P363" s="46"/>
      <c r="Q363" s="46"/>
      <c r="R363" s="94"/>
      <c r="S363" s="95"/>
      <c r="T363" s="77"/>
      <c r="U363" s="46"/>
    </row>
    <row r="364" spans="1:21" ht="15.75">
      <c r="A364" s="7">
        <v>334</v>
      </c>
      <c r="B364" s="17" t="s">
        <v>1260</v>
      </c>
      <c r="C364" s="80" t="s">
        <v>1261</v>
      </c>
      <c r="D364" s="17" t="s">
        <v>1226</v>
      </c>
      <c r="E364" s="17" t="s">
        <v>1262</v>
      </c>
      <c r="F364" s="102">
        <f t="shared" si="5"/>
        <v>701645</v>
      </c>
      <c r="G364" s="103">
        <v>158400</v>
      </c>
      <c r="H364" s="103">
        <v>190595</v>
      </c>
      <c r="I364" s="103">
        <v>0</v>
      </c>
      <c r="J364" s="103">
        <v>352650</v>
      </c>
      <c r="K364" s="36"/>
      <c r="L364" s="231" t="s">
        <v>2325</v>
      </c>
      <c r="M364" s="94"/>
      <c r="N364" s="222"/>
      <c r="O364" s="46"/>
      <c r="P364" s="46"/>
      <c r="Q364" s="46"/>
      <c r="R364" s="94"/>
      <c r="S364" s="95"/>
      <c r="T364" s="96"/>
      <c r="U364" s="46"/>
    </row>
    <row r="365" spans="1:21" ht="15.75">
      <c r="A365" s="7">
        <v>335</v>
      </c>
      <c r="B365" s="17" t="s">
        <v>1263</v>
      </c>
      <c r="C365" s="80" t="s">
        <v>1264</v>
      </c>
      <c r="D365" s="17" t="s">
        <v>1226</v>
      </c>
      <c r="E365" s="17" t="s">
        <v>1265</v>
      </c>
      <c r="F365" s="102">
        <f t="shared" si="5"/>
        <v>8375564</v>
      </c>
      <c r="G365" s="103">
        <v>2965720</v>
      </c>
      <c r="H365" s="103">
        <v>4787629</v>
      </c>
      <c r="I365" s="103">
        <v>0</v>
      </c>
      <c r="J365" s="103">
        <v>622215</v>
      </c>
      <c r="K365" s="36"/>
      <c r="L365" s="231" t="s">
        <v>2324</v>
      </c>
      <c r="M365" s="94"/>
      <c r="N365" s="222"/>
      <c r="O365" s="46"/>
      <c r="P365" s="46"/>
      <c r="Q365" s="46"/>
      <c r="R365" s="94"/>
      <c r="S365" s="95"/>
      <c r="T365" s="96"/>
      <c r="U365" s="46"/>
    </row>
    <row r="366" spans="1:21" ht="15.75">
      <c r="A366" s="7">
        <v>336</v>
      </c>
      <c r="B366" s="17" t="s">
        <v>1266</v>
      </c>
      <c r="C366" s="80" t="s">
        <v>1267</v>
      </c>
      <c r="D366" s="17" t="s">
        <v>1226</v>
      </c>
      <c r="E366" s="17" t="s">
        <v>1268</v>
      </c>
      <c r="F366" s="102">
        <f t="shared" si="5"/>
        <v>114244</v>
      </c>
      <c r="G366" s="103">
        <v>975</v>
      </c>
      <c r="H366" s="103">
        <v>68114</v>
      </c>
      <c r="I366" s="103">
        <v>0</v>
      </c>
      <c r="J366" s="103">
        <v>45155</v>
      </c>
      <c r="K366" s="36"/>
      <c r="L366" s="231" t="s">
        <v>2324</v>
      </c>
      <c r="M366" s="94"/>
      <c r="N366" s="222"/>
      <c r="O366" s="96"/>
      <c r="P366" s="46"/>
      <c r="Q366" s="46"/>
      <c r="R366" s="94"/>
      <c r="S366" s="95"/>
      <c r="T366" s="77"/>
      <c r="U366" s="46"/>
    </row>
    <row r="367" spans="1:21" ht="15.75">
      <c r="A367" s="7">
        <v>337</v>
      </c>
      <c r="B367" s="17" t="s">
        <v>1269</v>
      </c>
      <c r="C367" s="80" t="s">
        <v>1270</v>
      </c>
      <c r="D367" s="17" t="s">
        <v>1226</v>
      </c>
      <c r="E367" s="17" t="s">
        <v>1271</v>
      </c>
      <c r="F367" s="102">
        <f t="shared" si="5"/>
        <v>3999696</v>
      </c>
      <c r="G367" s="103">
        <v>329500</v>
      </c>
      <c r="H367" s="103">
        <v>1501677</v>
      </c>
      <c r="I367" s="103">
        <v>92000</v>
      </c>
      <c r="J367" s="103">
        <v>2076519</v>
      </c>
      <c r="K367" s="36"/>
      <c r="L367" s="231" t="s">
        <v>2324</v>
      </c>
      <c r="M367" s="94"/>
      <c r="N367" s="222"/>
      <c r="O367" s="46"/>
      <c r="P367" s="46"/>
      <c r="Q367" s="46"/>
      <c r="R367" s="94"/>
      <c r="S367" s="95"/>
      <c r="T367" s="77"/>
      <c r="U367" s="46"/>
    </row>
    <row r="368" spans="1:21" ht="15.75">
      <c r="A368" s="7">
        <v>338</v>
      </c>
      <c r="B368" s="17" t="s">
        <v>1272</v>
      </c>
      <c r="C368" s="80" t="s">
        <v>1273</v>
      </c>
      <c r="D368" s="17" t="s">
        <v>1226</v>
      </c>
      <c r="E368" s="17" t="s">
        <v>1274</v>
      </c>
      <c r="F368" s="102">
        <f t="shared" si="5"/>
        <v>22656989</v>
      </c>
      <c r="G368" s="103">
        <v>2826855</v>
      </c>
      <c r="H368" s="103">
        <v>8214523</v>
      </c>
      <c r="I368" s="103">
        <v>4256746</v>
      </c>
      <c r="J368" s="103">
        <v>7358865</v>
      </c>
      <c r="K368" s="36"/>
      <c r="L368" s="231" t="s">
        <v>2325</v>
      </c>
      <c r="M368" s="94"/>
      <c r="N368" s="222"/>
      <c r="O368" s="46"/>
      <c r="P368" s="46"/>
      <c r="Q368" s="46"/>
      <c r="R368" s="94"/>
      <c r="S368" s="95"/>
      <c r="T368" s="96"/>
      <c r="U368" s="46"/>
    </row>
    <row r="369" spans="1:21" ht="15.75">
      <c r="A369" s="7">
        <v>339</v>
      </c>
      <c r="B369" s="17" t="s">
        <v>1275</v>
      </c>
      <c r="C369" s="80" t="s">
        <v>1276</v>
      </c>
      <c r="D369" s="17" t="s">
        <v>1226</v>
      </c>
      <c r="E369" s="17" t="s">
        <v>1277</v>
      </c>
      <c r="F369" s="102">
        <f t="shared" si="5"/>
        <v>2026458</v>
      </c>
      <c r="G369" s="103">
        <v>462200</v>
      </c>
      <c r="H369" s="103">
        <v>1561708</v>
      </c>
      <c r="I369" s="103">
        <v>0</v>
      </c>
      <c r="J369" s="103">
        <v>2550</v>
      </c>
      <c r="K369" s="36"/>
      <c r="L369" s="231" t="s">
        <v>2324</v>
      </c>
      <c r="M369" s="94"/>
      <c r="N369" s="222"/>
      <c r="O369" s="46"/>
      <c r="P369" s="46"/>
      <c r="Q369" s="46"/>
      <c r="R369" s="94"/>
      <c r="S369" s="95"/>
      <c r="T369" s="77"/>
      <c r="U369" s="46"/>
    </row>
    <row r="370" spans="1:21" ht="15.75">
      <c r="A370" s="7">
        <v>340</v>
      </c>
      <c r="B370" s="17" t="s">
        <v>1278</v>
      </c>
      <c r="C370" s="80" t="s">
        <v>1279</v>
      </c>
      <c r="D370" s="17" t="s">
        <v>1226</v>
      </c>
      <c r="E370" s="17" t="s">
        <v>1280</v>
      </c>
      <c r="F370" s="102">
        <f t="shared" si="5"/>
        <v>7993160</v>
      </c>
      <c r="G370" s="103">
        <v>2002982</v>
      </c>
      <c r="H370" s="103">
        <v>4912875</v>
      </c>
      <c r="I370" s="103">
        <v>267000</v>
      </c>
      <c r="J370" s="103">
        <v>810303</v>
      </c>
      <c r="K370" s="36"/>
      <c r="L370" s="231" t="s">
        <v>2324</v>
      </c>
      <c r="M370" s="94"/>
      <c r="N370" s="222"/>
      <c r="O370" s="46"/>
      <c r="P370" s="46"/>
      <c r="Q370" s="46"/>
      <c r="R370" s="94"/>
      <c r="S370" s="95"/>
      <c r="T370" s="96"/>
      <c r="U370" s="46"/>
    </row>
    <row r="371" spans="1:21" ht="15.75">
      <c r="A371" s="7">
        <v>341</v>
      </c>
      <c r="B371" s="17" t="s">
        <v>1281</v>
      </c>
      <c r="C371" s="80" t="s">
        <v>1282</v>
      </c>
      <c r="D371" s="17" t="s">
        <v>1226</v>
      </c>
      <c r="E371" s="17" t="s">
        <v>1283</v>
      </c>
      <c r="F371" s="102">
        <f t="shared" si="5"/>
        <v>35024666</v>
      </c>
      <c r="G371" s="103">
        <v>8543063</v>
      </c>
      <c r="H371" s="103">
        <v>13895220</v>
      </c>
      <c r="I371" s="103">
        <v>4103396</v>
      </c>
      <c r="J371" s="103">
        <v>8482987</v>
      </c>
      <c r="K371" s="36"/>
      <c r="L371" s="231" t="s">
        <v>2324</v>
      </c>
      <c r="M371" s="94"/>
      <c r="N371" s="222"/>
      <c r="O371" s="96"/>
      <c r="P371" s="46"/>
      <c r="Q371" s="46"/>
      <c r="R371" s="94"/>
      <c r="S371" s="95"/>
      <c r="T371" s="96"/>
      <c r="U371" s="46"/>
    </row>
    <row r="372" spans="1:21" ht="15.75">
      <c r="A372" s="7">
        <v>342</v>
      </c>
      <c r="B372" s="17" t="s">
        <v>1284</v>
      </c>
      <c r="C372" s="80" t="s">
        <v>1285</v>
      </c>
      <c r="D372" s="17" t="s">
        <v>1226</v>
      </c>
      <c r="E372" s="17" t="s">
        <v>1286</v>
      </c>
      <c r="F372" s="102">
        <f t="shared" si="5"/>
        <v>0</v>
      </c>
      <c r="G372" s="103">
        <v>0</v>
      </c>
      <c r="H372" s="103">
        <v>0</v>
      </c>
      <c r="I372" s="103">
        <v>0</v>
      </c>
      <c r="J372" s="103">
        <v>0</v>
      </c>
      <c r="K372" s="36"/>
      <c r="L372" s="231" t="s">
        <v>2329</v>
      </c>
      <c r="M372" s="94"/>
      <c r="N372" s="222"/>
      <c r="O372" s="46"/>
      <c r="P372" s="46"/>
      <c r="Q372" s="46"/>
      <c r="R372" s="94"/>
      <c r="S372" s="95"/>
      <c r="T372" s="77"/>
      <c r="U372" s="46"/>
    </row>
    <row r="373" spans="1:21" ht="15.75">
      <c r="A373" s="7">
        <v>343</v>
      </c>
      <c r="B373" s="17" t="s">
        <v>1287</v>
      </c>
      <c r="C373" s="80" t="s">
        <v>1288</v>
      </c>
      <c r="D373" s="17" t="s">
        <v>1226</v>
      </c>
      <c r="E373" s="17" t="s">
        <v>1289</v>
      </c>
      <c r="F373" s="102">
        <f t="shared" si="5"/>
        <v>23012996</v>
      </c>
      <c r="G373" s="103">
        <v>800100</v>
      </c>
      <c r="H373" s="103">
        <v>1754092</v>
      </c>
      <c r="I373" s="103">
        <v>0</v>
      </c>
      <c r="J373" s="103">
        <v>20458804</v>
      </c>
      <c r="K373" s="36"/>
      <c r="L373" s="231" t="s">
        <v>2324</v>
      </c>
      <c r="M373" s="94"/>
      <c r="N373" s="222"/>
      <c r="O373" s="46"/>
      <c r="P373" s="46"/>
      <c r="Q373" s="46"/>
      <c r="R373" s="94"/>
      <c r="S373" s="95"/>
      <c r="T373" s="96"/>
      <c r="U373" s="46"/>
    </row>
    <row r="374" spans="1:21" ht="15.75">
      <c r="A374" s="7">
        <v>344</v>
      </c>
      <c r="B374" s="17" t="s">
        <v>1290</v>
      </c>
      <c r="C374" s="80" t="s">
        <v>1291</v>
      </c>
      <c r="D374" s="17" t="s">
        <v>1226</v>
      </c>
      <c r="E374" s="17" t="s">
        <v>1292</v>
      </c>
      <c r="F374" s="102">
        <f t="shared" si="5"/>
        <v>1323941</v>
      </c>
      <c r="G374" s="103">
        <v>0</v>
      </c>
      <c r="H374" s="103">
        <v>949403</v>
      </c>
      <c r="I374" s="103">
        <v>0</v>
      </c>
      <c r="J374" s="103">
        <v>374538</v>
      </c>
      <c r="K374" s="36"/>
      <c r="L374" s="231" t="s">
        <v>2324</v>
      </c>
      <c r="M374" s="94"/>
      <c r="N374" s="222"/>
      <c r="O374" s="46"/>
      <c r="P374" s="46"/>
      <c r="Q374" s="46"/>
      <c r="R374" s="94"/>
      <c r="S374" s="95"/>
      <c r="T374" s="77"/>
      <c r="U374" s="46"/>
    </row>
    <row r="375" spans="1:21" ht="15.75">
      <c r="A375" s="7">
        <v>345</v>
      </c>
      <c r="B375" s="17" t="s">
        <v>1293</v>
      </c>
      <c r="C375" s="80" t="s">
        <v>1294</v>
      </c>
      <c r="D375" s="17" t="s">
        <v>1226</v>
      </c>
      <c r="E375" s="17" t="s">
        <v>1295</v>
      </c>
      <c r="F375" s="102">
        <f t="shared" si="5"/>
        <v>6594568</v>
      </c>
      <c r="G375" s="103">
        <v>2410200</v>
      </c>
      <c r="H375" s="103">
        <v>3263461</v>
      </c>
      <c r="I375" s="103">
        <v>0</v>
      </c>
      <c r="J375" s="103">
        <v>920907</v>
      </c>
      <c r="K375" s="36"/>
      <c r="L375" s="231" t="s">
        <v>2324</v>
      </c>
      <c r="M375" s="94"/>
      <c r="N375" s="222"/>
      <c r="O375" s="46"/>
      <c r="P375" s="46"/>
      <c r="Q375" s="46"/>
      <c r="R375" s="94"/>
      <c r="S375" s="95"/>
      <c r="T375" s="77"/>
      <c r="U375" s="46"/>
    </row>
    <row r="376" spans="1:21" ht="15.75">
      <c r="A376" s="7">
        <v>346</v>
      </c>
      <c r="B376" s="17" t="s">
        <v>1296</v>
      </c>
      <c r="C376" s="80" t="s">
        <v>1297</v>
      </c>
      <c r="D376" s="17" t="s">
        <v>1226</v>
      </c>
      <c r="E376" s="17" t="s">
        <v>1298</v>
      </c>
      <c r="F376" s="102">
        <f t="shared" si="5"/>
        <v>1073975</v>
      </c>
      <c r="G376" s="103">
        <v>0</v>
      </c>
      <c r="H376" s="103">
        <v>1073975</v>
      </c>
      <c r="I376" s="103">
        <v>0</v>
      </c>
      <c r="J376" s="103">
        <v>0</v>
      </c>
      <c r="K376" s="36"/>
      <c r="L376" s="231" t="s">
        <v>2325</v>
      </c>
      <c r="M376" s="94"/>
      <c r="N376" s="222"/>
      <c r="O376" s="96"/>
      <c r="P376" s="46"/>
      <c r="Q376" s="46"/>
      <c r="R376" s="94"/>
      <c r="S376" s="95"/>
      <c r="T376" s="77"/>
      <c r="U376" s="46"/>
    </row>
    <row r="377" spans="1:21" ht="15.75">
      <c r="A377" s="7">
        <v>347</v>
      </c>
      <c r="B377" s="17" t="s">
        <v>1299</v>
      </c>
      <c r="C377" s="80" t="s">
        <v>1300</v>
      </c>
      <c r="D377" s="17" t="s">
        <v>1226</v>
      </c>
      <c r="E377" s="17" t="s">
        <v>1301</v>
      </c>
      <c r="F377" s="102">
        <f t="shared" si="5"/>
        <v>34369512</v>
      </c>
      <c r="G377" s="103">
        <v>11406442</v>
      </c>
      <c r="H377" s="103">
        <v>8556405</v>
      </c>
      <c r="I377" s="103">
        <v>10060102</v>
      </c>
      <c r="J377" s="103">
        <v>4346563</v>
      </c>
      <c r="K377" s="36"/>
      <c r="L377" s="231" t="s">
        <v>2325</v>
      </c>
      <c r="M377" s="94"/>
      <c r="N377" s="222"/>
      <c r="O377" s="46"/>
      <c r="P377" s="46"/>
      <c r="Q377" s="46"/>
      <c r="R377" s="94"/>
      <c r="S377" s="95"/>
      <c r="T377" s="96"/>
      <c r="U377" s="46"/>
    </row>
    <row r="378" spans="1:21" ht="15.75">
      <c r="A378" s="7">
        <v>348</v>
      </c>
      <c r="B378" s="17" t="s">
        <v>1302</v>
      </c>
      <c r="C378" s="80" t="s">
        <v>1303</v>
      </c>
      <c r="D378" s="17" t="s">
        <v>1226</v>
      </c>
      <c r="E378" s="17" t="s">
        <v>1304</v>
      </c>
      <c r="F378" s="102">
        <f t="shared" si="5"/>
        <v>24708755</v>
      </c>
      <c r="G378" s="103">
        <v>9031983</v>
      </c>
      <c r="H378" s="103">
        <v>14593734</v>
      </c>
      <c r="I378" s="103">
        <v>166503</v>
      </c>
      <c r="J378" s="103">
        <v>916535</v>
      </c>
      <c r="K378" s="36"/>
      <c r="L378" s="231" t="s">
        <v>2324</v>
      </c>
      <c r="M378" s="94"/>
      <c r="N378" s="222"/>
      <c r="O378" s="46"/>
      <c r="P378" s="46"/>
      <c r="Q378" s="46"/>
      <c r="R378" s="94"/>
      <c r="S378" s="95"/>
      <c r="T378" s="96"/>
      <c r="U378" s="46"/>
    </row>
    <row r="379" spans="1:21" ht="15.75">
      <c r="A379" s="7">
        <v>349</v>
      </c>
      <c r="B379" s="17" t="s">
        <v>1305</v>
      </c>
      <c r="C379" s="80" t="s">
        <v>1306</v>
      </c>
      <c r="D379" s="17" t="s">
        <v>1226</v>
      </c>
      <c r="E379" s="17" t="s">
        <v>1307</v>
      </c>
      <c r="F379" s="102">
        <f t="shared" si="5"/>
        <v>14780614</v>
      </c>
      <c r="G379" s="103">
        <v>10035752</v>
      </c>
      <c r="H379" s="103">
        <v>4625362</v>
      </c>
      <c r="I379" s="103">
        <v>104500</v>
      </c>
      <c r="J379" s="103">
        <v>15000</v>
      </c>
      <c r="K379" s="36"/>
      <c r="L379" s="231" t="s">
        <v>2324</v>
      </c>
      <c r="M379" s="94"/>
      <c r="N379" s="222"/>
      <c r="O379" s="96"/>
      <c r="P379" s="46"/>
      <c r="Q379" s="46"/>
      <c r="R379" s="94"/>
      <c r="S379" s="95"/>
      <c r="T379" s="77"/>
      <c r="U379" s="46"/>
    </row>
    <row r="380" spans="1:21" ht="15.75">
      <c r="A380" s="7">
        <v>350</v>
      </c>
      <c r="B380" s="17" t="s">
        <v>1308</v>
      </c>
      <c r="C380" s="80" t="s">
        <v>1309</v>
      </c>
      <c r="D380" s="17" t="s">
        <v>1226</v>
      </c>
      <c r="E380" s="17" t="s">
        <v>1310</v>
      </c>
      <c r="F380" s="102">
        <f t="shared" si="5"/>
        <v>32313032</v>
      </c>
      <c r="G380" s="103">
        <v>4246150</v>
      </c>
      <c r="H380" s="103">
        <v>13177325</v>
      </c>
      <c r="I380" s="103">
        <v>2095200</v>
      </c>
      <c r="J380" s="103">
        <v>12794357</v>
      </c>
      <c r="K380" s="36"/>
      <c r="L380" s="231" t="s">
        <v>2324</v>
      </c>
      <c r="M380" s="94"/>
      <c r="N380" s="222"/>
      <c r="O380" s="46"/>
      <c r="P380" s="46"/>
      <c r="Q380" s="46"/>
      <c r="R380" s="94"/>
      <c r="S380" s="95"/>
      <c r="T380" s="96"/>
      <c r="U380" s="46"/>
    </row>
    <row r="381" spans="1:21" ht="15.75">
      <c r="A381" s="7">
        <v>351</v>
      </c>
      <c r="B381" s="17" t="s">
        <v>1311</v>
      </c>
      <c r="C381" s="80" t="s">
        <v>1312</v>
      </c>
      <c r="D381" s="17" t="s">
        <v>1226</v>
      </c>
      <c r="E381" s="17" t="s">
        <v>1313</v>
      </c>
      <c r="F381" s="102">
        <f t="shared" si="5"/>
        <v>1725285</v>
      </c>
      <c r="G381" s="103">
        <v>118895</v>
      </c>
      <c r="H381" s="103">
        <v>1190872</v>
      </c>
      <c r="I381" s="103">
        <v>21600</v>
      </c>
      <c r="J381" s="103">
        <v>393918</v>
      </c>
      <c r="K381" s="36"/>
      <c r="L381" s="231" t="s">
        <v>2325</v>
      </c>
      <c r="M381" s="94"/>
      <c r="N381" s="222"/>
      <c r="O381" s="96"/>
      <c r="P381" s="46"/>
      <c r="Q381" s="46"/>
      <c r="R381" s="94"/>
      <c r="S381" s="95"/>
      <c r="T381" s="96"/>
      <c r="U381" s="46"/>
    </row>
    <row r="382" spans="1:21" ht="15.75">
      <c r="A382" s="7">
        <v>352</v>
      </c>
      <c r="B382" s="17" t="s">
        <v>1314</v>
      </c>
      <c r="C382" s="80" t="s">
        <v>1315</v>
      </c>
      <c r="D382" s="17" t="s">
        <v>1226</v>
      </c>
      <c r="E382" s="17" t="s">
        <v>1316</v>
      </c>
      <c r="F382" s="102">
        <f t="shared" si="5"/>
        <v>6680324</v>
      </c>
      <c r="G382" s="103">
        <v>3332101</v>
      </c>
      <c r="H382" s="103">
        <v>2968219</v>
      </c>
      <c r="I382" s="103">
        <v>17600</v>
      </c>
      <c r="J382" s="103">
        <v>362404</v>
      </c>
      <c r="K382" s="36"/>
      <c r="L382" s="231" t="s">
        <v>2324</v>
      </c>
      <c r="M382" s="94"/>
      <c r="N382" s="222"/>
      <c r="O382" s="46"/>
      <c r="P382" s="46"/>
      <c r="Q382" s="46"/>
      <c r="R382" s="94"/>
      <c r="S382" s="95"/>
      <c r="T382" s="77"/>
      <c r="U382" s="46"/>
    </row>
    <row r="383" spans="1:21" ht="15.75">
      <c r="A383" s="7">
        <v>353</v>
      </c>
      <c r="B383" s="17" t="s">
        <v>1317</v>
      </c>
      <c r="C383" s="80" t="s">
        <v>1318</v>
      </c>
      <c r="D383" s="17" t="s">
        <v>1226</v>
      </c>
      <c r="E383" s="17" t="s">
        <v>1319</v>
      </c>
      <c r="F383" s="102">
        <f t="shared" si="5"/>
        <v>69006386</v>
      </c>
      <c r="G383" s="103">
        <v>29492145</v>
      </c>
      <c r="H383" s="103">
        <v>28982902</v>
      </c>
      <c r="I383" s="103">
        <v>488302</v>
      </c>
      <c r="J383" s="103">
        <v>10043037</v>
      </c>
      <c r="K383" s="36"/>
      <c r="L383" s="231" t="s">
        <v>2324</v>
      </c>
      <c r="M383" s="94"/>
      <c r="N383" s="222"/>
      <c r="O383" s="46"/>
      <c r="P383" s="46"/>
      <c r="Q383" s="46"/>
      <c r="R383" s="94"/>
      <c r="S383" s="95"/>
      <c r="T383" s="96"/>
      <c r="U383" s="46"/>
    </row>
    <row r="384" spans="1:21" ht="15.75">
      <c r="A384" s="7">
        <v>354</v>
      </c>
      <c r="B384" s="17" t="s">
        <v>1320</v>
      </c>
      <c r="C384" s="80" t="s">
        <v>1321</v>
      </c>
      <c r="D384" s="17" t="s">
        <v>1226</v>
      </c>
      <c r="E384" s="17" t="s">
        <v>1322</v>
      </c>
      <c r="F384" s="102">
        <f t="shared" si="5"/>
        <v>8444423</v>
      </c>
      <c r="G384" s="103">
        <v>1820300</v>
      </c>
      <c r="H384" s="103">
        <v>3114201</v>
      </c>
      <c r="I384" s="103">
        <v>626795</v>
      </c>
      <c r="J384" s="103">
        <v>2883127</v>
      </c>
      <c r="K384" s="36"/>
      <c r="L384" s="231" t="s">
        <v>2325</v>
      </c>
      <c r="M384" s="94"/>
      <c r="N384" s="222"/>
      <c r="O384" s="96"/>
      <c r="P384" s="46"/>
      <c r="Q384" s="46"/>
      <c r="R384" s="94"/>
      <c r="S384" s="95"/>
      <c r="T384" s="96"/>
      <c r="U384" s="46"/>
    </row>
    <row r="385" spans="1:21" ht="15.75">
      <c r="A385" s="7">
        <v>355</v>
      </c>
      <c r="B385" s="17" t="s">
        <v>1323</v>
      </c>
      <c r="C385" s="80" t="s">
        <v>1324</v>
      </c>
      <c r="D385" s="17" t="s">
        <v>1226</v>
      </c>
      <c r="E385" s="17" t="s">
        <v>1325</v>
      </c>
      <c r="F385" s="102">
        <f t="shared" si="5"/>
        <v>8211958</v>
      </c>
      <c r="G385" s="103">
        <v>2135500</v>
      </c>
      <c r="H385" s="103">
        <v>5963518</v>
      </c>
      <c r="I385" s="103">
        <v>0</v>
      </c>
      <c r="J385" s="103">
        <v>112940</v>
      </c>
      <c r="K385" s="36"/>
      <c r="L385" s="231" t="s">
        <v>2329</v>
      </c>
      <c r="M385" s="94"/>
      <c r="N385" s="222"/>
      <c r="O385" s="96"/>
      <c r="P385" s="46"/>
      <c r="Q385" s="46"/>
      <c r="R385" s="94"/>
      <c r="S385" s="95"/>
      <c r="T385" s="96"/>
      <c r="U385" s="46"/>
    </row>
    <row r="386" spans="1:21" ht="15.75">
      <c r="A386" s="7">
        <v>356</v>
      </c>
      <c r="B386" s="17" t="s">
        <v>1326</v>
      </c>
      <c r="C386" s="80" t="s">
        <v>1327</v>
      </c>
      <c r="D386" s="17" t="s">
        <v>1226</v>
      </c>
      <c r="E386" s="17" t="s">
        <v>1328</v>
      </c>
      <c r="F386" s="102">
        <f t="shared" si="5"/>
        <v>17751134</v>
      </c>
      <c r="G386" s="103">
        <v>2139600</v>
      </c>
      <c r="H386" s="103">
        <v>9935257</v>
      </c>
      <c r="I386" s="103">
        <v>2486000</v>
      </c>
      <c r="J386" s="103">
        <v>3190277</v>
      </c>
      <c r="K386" s="36"/>
      <c r="L386" s="231" t="s">
        <v>2325</v>
      </c>
      <c r="M386" s="94"/>
      <c r="N386" s="222"/>
      <c r="O386" s="46"/>
      <c r="P386" s="46"/>
      <c r="Q386" s="46"/>
      <c r="R386" s="94"/>
      <c r="S386" s="95"/>
      <c r="T386" s="96"/>
      <c r="U386" s="46"/>
    </row>
    <row r="387" spans="1:21" ht="15.75">
      <c r="A387" s="7">
        <v>357</v>
      </c>
      <c r="B387" s="17" t="s">
        <v>1329</v>
      </c>
      <c r="C387" s="80" t="s">
        <v>1330</v>
      </c>
      <c r="D387" s="17" t="s">
        <v>1226</v>
      </c>
      <c r="E387" s="17" t="s">
        <v>1331</v>
      </c>
      <c r="F387" s="102">
        <f t="shared" si="5"/>
        <v>1049905</v>
      </c>
      <c r="G387" s="103">
        <v>0</v>
      </c>
      <c r="H387" s="103">
        <v>621790</v>
      </c>
      <c r="I387" s="103">
        <v>50000</v>
      </c>
      <c r="J387" s="103">
        <v>378115</v>
      </c>
      <c r="K387" s="36"/>
      <c r="L387" s="231" t="s">
        <v>2325</v>
      </c>
      <c r="M387" s="94"/>
      <c r="N387" s="222"/>
      <c r="O387" s="96"/>
      <c r="P387" s="46"/>
      <c r="Q387" s="46"/>
      <c r="R387" s="94"/>
      <c r="S387" s="95"/>
      <c r="T387" s="96"/>
      <c r="U387" s="46"/>
    </row>
    <row r="388" spans="1:21" ht="15.75">
      <c r="A388" s="7">
        <v>358</v>
      </c>
      <c r="B388" s="17" t="s">
        <v>1332</v>
      </c>
      <c r="C388" s="80" t="s">
        <v>1333</v>
      </c>
      <c r="D388" s="17" t="s">
        <v>1226</v>
      </c>
      <c r="E388" s="17" t="s">
        <v>1334</v>
      </c>
      <c r="F388" s="102">
        <f aca="true" t="shared" si="6" ref="F388:F451">G388+H388+I388+J388</f>
        <v>17239437</v>
      </c>
      <c r="G388" s="103">
        <v>6449700</v>
      </c>
      <c r="H388" s="103">
        <v>5007213</v>
      </c>
      <c r="I388" s="103">
        <v>1974500</v>
      </c>
      <c r="J388" s="103">
        <v>3808024</v>
      </c>
      <c r="K388" s="36"/>
      <c r="L388" s="231" t="s">
        <v>2324</v>
      </c>
      <c r="M388" s="94"/>
      <c r="N388" s="222"/>
      <c r="O388" s="46"/>
      <c r="P388" s="46"/>
      <c r="Q388" s="46"/>
      <c r="R388" s="94"/>
      <c r="S388" s="95"/>
      <c r="T388" s="77"/>
      <c r="U388" s="46"/>
    </row>
    <row r="389" spans="1:21" ht="15.75">
      <c r="A389" s="7">
        <v>359</v>
      </c>
      <c r="B389" s="17" t="s">
        <v>1335</v>
      </c>
      <c r="C389" s="80" t="s">
        <v>1336</v>
      </c>
      <c r="D389" s="17" t="s">
        <v>1226</v>
      </c>
      <c r="E389" s="17" t="s">
        <v>1337</v>
      </c>
      <c r="F389" s="102">
        <f t="shared" si="6"/>
        <v>20355138</v>
      </c>
      <c r="G389" s="103">
        <v>3987100</v>
      </c>
      <c r="H389" s="103">
        <v>8107299</v>
      </c>
      <c r="I389" s="103">
        <v>145100</v>
      </c>
      <c r="J389" s="103">
        <v>8115639</v>
      </c>
      <c r="K389" s="36"/>
      <c r="L389" s="231" t="s">
        <v>2324</v>
      </c>
      <c r="M389" s="94"/>
      <c r="N389" s="222"/>
      <c r="O389" s="46"/>
      <c r="P389" s="46"/>
      <c r="Q389" s="46"/>
      <c r="R389" s="94"/>
      <c r="S389" s="95"/>
      <c r="T389" s="96"/>
      <c r="U389" s="46"/>
    </row>
    <row r="390" spans="1:21" ht="15.75">
      <c r="A390" s="7">
        <v>360</v>
      </c>
      <c r="B390" s="17" t="s">
        <v>1338</v>
      </c>
      <c r="C390" s="80" t="s">
        <v>1339</v>
      </c>
      <c r="D390" s="17" t="s">
        <v>1226</v>
      </c>
      <c r="E390" s="17" t="s">
        <v>1340</v>
      </c>
      <c r="F390" s="102">
        <f t="shared" si="6"/>
        <v>12013081</v>
      </c>
      <c r="G390" s="103">
        <v>2168300</v>
      </c>
      <c r="H390" s="103">
        <v>2807231</v>
      </c>
      <c r="I390" s="103">
        <v>600000</v>
      </c>
      <c r="J390" s="103">
        <v>6437550</v>
      </c>
      <c r="K390" s="36"/>
      <c r="L390" s="231" t="s">
        <v>2325</v>
      </c>
      <c r="M390" s="94"/>
      <c r="N390" s="222"/>
      <c r="O390" s="46"/>
      <c r="P390" s="46"/>
      <c r="Q390" s="46"/>
      <c r="R390" s="94"/>
      <c r="S390" s="95"/>
      <c r="T390" s="77"/>
      <c r="U390" s="46"/>
    </row>
    <row r="391" spans="1:21" ht="15.75">
      <c r="A391" s="7">
        <v>361</v>
      </c>
      <c r="B391" s="17" t="s">
        <v>1341</v>
      </c>
      <c r="C391" s="80" t="s">
        <v>1342</v>
      </c>
      <c r="D391" s="17" t="s">
        <v>1226</v>
      </c>
      <c r="E391" s="17" t="s">
        <v>1343</v>
      </c>
      <c r="F391" s="102">
        <f t="shared" si="6"/>
        <v>6149998</v>
      </c>
      <c r="G391" s="103">
        <v>1</v>
      </c>
      <c r="H391" s="103">
        <v>2514697</v>
      </c>
      <c r="I391" s="103">
        <v>820001</v>
      </c>
      <c r="J391" s="103">
        <v>2815299</v>
      </c>
      <c r="K391" s="36"/>
      <c r="L391" s="231" t="s">
        <v>2325</v>
      </c>
      <c r="M391" s="94"/>
      <c r="N391" s="222"/>
      <c r="O391" s="46"/>
      <c r="P391" s="46"/>
      <c r="Q391" s="46"/>
      <c r="R391" s="94"/>
      <c r="S391" s="95"/>
      <c r="T391" s="96"/>
      <c r="U391" s="46"/>
    </row>
    <row r="392" spans="1:21" ht="15.75">
      <c r="A392" s="7">
        <v>362</v>
      </c>
      <c r="B392" s="17" t="s">
        <v>1344</v>
      </c>
      <c r="C392" s="80" t="s">
        <v>1345</v>
      </c>
      <c r="D392" s="17" t="s">
        <v>1226</v>
      </c>
      <c r="E392" s="17" t="s">
        <v>1346</v>
      </c>
      <c r="F392" s="102">
        <f t="shared" si="6"/>
        <v>6155736</v>
      </c>
      <c r="G392" s="103">
        <v>347402</v>
      </c>
      <c r="H392" s="103">
        <v>2763289</v>
      </c>
      <c r="I392" s="103">
        <v>111901</v>
      </c>
      <c r="J392" s="103">
        <v>2933144</v>
      </c>
      <c r="K392" s="36"/>
      <c r="L392" s="231" t="s">
        <v>2324</v>
      </c>
      <c r="M392" s="94"/>
      <c r="N392" s="222"/>
      <c r="O392" s="46"/>
      <c r="P392" s="46"/>
      <c r="Q392" s="46"/>
      <c r="R392" s="94"/>
      <c r="S392" s="95"/>
      <c r="T392" s="96"/>
      <c r="U392" s="46"/>
    </row>
    <row r="393" spans="1:21" ht="15.75">
      <c r="A393" s="7">
        <v>363</v>
      </c>
      <c r="B393" s="17" t="s">
        <v>1347</v>
      </c>
      <c r="C393" s="80" t="s">
        <v>1348</v>
      </c>
      <c r="D393" s="17" t="s">
        <v>1226</v>
      </c>
      <c r="E393" s="17" t="s">
        <v>1349</v>
      </c>
      <c r="F393" s="102">
        <f t="shared" si="6"/>
        <v>348000</v>
      </c>
      <c r="G393" s="103">
        <v>0</v>
      </c>
      <c r="H393" s="103">
        <v>313533</v>
      </c>
      <c r="I393" s="103">
        <v>15817</v>
      </c>
      <c r="J393" s="103">
        <v>18650</v>
      </c>
      <c r="K393" s="36"/>
      <c r="L393" s="231" t="s">
        <v>2325</v>
      </c>
      <c r="M393" s="94"/>
      <c r="N393" s="222"/>
      <c r="O393" s="46"/>
      <c r="P393" s="46"/>
      <c r="Q393" s="46"/>
      <c r="R393" s="94"/>
      <c r="S393" s="95"/>
      <c r="T393" s="77"/>
      <c r="U393" s="46"/>
    </row>
    <row r="394" spans="1:21" ht="15.75">
      <c r="A394" s="7">
        <v>364</v>
      </c>
      <c r="B394" s="17" t="s">
        <v>1350</v>
      </c>
      <c r="C394" s="80" t="s">
        <v>1351</v>
      </c>
      <c r="D394" s="17" t="s">
        <v>1226</v>
      </c>
      <c r="E394" s="17" t="s">
        <v>1352</v>
      </c>
      <c r="F394" s="102">
        <f t="shared" si="6"/>
        <v>18929044</v>
      </c>
      <c r="G394" s="103">
        <v>9269100</v>
      </c>
      <c r="H394" s="103">
        <v>8205014</v>
      </c>
      <c r="I394" s="103">
        <v>0</v>
      </c>
      <c r="J394" s="103">
        <v>1454930</v>
      </c>
      <c r="K394" s="36"/>
      <c r="L394" s="231" t="s">
        <v>2324</v>
      </c>
      <c r="M394" s="94"/>
      <c r="N394" s="222"/>
      <c r="O394" s="46"/>
      <c r="P394" s="46"/>
      <c r="Q394" s="46"/>
      <c r="R394" s="94"/>
      <c r="S394" s="95"/>
      <c r="T394" s="77"/>
      <c r="U394" s="46"/>
    </row>
    <row r="395" spans="1:21" ht="15.75">
      <c r="A395" s="7">
        <v>365</v>
      </c>
      <c r="B395" s="17" t="s">
        <v>1353</v>
      </c>
      <c r="C395" s="80" t="s">
        <v>1354</v>
      </c>
      <c r="D395" s="17" t="s">
        <v>1226</v>
      </c>
      <c r="E395" s="17" t="s">
        <v>1355</v>
      </c>
      <c r="F395" s="102">
        <f t="shared" si="6"/>
        <v>3313228</v>
      </c>
      <c r="G395" s="103">
        <v>2110125</v>
      </c>
      <c r="H395" s="103">
        <v>604903</v>
      </c>
      <c r="I395" s="103">
        <v>0</v>
      </c>
      <c r="J395" s="103">
        <v>598200</v>
      </c>
      <c r="K395" s="36"/>
      <c r="L395" s="231" t="s">
        <v>2325</v>
      </c>
      <c r="M395" s="94"/>
      <c r="N395" s="222"/>
      <c r="O395" s="46"/>
      <c r="P395" s="46"/>
      <c r="Q395" s="46"/>
      <c r="R395" s="94"/>
      <c r="S395" s="95"/>
      <c r="T395" s="96"/>
      <c r="U395" s="46"/>
    </row>
    <row r="396" spans="1:21" ht="15.75">
      <c r="A396" s="7">
        <v>366</v>
      </c>
      <c r="B396" s="17" t="s">
        <v>1356</v>
      </c>
      <c r="C396" s="80" t="s">
        <v>1357</v>
      </c>
      <c r="D396" s="17" t="s">
        <v>1226</v>
      </c>
      <c r="E396" s="17" t="s">
        <v>1358</v>
      </c>
      <c r="F396" s="102">
        <f t="shared" si="6"/>
        <v>11223214</v>
      </c>
      <c r="G396" s="103">
        <v>6417820</v>
      </c>
      <c r="H396" s="103">
        <v>2302931</v>
      </c>
      <c r="I396" s="103">
        <v>972660</v>
      </c>
      <c r="J396" s="103">
        <v>1529803</v>
      </c>
      <c r="K396" s="36"/>
      <c r="L396" s="231" t="s">
        <v>2324</v>
      </c>
      <c r="M396" s="94"/>
      <c r="N396" s="222"/>
      <c r="O396" s="96"/>
      <c r="P396" s="46"/>
      <c r="Q396" s="46"/>
      <c r="R396" s="94"/>
      <c r="S396" s="95"/>
      <c r="T396" s="96"/>
      <c r="U396" s="46"/>
    </row>
    <row r="397" spans="1:21" ht="15.75">
      <c r="A397" s="7">
        <v>367</v>
      </c>
      <c r="B397" s="17" t="s">
        <v>1359</v>
      </c>
      <c r="C397" s="80" t="s">
        <v>1360</v>
      </c>
      <c r="D397" s="17" t="s">
        <v>1226</v>
      </c>
      <c r="E397" s="17" t="s">
        <v>1361</v>
      </c>
      <c r="F397" s="102">
        <f t="shared" si="6"/>
        <v>4885203</v>
      </c>
      <c r="G397" s="103">
        <v>811550</v>
      </c>
      <c r="H397" s="103">
        <v>2540868</v>
      </c>
      <c r="I397" s="103">
        <v>0</v>
      </c>
      <c r="J397" s="103">
        <v>1532785</v>
      </c>
      <c r="K397" s="36"/>
      <c r="L397" s="231" t="s">
        <v>2324</v>
      </c>
      <c r="M397" s="94"/>
      <c r="N397" s="222"/>
      <c r="O397" s="46"/>
      <c r="P397" s="46"/>
      <c r="Q397" s="46"/>
      <c r="R397" s="94"/>
      <c r="S397" s="95"/>
      <c r="T397" s="96"/>
      <c r="U397" s="46"/>
    </row>
    <row r="398" spans="1:21" ht="15.75">
      <c r="A398" s="7">
        <v>368</v>
      </c>
      <c r="B398" s="17" t="s">
        <v>1362</v>
      </c>
      <c r="C398" s="80" t="s">
        <v>1363</v>
      </c>
      <c r="D398" s="17" t="s">
        <v>1226</v>
      </c>
      <c r="E398" s="17" t="s">
        <v>1364</v>
      </c>
      <c r="F398" s="102">
        <f t="shared" si="6"/>
        <v>774811</v>
      </c>
      <c r="G398" s="103">
        <v>0</v>
      </c>
      <c r="H398" s="103">
        <v>774811</v>
      </c>
      <c r="I398" s="103">
        <v>0</v>
      </c>
      <c r="J398" s="103">
        <v>0</v>
      </c>
      <c r="K398" s="36"/>
      <c r="L398" s="231" t="s">
        <v>2329</v>
      </c>
      <c r="M398" s="94"/>
      <c r="N398" s="222"/>
      <c r="O398" s="96"/>
      <c r="P398" s="46"/>
      <c r="Q398" s="46"/>
      <c r="R398" s="94"/>
      <c r="S398" s="95"/>
      <c r="T398" s="77"/>
      <c r="U398" s="46"/>
    </row>
    <row r="399" spans="1:21" ht="15.75">
      <c r="A399" s="7">
        <v>369</v>
      </c>
      <c r="B399" s="17" t="s">
        <v>1365</v>
      </c>
      <c r="C399" s="80" t="s">
        <v>1366</v>
      </c>
      <c r="D399" s="17" t="s">
        <v>1226</v>
      </c>
      <c r="E399" s="17" t="s">
        <v>1116</v>
      </c>
      <c r="F399" s="102">
        <f t="shared" si="6"/>
        <v>1650954</v>
      </c>
      <c r="G399" s="103">
        <v>600150</v>
      </c>
      <c r="H399" s="103">
        <v>999004</v>
      </c>
      <c r="I399" s="103">
        <v>11000</v>
      </c>
      <c r="J399" s="103">
        <v>40800</v>
      </c>
      <c r="K399" s="36"/>
      <c r="L399" s="231" t="s">
        <v>2325</v>
      </c>
      <c r="M399" s="94"/>
      <c r="N399" s="222"/>
      <c r="O399" s="96"/>
      <c r="P399" s="46"/>
      <c r="Q399" s="46"/>
      <c r="R399" s="94"/>
      <c r="S399" s="95"/>
      <c r="T399" s="77"/>
      <c r="U399" s="46"/>
    </row>
    <row r="400" spans="1:21" ht="15.75">
      <c r="A400" s="7">
        <v>370</v>
      </c>
      <c r="B400" s="17" t="s">
        <v>1367</v>
      </c>
      <c r="C400" s="80" t="s">
        <v>1368</v>
      </c>
      <c r="D400" s="17" t="s">
        <v>1226</v>
      </c>
      <c r="E400" s="17" t="s">
        <v>1369</v>
      </c>
      <c r="F400" s="102">
        <f t="shared" si="6"/>
        <v>10106327</v>
      </c>
      <c r="G400" s="103">
        <v>4206674</v>
      </c>
      <c r="H400" s="103">
        <v>3809095</v>
      </c>
      <c r="I400" s="103">
        <v>1636818</v>
      </c>
      <c r="J400" s="103">
        <v>453740</v>
      </c>
      <c r="K400" s="36"/>
      <c r="L400" s="231" t="s">
        <v>2324</v>
      </c>
      <c r="M400" s="94"/>
      <c r="N400" s="222"/>
      <c r="O400" s="46"/>
      <c r="P400" s="46"/>
      <c r="Q400" s="46"/>
      <c r="R400" s="94"/>
      <c r="S400" s="95"/>
      <c r="T400" s="96"/>
      <c r="U400" s="46"/>
    </row>
    <row r="401" spans="1:21" ht="15.75">
      <c r="A401" s="7">
        <v>371</v>
      </c>
      <c r="B401" s="17" t="s">
        <v>1370</v>
      </c>
      <c r="C401" s="80" t="s">
        <v>1371</v>
      </c>
      <c r="D401" s="17" t="s">
        <v>1226</v>
      </c>
      <c r="E401" s="17" t="s">
        <v>1681</v>
      </c>
      <c r="F401" s="102">
        <f t="shared" si="6"/>
        <v>3127706</v>
      </c>
      <c r="G401" s="103">
        <v>620650</v>
      </c>
      <c r="H401" s="103">
        <v>1860856</v>
      </c>
      <c r="I401" s="103">
        <v>411695</v>
      </c>
      <c r="J401" s="103">
        <v>234505</v>
      </c>
      <c r="K401" s="36"/>
      <c r="L401" s="231" t="s">
        <v>2324</v>
      </c>
      <c r="M401" s="94"/>
      <c r="N401" s="222"/>
      <c r="O401" s="46"/>
      <c r="P401" s="46"/>
      <c r="Q401" s="46"/>
      <c r="R401" s="94"/>
      <c r="S401" s="95"/>
      <c r="T401" s="77"/>
      <c r="U401" s="46"/>
    </row>
    <row r="402" spans="1:21" ht="15.75">
      <c r="A402" s="7">
        <v>372</v>
      </c>
      <c r="B402" s="17" t="s">
        <v>1372</v>
      </c>
      <c r="C402" s="80" t="s">
        <v>1373</v>
      </c>
      <c r="D402" s="17" t="s">
        <v>1226</v>
      </c>
      <c r="E402" s="17" t="s">
        <v>1374</v>
      </c>
      <c r="F402" s="102">
        <f t="shared" si="6"/>
        <v>2618950</v>
      </c>
      <c r="G402" s="103">
        <v>1330350</v>
      </c>
      <c r="H402" s="103">
        <v>1190460</v>
      </c>
      <c r="I402" s="103">
        <v>0</v>
      </c>
      <c r="J402" s="103">
        <v>98140</v>
      </c>
      <c r="K402" s="36"/>
      <c r="L402" s="231" t="s">
        <v>2324</v>
      </c>
      <c r="M402" s="94"/>
      <c r="N402" s="222"/>
      <c r="O402" s="46"/>
      <c r="P402" s="46"/>
      <c r="Q402" s="46"/>
      <c r="R402" s="94"/>
      <c r="S402" s="95"/>
      <c r="T402" s="96"/>
      <c r="U402" s="46"/>
    </row>
    <row r="403" spans="1:21" ht="15.75">
      <c r="A403" s="7">
        <v>373</v>
      </c>
      <c r="B403" s="17" t="s">
        <v>1375</v>
      </c>
      <c r="C403" s="80" t="s">
        <v>1376</v>
      </c>
      <c r="D403" s="17" t="s">
        <v>1226</v>
      </c>
      <c r="E403" s="17" t="s">
        <v>1377</v>
      </c>
      <c r="F403" s="102">
        <f t="shared" si="6"/>
        <v>4831691</v>
      </c>
      <c r="G403" s="103">
        <v>0</v>
      </c>
      <c r="H403" s="103">
        <v>2320796</v>
      </c>
      <c r="I403" s="103">
        <v>423100</v>
      </c>
      <c r="J403" s="103">
        <v>2087795</v>
      </c>
      <c r="K403" s="36"/>
      <c r="L403" s="231" t="s">
        <v>2324</v>
      </c>
      <c r="M403" s="94"/>
      <c r="N403" s="222"/>
      <c r="O403" s="96"/>
      <c r="P403" s="46"/>
      <c r="Q403" s="46"/>
      <c r="R403" s="94"/>
      <c r="S403" s="95"/>
      <c r="T403" s="77"/>
      <c r="U403" s="46"/>
    </row>
    <row r="404" spans="1:21" ht="15.75">
      <c r="A404" s="7">
        <v>374</v>
      </c>
      <c r="B404" s="17" t="s">
        <v>1378</v>
      </c>
      <c r="C404" s="80" t="s">
        <v>1379</v>
      </c>
      <c r="D404" s="17" t="s">
        <v>1226</v>
      </c>
      <c r="E404" s="17" t="s">
        <v>1380</v>
      </c>
      <c r="F404" s="102">
        <f t="shared" si="6"/>
        <v>62975516</v>
      </c>
      <c r="G404" s="103">
        <v>20878170</v>
      </c>
      <c r="H404" s="103">
        <v>10552268</v>
      </c>
      <c r="I404" s="103">
        <v>12882823</v>
      </c>
      <c r="J404" s="103">
        <v>18662255</v>
      </c>
      <c r="K404" s="36"/>
      <c r="L404" s="231" t="s">
        <v>2324</v>
      </c>
      <c r="M404" s="94"/>
      <c r="N404" s="222"/>
      <c r="O404" s="46"/>
      <c r="P404" s="46"/>
      <c r="Q404" s="46"/>
      <c r="R404" s="94"/>
      <c r="S404" s="95"/>
      <c r="T404" s="96"/>
      <c r="U404" s="46"/>
    </row>
    <row r="405" spans="1:21" ht="15.75">
      <c r="A405" s="7">
        <v>375</v>
      </c>
      <c r="B405" s="17" t="s">
        <v>1381</v>
      </c>
      <c r="C405" s="80" t="s">
        <v>1382</v>
      </c>
      <c r="D405" s="17" t="s">
        <v>1226</v>
      </c>
      <c r="E405" s="17" t="s">
        <v>1383</v>
      </c>
      <c r="F405" s="102">
        <f t="shared" si="6"/>
        <v>6948325</v>
      </c>
      <c r="G405" s="103">
        <v>600200</v>
      </c>
      <c r="H405" s="103">
        <v>2343790</v>
      </c>
      <c r="I405" s="103">
        <v>406601</v>
      </c>
      <c r="J405" s="103">
        <v>3597734</v>
      </c>
      <c r="K405" s="36"/>
      <c r="L405" s="231" t="s">
        <v>2325</v>
      </c>
      <c r="M405" s="94"/>
      <c r="N405" s="222"/>
      <c r="O405" s="96"/>
      <c r="P405" s="46"/>
      <c r="Q405" s="46"/>
      <c r="R405" s="94"/>
      <c r="S405" s="95"/>
      <c r="T405" s="96"/>
      <c r="U405" s="46"/>
    </row>
    <row r="406" spans="1:21" ht="15.75">
      <c r="A406" s="7">
        <v>376</v>
      </c>
      <c r="B406" s="17" t="s">
        <v>1385</v>
      </c>
      <c r="C406" s="80" t="s">
        <v>1386</v>
      </c>
      <c r="D406" s="17" t="s">
        <v>1384</v>
      </c>
      <c r="E406" s="17" t="s">
        <v>1387</v>
      </c>
      <c r="F406" s="102">
        <f t="shared" si="6"/>
        <v>1368860</v>
      </c>
      <c r="G406" s="103">
        <v>0</v>
      </c>
      <c r="H406" s="103">
        <v>1240412</v>
      </c>
      <c r="I406" s="103">
        <v>10000</v>
      </c>
      <c r="J406" s="103">
        <v>118448</v>
      </c>
      <c r="K406" s="36"/>
      <c r="L406" s="231" t="s">
        <v>2325</v>
      </c>
      <c r="M406" s="94"/>
      <c r="N406" s="222"/>
      <c r="O406" s="46"/>
      <c r="P406" s="46"/>
      <c r="Q406" s="46"/>
      <c r="R406" s="94"/>
      <c r="S406" s="95"/>
      <c r="T406" s="96"/>
      <c r="U406" s="46"/>
    </row>
    <row r="407" spans="1:21" ht="15.75">
      <c r="A407" s="7">
        <v>377</v>
      </c>
      <c r="B407" s="17" t="s">
        <v>1388</v>
      </c>
      <c r="C407" s="80" t="s">
        <v>1389</v>
      </c>
      <c r="D407" s="17" t="s">
        <v>1384</v>
      </c>
      <c r="E407" s="17" t="s">
        <v>1390</v>
      </c>
      <c r="F407" s="102">
        <f t="shared" si="6"/>
        <v>2432631</v>
      </c>
      <c r="G407" s="103">
        <v>0</v>
      </c>
      <c r="H407" s="103">
        <v>2063741</v>
      </c>
      <c r="I407" s="103">
        <v>3000</v>
      </c>
      <c r="J407" s="103">
        <v>365890</v>
      </c>
      <c r="K407" s="36"/>
      <c r="L407" s="231" t="s">
        <v>2324</v>
      </c>
      <c r="M407" s="94"/>
      <c r="N407" s="222"/>
      <c r="O407" s="46"/>
      <c r="P407" s="46"/>
      <c r="Q407" s="46"/>
      <c r="R407" s="94"/>
      <c r="S407" s="95"/>
      <c r="T407" s="77"/>
      <c r="U407" s="46"/>
    </row>
    <row r="408" spans="1:21" ht="15.75">
      <c r="A408" s="7">
        <v>378</v>
      </c>
      <c r="B408" s="17" t="s">
        <v>1391</v>
      </c>
      <c r="C408" s="80" t="s">
        <v>1392</v>
      </c>
      <c r="D408" s="17" t="s">
        <v>1384</v>
      </c>
      <c r="E408" s="17" t="s">
        <v>1393</v>
      </c>
      <c r="F408" s="102">
        <f t="shared" si="6"/>
        <v>7425603</v>
      </c>
      <c r="G408" s="103">
        <v>4801000</v>
      </c>
      <c r="H408" s="103">
        <v>2599403</v>
      </c>
      <c r="I408" s="103">
        <v>0</v>
      </c>
      <c r="J408" s="103">
        <v>25200</v>
      </c>
      <c r="K408" s="36"/>
      <c r="L408" s="231" t="s">
        <v>2324</v>
      </c>
      <c r="M408" s="94"/>
      <c r="N408" s="222"/>
      <c r="O408" s="96"/>
      <c r="P408" s="46"/>
      <c r="Q408" s="46"/>
      <c r="R408" s="94"/>
      <c r="S408" s="95"/>
      <c r="T408" s="77"/>
      <c r="U408" s="46"/>
    </row>
    <row r="409" spans="1:21" ht="15.75">
      <c r="A409" s="7">
        <v>379</v>
      </c>
      <c r="B409" s="17" t="s">
        <v>1394</v>
      </c>
      <c r="C409" s="80" t="s">
        <v>1395</v>
      </c>
      <c r="D409" s="17" t="s">
        <v>1384</v>
      </c>
      <c r="E409" s="17" t="s">
        <v>1396</v>
      </c>
      <c r="F409" s="102">
        <f t="shared" si="6"/>
        <v>8207352</v>
      </c>
      <c r="G409" s="103">
        <v>1344000</v>
      </c>
      <c r="H409" s="103">
        <v>5953177</v>
      </c>
      <c r="I409" s="103">
        <v>107600</v>
      </c>
      <c r="J409" s="103">
        <v>802575</v>
      </c>
      <c r="K409" s="36"/>
      <c r="L409" s="231" t="s">
        <v>2324</v>
      </c>
      <c r="M409" s="94"/>
      <c r="N409" s="222"/>
      <c r="O409" s="96"/>
      <c r="P409" s="46"/>
      <c r="Q409" s="46"/>
      <c r="R409" s="94"/>
      <c r="S409" s="95"/>
      <c r="T409" s="77"/>
      <c r="U409" s="46"/>
    </row>
    <row r="410" spans="1:21" ht="15.75">
      <c r="A410" s="7">
        <v>380</v>
      </c>
      <c r="B410" s="17" t="s">
        <v>1397</v>
      </c>
      <c r="C410" s="80" t="s">
        <v>1398</v>
      </c>
      <c r="D410" s="17" t="s">
        <v>1384</v>
      </c>
      <c r="E410" s="17" t="s">
        <v>1399</v>
      </c>
      <c r="F410" s="102">
        <f t="shared" si="6"/>
        <v>26921105</v>
      </c>
      <c r="G410" s="103">
        <v>13920080</v>
      </c>
      <c r="H410" s="103">
        <v>13001025</v>
      </c>
      <c r="I410" s="103">
        <v>0</v>
      </c>
      <c r="J410" s="103">
        <v>0</v>
      </c>
      <c r="K410" s="36"/>
      <c r="L410" s="231" t="s">
        <v>2325</v>
      </c>
      <c r="M410" s="94"/>
      <c r="N410" s="222"/>
      <c r="O410" s="46"/>
      <c r="P410" s="46"/>
      <c r="Q410" s="46"/>
      <c r="R410" s="94"/>
      <c r="S410" s="95"/>
      <c r="T410" s="96"/>
      <c r="U410" s="46"/>
    </row>
    <row r="411" spans="1:21" ht="15.75">
      <c r="A411" s="7">
        <v>381</v>
      </c>
      <c r="B411" s="17" t="s">
        <v>1400</v>
      </c>
      <c r="C411" s="80" t="s">
        <v>1401</v>
      </c>
      <c r="D411" s="17" t="s">
        <v>1384</v>
      </c>
      <c r="E411" s="17" t="s">
        <v>1402</v>
      </c>
      <c r="F411" s="102">
        <f t="shared" si="6"/>
        <v>0</v>
      </c>
      <c r="G411" s="103">
        <v>0</v>
      </c>
      <c r="H411" s="103">
        <v>0</v>
      </c>
      <c r="I411" s="103">
        <v>0</v>
      </c>
      <c r="J411" s="103">
        <v>0</v>
      </c>
      <c r="K411" s="36"/>
      <c r="L411" s="231" t="s">
        <v>2329</v>
      </c>
      <c r="M411" s="94"/>
      <c r="N411" s="222"/>
      <c r="O411" s="96"/>
      <c r="P411" s="46"/>
      <c r="Q411" s="46"/>
      <c r="R411" s="94"/>
      <c r="S411" s="95"/>
      <c r="T411" s="96"/>
      <c r="U411" s="46"/>
    </row>
    <row r="412" spans="1:21" ht="15.75">
      <c r="A412" s="7">
        <v>382</v>
      </c>
      <c r="B412" s="17" t="s">
        <v>1403</v>
      </c>
      <c r="C412" s="80" t="s">
        <v>1404</v>
      </c>
      <c r="D412" s="17" t="s">
        <v>1384</v>
      </c>
      <c r="E412" s="17" t="s">
        <v>1405</v>
      </c>
      <c r="F412" s="102">
        <f t="shared" si="6"/>
        <v>7763834</v>
      </c>
      <c r="G412" s="103">
        <v>1847500</v>
      </c>
      <c r="H412" s="103">
        <v>3765785</v>
      </c>
      <c r="I412" s="103">
        <v>582662</v>
      </c>
      <c r="J412" s="103">
        <v>1567887</v>
      </c>
      <c r="K412" s="36"/>
      <c r="L412" s="231" t="s">
        <v>2324</v>
      </c>
      <c r="M412" s="94"/>
      <c r="N412" s="222"/>
      <c r="O412" s="96"/>
      <c r="P412" s="46"/>
      <c r="Q412" s="46"/>
      <c r="R412" s="94"/>
      <c r="S412" s="95"/>
      <c r="T412" s="96"/>
      <c r="U412" s="46"/>
    </row>
    <row r="413" spans="1:21" ht="15.75">
      <c r="A413" s="7">
        <v>383</v>
      </c>
      <c r="B413" s="17" t="s">
        <v>1406</v>
      </c>
      <c r="C413" s="80" t="s">
        <v>1407</v>
      </c>
      <c r="D413" s="17" t="s">
        <v>1384</v>
      </c>
      <c r="E413" s="17" t="s">
        <v>1408</v>
      </c>
      <c r="F413" s="102">
        <f t="shared" si="6"/>
        <v>8343009</v>
      </c>
      <c r="G413" s="103">
        <v>1375850</v>
      </c>
      <c r="H413" s="103">
        <v>4229386</v>
      </c>
      <c r="I413" s="103">
        <v>0</v>
      </c>
      <c r="J413" s="103">
        <v>2737773</v>
      </c>
      <c r="K413" s="36"/>
      <c r="L413" s="231" t="s">
        <v>2324</v>
      </c>
      <c r="M413" s="94"/>
      <c r="N413" s="222"/>
      <c r="O413" s="96"/>
      <c r="P413" s="46"/>
      <c r="Q413" s="46"/>
      <c r="R413" s="94"/>
      <c r="S413" s="95"/>
      <c r="T413" s="77"/>
      <c r="U413" s="46"/>
    </row>
    <row r="414" spans="1:21" ht="15.75">
      <c r="A414" s="7">
        <v>384</v>
      </c>
      <c r="B414" s="17" t="s">
        <v>1409</v>
      </c>
      <c r="C414" s="80" t="s">
        <v>1410</v>
      </c>
      <c r="D414" s="17" t="s">
        <v>1384</v>
      </c>
      <c r="E414" s="17" t="s">
        <v>1411</v>
      </c>
      <c r="F414" s="102">
        <f t="shared" si="6"/>
        <v>5175916</v>
      </c>
      <c r="G414" s="103">
        <v>1642643</v>
      </c>
      <c r="H414" s="103">
        <v>1166221</v>
      </c>
      <c r="I414" s="103">
        <v>0</v>
      </c>
      <c r="J414" s="103">
        <v>2367052</v>
      </c>
      <c r="K414" s="36"/>
      <c r="L414" s="231" t="s">
        <v>2324</v>
      </c>
      <c r="M414" s="94"/>
      <c r="N414" s="222"/>
      <c r="O414" s="96"/>
      <c r="P414" s="46"/>
      <c r="Q414" s="46"/>
      <c r="R414" s="94"/>
      <c r="S414" s="95"/>
      <c r="T414" s="96"/>
      <c r="U414" s="46"/>
    </row>
    <row r="415" spans="1:21" ht="15.75">
      <c r="A415" s="7">
        <v>385</v>
      </c>
      <c r="B415" s="17" t="s">
        <v>1412</v>
      </c>
      <c r="C415" s="80" t="s">
        <v>1413</v>
      </c>
      <c r="D415" s="17" t="s">
        <v>1384</v>
      </c>
      <c r="E415" s="17" t="s">
        <v>1414</v>
      </c>
      <c r="F415" s="102">
        <f t="shared" si="6"/>
        <v>13022874</v>
      </c>
      <c r="G415" s="103">
        <v>0</v>
      </c>
      <c r="H415" s="103">
        <v>1706654</v>
      </c>
      <c r="I415" s="103">
        <v>4840070</v>
      </c>
      <c r="J415" s="103">
        <v>6476150</v>
      </c>
      <c r="K415" s="36"/>
      <c r="L415" s="231" t="s">
        <v>2324</v>
      </c>
      <c r="M415" s="94"/>
      <c r="N415" s="222"/>
      <c r="O415" s="46"/>
      <c r="P415" s="46"/>
      <c r="Q415" s="46"/>
      <c r="R415" s="94"/>
      <c r="S415" s="95"/>
      <c r="T415" s="96"/>
      <c r="U415" s="46"/>
    </row>
    <row r="416" spans="1:21" ht="15.75">
      <c r="A416" s="7">
        <v>386</v>
      </c>
      <c r="B416" s="17" t="s">
        <v>1415</v>
      </c>
      <c r="C416" s="80" t="s">
        <v>1416</v>
      </c>
      <c r="D416" s="17" t="s">
        <v>1384</v>
      </c>
      <c r="E416" s="17" t="s">
        <v>1417</v>
      </c>
      <c r="F416" s="102">
        <f t="shared" si="6"/>
        <v>33612478</v>
      </c>
      <c r="G416" s="103">
        <v>10423625</v>
      </c>
      <c r="H416" s="103">
        <v>4522445</v>
      </c>
      <c r="I416" s="103">
        <v>988000</v>
      </c>
      <c r="J416" s="103">
        <v>17678408</v>
      </c>
      <c r="K416" s="36"/>
      <c r="L416" s="231" t="s">
        <v>2324</v>
      </c>
      <c r="M416" s="94"/>
      <c r="N416" s="222"/>
      <c r="O416" s="96"/>
      <c r="P416" s="46"/>
      <c r="Q416" s="46"/>
      <c r="R416" s="94"/>
      <c r="S416" s="95"/>
      <c r="T416" s="96"/>
      <c r="U416" s="46"/>
    </row>
    <row r="417" spans="1:21" ht="15.75">
      <c r="A417" s="7">
        <v>387</v>
      </c>
      <c r="B417" s="17" t="s">
        <v>1418</v>
      </c>
      <c r="C417" s="80" t="s">
        <v>1419</v>
      </c>
      <c r="D417" s="17" t="s">
        <v>1384</v>
      </c>
      <c r="E417" s="17" t="s">
        <v>1420</v>
      </c>
      <c r="F417" s="102">
        <f t="shared" si="6"/>
        <v>9960142</v>
      </c>
      <c r="G417" s="103">
        <v>2169502</v>
      </c>
      <c r="H417" s="103">
        <v>4209288</v>
      </c>
      <c r="I417" s="103">
        <v>233401</v>
      </c>
      <c r="J417" s="103">
        <v>3347951</v>
      </c>
      <c r="K417" s="36"/>
      <c r="L417" s="231" t="s">
        <v>2325</v>
      </c>
      <c r="M417" s="94"/>
      <c r="N417" s="222"/>
      <c r="O417" s="96"/>
      <c r="P417" s="46"/>
      <c r="Q417" s="46"/>
      <c r="R417" s="94"/>
      <c r="S417" s="95"/>
      <c r="T417" s="96"/>
      <c r="U417" s="46"/>
    </row>
    <row r="418" spans="1:21" ht="15.75">
      <c r="A418" s="7">
        <v>388</v>
      </c>
      <c r="B418" s="17" t="s">
        <v>1421</v>
      </c>
      <c r="C418" s="80" t="s">
        <v>1422</v>
      </c>
      <c r="D418" s="17" t="s">
        <v>1384</v>
      </c>
      <c r="E418" s="17" t="s">
        <v>1423</v>
      </c>
      <c r="F418" s="102">
        <f t="shared" si="6"/>
        <v>8471671</v>
      </c>
      <c r="G418" s="103">
        <v>4022000</v>
      </c>
      <c r="H418" s="103">
        <v>3479971</v>
      </c>
      <c r="I418" s="103">
        <v>765500</v>
      </c>
      <c r="J418" s="103">
        <v>204200</v>
      </c>
      <c r="K418" s="36"/>
      <c r="L418" s="231" t="s">
        <v>2325</v>
      </c>
      <c r="M418" s="94"/>
      <c r="N418" s="222"/>
      <c r="O418" s="46"/>
      <c r="P418" s="46"/>
      <c r="Q418" s="46"/>
      <c r="R418" s="94"/>
      <c r="S418" s="95"/>
      <c r="T418" s="96"/>
      <c r="U418" s="46"/>
    </row>
    <row r="419" spans="1:21" ht="15.75">
      <c r="A419" s="7">
        <v>389</v>
      </c>
      <c r="B419" s="17" t="s">
        <v>1424</v>
      </c>
      <c r="C419" s="80" t="s">
        <v>1425</v>
      </c>
      <c r="D419" s="17" t="s">
        <v>1384</v>
      </c>
      <c r="E419" s="17" t="s">
        <v>1426</v>
      </c>
      <c r="F419" s="102">
        <f t="shared" si="6"/>
        <v>9646932</v>
      </c>
      <c r="G419" s="103">
        <v>814300</v>
      </c>
      <c r="H419" s="103">
        <v>3674125</v>
      </c>
      <c r="I419" s="103">
        <v>1187188</v>
      </c>
      <c r="J419" s="103">
        <v>3971319</v>
      </c>
      <c r="K419" s="36"/>
      <c r="L419" s="231" t="s">
        <v>2325</v>
      </c>
      <c r="M419" s="94"/>
      <c r="N419" s="222"/>
      <c r="O419" s="96"/>
      <c r="P419" s="46"/>
      <c r="Q419" s="46"/>
      <c r="R419" s="94"/>
      <c r="S419" s="95"/>
      <c r="T419" s="96"/>
      <c r="U419" s="46"/>
    </row>
    <row r="420" spans="1:21" ht="15.75">
      <c r="A420" s="7">
        <v>390</v>
      </c>
      <c r="B420" s="17" t="s">
        <v>1427</v>
      </c>
      <c r="C420" s="80" t="s">
        <v>1428</v>
      </c>
      <c r="D420" s="17" t="s">
        <v>1384</v>
      </c>
      <c r="E420" s="17" t="s">
        <v>1429</v>
      </c>
      <c r="F420" s="102">
        <f t="shared" si="6"/>
        <v>6645439</v>
      </c>
      <c r="G420" s="103">
        <v>3299600</v>
      </c>
      <c r="H420" s="103">
        <v>3288389</v>
      </c>
      <c r="I420" s="103">
        <v>0</v>
      </c>
      <c r="J420" s="103">
        <v>57450</v>
      </c>
      <c r="K420" s="36"/>
      <c r="L420" s="231" t="s">
        <v>2324</v>
      </c>
      <c r="M420" s="94"/>
      <c r="N420" s="222"/>
      <c r="O420" s="46"/>
      <c r="P420" s="46"/>
      <c r="Q420" s="46"/>
      <c r="R420" s="94"/>
      <c r="S420" s="95"/>
      <c r="T420" s="96"/>
      <c r="U420" s="46"/>
    </row>
    <row r="421" spans="1:21" ht="15.75">
      <c r="A421" s="7">
        <v>391</v>
      </c>
      <c r="B421" s="17" t="s">
        <v>1430</v>
      </c>
      <c r="C421" s="80" t="s">
        <v>1431</v>
      </c>
      <c r="D421" s="17" t="s">
        <v>1384</v>
      </c>
      <c r="E421" s="17" t="s">
        <v>1432</v>
      </c>
      <c r="F421" s="102">
        <f t="shared" si="6"/>
        <v>2369385</v>
      </c>
      <c r="G421" s="103">
        <v>0</v>
      </c>
      <c r="H421" s="103">
        <v>2369385</v>
      </c>
      <c r="I421" s="103">
        <v>0</v>
      </c>
      <c r="J421" s="103">
        <v>0</v>
      </c>
      <c r="K421" s="36"/>
      <c r="L421" s="231" t="s">
        <v>2324</v>
      </c>
      <c r="M421" s="94"/>
      <c r="N421" s="222"/>
      <c r="O421" s="96"/>
      <c r="P421" s="46"/>
      <c r="Q421" s="46"/>
      <c r="R421" s="94"/>
      <c r="S421" s="95"/>
      <c r="T421" s="77"/>
      <c r="U421" s="46"/>
    </row>
    <row r="422" spans="1:21" ht="15.75">
      <c r="A422" s="7">
        <v>392</v>
      </c>
      <c r="B422" s="17" t="s">
        <v>1433</v>
      </c>
      <c r="C422" s="80" t="s">
        <v>1434</v>
      </c>
      <c r="D422" s="17" t="s">
        <v>1384</v>
      </c>
      <c r="E422" s="17" t="s">
        <v>1435</v>
      </c>
      <c r="F422" s="102">
        <f t="shared" si="6"/>
        <v>16993755</v>
      </c>
      <c r="G422" s="103">
        <v>3096900</v>
      </c>
      <c r="H422" s="103">
        <v>7775992</v>
      </c>
      <c r="I422" s="103">
        <v>81700</v>
      </c>
      <c r="J422" s="103">
        <v>6039163</v>
      </c>
      <c r="K422" s="36"/>
      <c r="L422" s="231" t="s">
        <v>2324</v>
      </c>
      <c r="M422" s="94"/>
      <c r="N422" s="222"/>
      <c r="O422" s="46"/>
      <c r="P422" s="46"/>
      <c r="Q422" s="46"/>
      <c r="R422" s="94"/>
      <c r="S422" s="95"/>
      <c r="T422" s="77"/>
      <c r="U422" s="46"/>
    </row>
    <row r="423" spans="1:21" ht="15.75">
      <c r="A423" s="7">
        <v>393</v>
      </c>
      <c r="B423" s="17" t="s">
        <v>1436</v>
      </c>
      <c r="C423" s="80" t="s">
        <v>1437</v>
      </c>
      <c r="D423" s="17" t="s">
        <v>1384</v>
      </c>
      <c r="E423" s="17" t="s">
        <v>1438</v>
      </c>
      <c r="F423" s="102">
        <f t="shared" si="6"/>
        <v>3805345</v>
      </c>
      <c r="G423" s="103">
        <v>27000</v>
      </c>
      <c r="H423" s="103">
        <v>2765188</v>
      </c>
      <c r="I423" s="103">
        <v>955800</v>
      </c>
      <c r="J423" s="103">
        <v>57357</v>
      </c>
      <c r="K423" s="36"/>
      <c r="L423" s="231" t="s">
        <v>2325</v>
      </c>
      <c r="M423" s="94"/>
      <c r="N423" s="222"/>
      <c r="O423" s="96"/>
      <c r="P423" s="46"/>
      <c r="Q423" s="46"/>
      <c r="R423" s="94"/>
      <c r="S423" s="95"/>
      <c r="T423" s="77"/>
      <c r="U423" s="46"/>
    </row>
    <row r="424" spans="1:21" ht="15.75">
      <c r="A424" s="7">
        <v>394</v>
      </c>
      <c r="B424" s="17" t="s">
        <v>1439</v>
      </c>
      <c r="C424" s="80" t="s">
        <v>1440</v>
      </c>
      <c r="D424" s="17" t="s">
        <v>1384</v>
      </c>
      <c r="E424" s="17" t="s">
        <v>1441</v>
      </c>
      <c r="F424" s="102">
        <f t="shared" si="6"/>
        <v>4407472</v>
      </c>
      <c r="G424" s="103">
        <v>1760000</v>
      </c>
      <c r="H424" s="103">
        <v>2636016</v>
      </c>
      <c r="I424" s="103">
        <v>0</v>
      </c>
      <c r="J424" s="103">
        <v>11456</v>
      </c>
      <c r="K424" s="36"/>
      <c r="L424" s="231" t="s">
        <v>2325</v>
      </c>
      <c r="M424" s="94"/>
      <c r="N424" s="222"/>
      <c r="O424" s="46"/>
      <c r="P424" s="46"/>
      <c r="Q424" s="46"/>
      <c r="R424" s="94"/>
      <c r="S424" s="95"/>
      <c r="T424" s="96"/>
      <c r="U424" s="46"/>
    </row>
    <row r="425" spans="1:21" ht="15.75">
      <c r="A425" s="7">
        <v>395</v>
      </c>
      <c r="B425" s="17" t="s">
        <v>1442</v>
      </c>
      <c r="C425" s="80" t="s">
        <v>1443</v>
      </c>
      <c r="D425" s="17" t="s">
        <v>1384</v>
      </c>
      <c r="E425" s="17" t="s">
        <v>1444</v>
      </c>
      <c r="F425" s="102">
        <f t="shared" si="6"/>
        <v>975342</v>
      </c>
      <c r="G425" s="103">
        <v>474630</v>
      </c>
      <c r="H425" s="103">
        <v>437672</v>
      </c>
      <c r="I425" s="103">
        <v>0</v>
      </c>
      <c r="J425" s="103">
        <v>63040</v>
      </c>
      <c r="K425" s="36"/>
      <c r="L425" s="231" t="s">
        <v>2324</v>
      </c>
      <c r="M425" s="94"/>
      <c r="N425" s="222"/>
      <c r="O425" s="46"/>
      <c r="P425" s="46"/>
      <c r="Q425" s="46"/>
      <c r="R425" s="94"/>
      <c r="S425" s="95"/>
      <c r="T425" s="77"/>
      <c r="U425" s="46"/>
    </row>
    <row r="426" spans="1:21" ht="15.75">
      <c r="A426" s="7">
        <v>396</v>
      </c>
      <c r="B426" s="17" t="s">
        <v>1445</v>
      </c>
      <c r="C426" s="80" t="s">
        <v>1446</v>
      </c>
      <c r="D426" s="17" t="s">
        <v>1384</v>
      </c>
      <c r="E426" s="17" t="s">
        <v>1447</v>
      </c>
      <c r="F426" s="102">
        <f t="shared" si="6"/>
        <v>100159512</v>
      </c>
      <c r="G426" s="103">
        <v>87146623</v>
      </c>
      <c r="H426" s="103">
        <v>9215448</v>
      </c>
      <c r="I426" s="103">
        <v>98825</v>
      </c>
      <c r="J426" s="103">
        <v>3698616</v>
      </c>
      <c r="K426" s="36"/>
      <c r="L426" s="231" t="s">
        <v>2324</v>
      </c>
      <c r="M426" s="94"/>
      <c r="N426" s="222"/>
      <c r="O426" s="46"/>
      <c r="P426" s="46"/>
      <c r="Q426" s="46"/>
      <c r="R426" s="94"/>
      <c r="S426" s="95"/>
      <c r="T426" s="96"/>
      <c r="U426" s="46"/>
    </row>
    <row r="427" spans="1:21" ht="15.75">
      <c r="A427" s="7">
        <v>397</v>
      </c>
      <c r="B427" s="17" t="s">
        <v>1448</v>
      </c>
      <c r="C427" s="80" t="s">
        <v>1449</v>
      </c>
      <c r="D427" s="17" t="s">
        <v>1384</v>
      </c>
      <c r="E427" s="17" t="s">
        <v>1450</v>
      </c>
      <c r="F427" s="102">
        <f t="shared" si="6"/>
        <v>32129617</v>
      </c>
      <c r="G427" s="103">
        <v>16441320</v>
      </c>
      <c r="H427" s="103">
        <v>9872458</v>
      </c>
      <c r="I427" s="103">
        <v>152001</v>
      </c>
      <c r="J427" s="103">
        <v>5663838</v>
      </c>
      <c r="K427" s="36"/>
      <c r="L427" s="231" t="s">
        <v>2325</v>
      </c>
      <c r="M427" s="94"/>
      <c r="N427" s="222"/>
      <c r="O427" s="96"/>
      <c r="P427" s="46"/>
      <c r="Q427" s="46"/>
      <c r="R427" s="94"/>
      <c r="S427" s="95"/>
      <c r="T427" s="96"/>
      <c r="U427" s="46"/>
    </row>
    <row r="428" spans="1:21" ht="15.75">
      <c r="A428" s="7">
        <v>398</v>
      </c>
      <c r="B428" s="17" t="s">
        <v>1451</v>
      </c>
      <c r="C428" s="80" t="s">
        <v>1452</v>
      </c>
      <c r="D428" s="17" t="s">
        <v>1384</v>
      </c>
      <c r="E428" s="17" t="s">
        <v>1453</v>
      </c>
      <c r="F428" s="102">
        <f t="shared" si="6"/>
        <v>21258967</v>
      </c>
      <c r="G428" s="103">
        <v>1442500</v>
      </c>
      <c r="H428" s="103">
        <v>1309968</v>
      </c>
      <c r="I428" s="103">
        <v>0</v>
      </c>
      <c r="J428" s="103">
        <v>18506499</v>
      </c>
      <c r="K428" s="36"/>
      <c r="L428" s="231" t="s">
        <v>2326</v>
      </c>
      <c r="M428" s="94"/>
      <c r="N428" s="222"/>
      <c r="O428" s="46"/>
      <c r="P428" s="46"/>
      <c r="Q428" s="46"/>
      <c r="R428" s="94"/>
      <c r="S428" s="95"/>
      <c r="T428" s="96"/>
      <c r="U428" s="46"/>
    </row>
    <row r="429" spans="1:21" ht="15.75">
      <c r="A429" s="7">
        <v>399</v>
      </c>
      <c r="B429" s="17" t="s">
        <v>1454</v>
      </c>
      <c r="C429" s="80" t="s">
        <v>1455</v>
      </c>
      <c r="D429" s="17" t="s">
        <v>1384</v>
      </c>
      <c r="E429" s="17" t="s">
        <v>1456</v>
      </c>
      <c r="F429" s="102">
        <f t="shared" si="6"/>
        <v>44124643</v>
      </c>
      <c r="G429" s="103">
        <v>0</v>
      </c>
      <c r="H429" s="103">
        <v>4177963</v>
      </c>
      <c r="I429" s="103">
        <v>20544314</v>
      </c>
      <c r="J429" s="103">
        <v>19402366</v>
      </c>
      <c r="K429" s="36"/>
      <c r="L429" s="231" t="s">
        <v>2324</v>
      </c>
      <c r="M429" s="94"/>
      <c r="N429" s="222"/>
      <c r="O429" s="96"/>
      <c r="P429" s="46"/>
      <c r="Q429" s="46"/>
      <c r="R429" s="94"/>
      <c r="S429" s="95"/>
      <c r="T429" s="96"/>
      <c r="U429" s="46"/>
    </row>
    <row r="430" spans="1:21" ht="15.75">
      <c r="A430" s="7">
        <v>400</v>
      </c>
      <c r="B430" s="17" t="s">
        <v>1457</v>
      </c>
      <c r="C430" s="80" t="s">
        <v>1458</v>
      </c>
      <c r="D430" s="17" t="s">
        <v>1384</v>
      </c>
      <c r="E430" s="17" t="s">
        <v>1459</v>
      </c>
      <c r="F430" s="102">
        <f t="shared" si="6"/>
        <v>5766566</v>
      </c>
      <c r="G430" s="103">
        <v>1893000</v>
      </c>
      <c r="H430" s="103">
        <v>1980984</v>
      </c>
      <c r="I430" s="103">
        <v>0</v>
      </c>
      <c r="J430" s="103">
        <v>1892582</v>
      </c>
      <c r="K430" s="36"/>
      <c r="L430" s="231" t="s">
        <v>2324</v>
      </c>
      <c r="M430" s="94"/>
      <c r="N430" s="222"/>
      <c r="O430" s="96"/>
      <c r="P430" s="46"/>
      <c r="Q430" s="46"/>
      <c r="R430" s="94"/>
      <c r="S430" s="95"/>
      <c r="T430" s="77"/>
      <c r="U430" s="46"/>
    </row>
    <row r="431" spans="1:21" ht="15.75">
      <c r="A431" s="7">
        <v>401</v>
      </c>
      <c r="B431" s="17" t="s">
        <v>1460</v>
      </c>
      <c r="C431" s="80" t="s">
        <v>1461</v>
      </c>
      <c r="D431" s="17" t="s">
        <v>1384</v>
      </c>
      <c r="E431" s="17" t="s">
        <v>1462</v>
      </c>
      <c r="F431" s="102">
        <f t="shared" si="6"/>
        <v>1385225</v>
      </c>
      <c r="G431" s="103">
        <v>0</v>
      </c>
      <c r="H431" s="103">
        <v>1245321</v>
      </c>
      <c r="I431" s="103">
        <v>0</v>
      </c>
      <c r="J431" s="103">
        <v>139904</v>
      </c>
      <c r="K431" s="36"/>
      <c r="L431" s="231" t="s">
        <v>2329</v>
      </c>
      <c r="M431" s="94"/>
      <c r="N431" s="222"/>
      <c r="O431" s="96"/>
      <c r="P431" s="46"/>
      <c r="Q431" s="46"/>
      <c r="R431" s="94"/>
      <c r="S431" s="95"/>
      <c r="T431" s="96"/>
      <c r="U431" s="46"/>
    </row>
    <row r="432" spans="1:21" ht="15.75">
      <c r="A432" s="7">
        <v>402</v>
      </c>
      <c r="B432" s="17" t="s">
        <v>1463</v>
      </c>
      <c r="C432" s="80" t="s">
        <v>1464</v>
      </c>
      <c r="D432" s="17" t="s">
        <v>1384</v>
      </c>
      <c r="E432" s="17" t="s">
        <v>1465</v>
      </c>
      <c r="F432" s="102">
        <f t="shared" si="6"/>
        <v>29175634</v>
      </c>
      <c r="G432" s="103">
        <v>12334300</v>
      </c>
      <c r="H432" s="103">
        <v>4479775</v>
      </c>
      <c r="I432" s="103">
        <v>2097500</v>
      </c>
      <c r="J432" s="103">
        <v>10264059</v>
      </c>
      <c r="K432" s="36"/>
      <c r="L432" s="231" t="s">
        <v>2324</v>
      </c>
      <c r="M432" s="94"/>
      <c r="N432" s="222"/>
      <c r="O432" s="46"/>
      <c r="P432" s="46"/>
      <c r="Q432" s="46"/>
      <c r="R432" s="94"/>
      <c r="S432" s="95"/>
      <c r="T432" s="96"/>
      <c r="U432" s="46"/>
    </row>
    <row r="433" spans="1:21" ht="15.75">
      <c r="A433" s="7">
        <v>403</v>
      </c>
      <c r="B433" s="17" t="s">
        <v>1466</v>
      </c>
      <c r="C433" s="80" t="s">
        <v>1467</v>
      </c>
      <c r="D433" s="17" t="s">
        <v>1384</v>
      </c>
      <c r="E433" s="17" t="s">
        <v>1468</v>
      </c>
      <c r="F433" s="102">
        <f t="shared" si="6"/>
        <v>758552</v>
      </c>
      <c r="G433" s="103">
        <v>0</v>
      </c>
      <c r="H433" s="103">
        <v>497784</v>
      </c>
      <c r="I433" s="103">
        <v>0</v>
      </c>
      <c r="J433" s="103">
        <v>260768</v>
      </c>
      <c r="K433" s="36"/>
      <c r="L433" s="231" t="s">
        <v>2324</v>
      </c>
      <c r="M433" s="94"/>
      <c r="N433" s="222"/>
      <c r="O433" s="96"/>
      <c r="P433" s="46"/>
      <c r="Q433" s="46"/>
      <c r="R433" s="94"/>
      <c r="S433" s="95"/>
      <c r="T433" s="96"/>
      <c r="U433" s="46"/>
    </row>
    <row r="434" spans="1:21" ht="15.75">
      <c r="A434" s="7">
        <v>404</v>
      </c>
      <c r="B434" s="17" t="s">
        <v>1469</v>
      </c>
      <c r="C434" s="80" t="s">
        <v>1470</v>
      </c>
      <c r="D434" s="17" t="s">
        <v>1384</v>
      </c>
      <c r="E434" s="17" t="s">
        <v>1471</v>
      </c>
      <c r="F434" s="102">
        <f t="shared" si="6"/>
        <v>26857063</v>
      </c>
      <c r="G434" s="103">
        <v>4401106</v>
      </c>
      <c r="H434" s="103">
        <v>9178751</v>
      </c>
      <c r="I434" s="103">
        <v>7634867</v>
      </c>
      <c r="J434" s="103">
        <v>5642339</v>
      </c>
      <c r="K434" s="36"/>
      <c r="L434" s="231" t="s">
        <v>2329</v>
      </c>
      <c r="M434" s="94"/>
      <c r="N434" s="222"/>
      <c r="O434" s="96"/>
      <c r="P434" s="46"/>
      <c r="Q434" s="46"/>
      <c r="R434" s="94"/>
      <c r="S434" s="95"/>
      <c r="T434" s="77"/>
      <c r="U434" s="46"/>
    </row>
    <row r="435" spans="1:21" ht="15.75">
      <c r="A435" s="7">
        <v>405</v>
      </c>
      <c r="B435" s="17" t="s">
        <v>1472</v>
      </c>
      <c r="C435" s="80" t="s">
        <v>1473</v>
      </c>
      <c r="D435" s="17" t="s">
        <v>1384</v>
      </c>
      <c r="E435" s="17" t="s">
        <v>1474</v>
      </c>
      <c r="F435" s="102">
        <f t="shared" si="6"/>
        <v>3034397</v>
      </c>
      <c r="G435" s="103">
        <v>230000</v>
      </c>
      <c r="H435" s="103">
        <v>2148346</v>
      </c>
      <c r="I435" s="103">
        <v>61400</v>
      </c>
      <c r="J435" s="103">
        <v>594651</v>
      </c>
      <c r="K435" s="36"/>
      <c r="L435" s="231" t="s">
        <v>2324</v>
      </c>
      <c r="M435" s="94"/>
      <c r="N435" s="222"/>
      <c r="O435" s="46"/>
      <c r="P435" s="46"/>
      <c r="Q435" s="46"/>
      <c r="R435" s="94"/>
      <c r="S435" s="95"/>
      <c r="T435" s="96"/>
      <c r="U435" s="46"/>
    </row>
    <row r="436" spans="1:21" ht="15.75">
      <c r="A436" s="7">
        <v>406</v>
      </c>
      <c r="B436" s="17" t="s">
        <v>1475</v>
      </c>
      <c r="C436" s="80" t="s">
        <v>1476</v>
      </c>
      <c r="D436" s="17" t="s">
        <v>1384</v>
      </c>
      <c r="E436" s="17" t="s">
        <v>1477</v>
      </c>
      <c r="F436" s="102">
        <f t="shared" si="6"/>
        <v>8691476</v>
      </c>
      <c r="G436" s="103">
        <v>1765140</v>
      </c>
      <c r="H436" s="103">
        <v>4070870</v>
      </c>
      <c r="I436" s="103">
        <v>958400</v>
      </c>
      <c r="J436" s="103">
        <v>1897066</v>
      </c>
      <c r="K436" s="36"/>
      <c r="L436" s="231" t="s">
        <v>2325</v>
      </c>
      <c r="M436" s="94"/>
      <c r="N436" s="222"/>
      <c r="O436" s="46"/>
      <c r="P436" s="46"/>
      <c r="Q436" s="46"/>
      <c r="R436" s="94"/>
      <c r="S436" s="95"/>
      <c r="T436" s="96"/>
      <c r="U436" s="46"/>
    </row>
    <row r="437" spans="1:21" ht="15.75">
      <c r="A437" s="7">
        <v>407</v>
      </c>
      <c r="B437" s="17" t="s">
        <v>1478</v>
      </c>
      <c r="C437" s="80" t="s">
        <v>1479</v>
      </c>
      <c r="D437" s="17" t="s">
        <v>1384</v>
      </c>
      <c r="E437" s="17" t="s">
        <v>1480</v>
      </c>
      <c r="F437" s="102">
        <f t="shared" si="6"/>
        <v>13076114</v>
      </c>
      <c r="G437" s="103">
        <v>346150</v>
      </c>
      <c r="H437" s="103">
        <v>6396164</v>
      </c>
      <c r="I437" s="103">
        <v>0</v>
      </c>
      <c r="J437" s="103">
        <v>6333800</v>
      </c>
      <c r="K437" s="36"/>
      <c r="L437" s="231" t="s">
        <v>2324</v>
      </c>
      <c r="M437" s="94"/>
      <c r="N437" s="222"/>
      <c r="O437" s="96"/>
      <c r="P437" s="46"/>
      <c r="Q437" s="46"/>
      <c r="R437" s="94"/>
      <c r="S437" s="95"/>
      <c r="T437" s="96"/>
      <c r="U437" s="46"/>
    </row>
    <row r="438" spans="1:21" ht="15.75">
      <c r="A438" s="7">
        <v>408</v>
      </c>
      <c r="B438" s="17" t="s">
        <v>1481</v>
      </c>
      <c r="C438" s="80" t="s">
        <v>1482</v>
      </c>
      <c r="D438" s="17" t="s">
        <v>1384</v>
      </c>
      <c r="E438" s="17" t="s">
        <v>1483</v>
      </c>
      <c r="F438" s="102">
        <f t="shared" si="6"/>
        <v>2606175</v>
      </c>
      <c r="G438" s="103">
        <v>352900</v>
      </c>
      <c r="H438" s="103">
        <v>1076219</v>
      </c>
      <c r="I438" s="103">
        <v>13500</v>
      </c>
      <c r="J438" s="103">
        <v>1163556</v>
      </c>
      <c r="K438" s="36"/>
      <c r="L438" s="231" t="s">
        <v>2324</v>
      </c>
      <c r="M438" s="94"/>
      <c r="N438" s="222"/>
      <c r="O438" s="96"/>
      <c r="P438" s="46"/>
      <c r="Q438" s="46"/>
      <c r="R438" s="94"/>
      <c r="S438" s="95"/>
      <c r="T438" s="96"/>
      <c r="U438" s="46"/>
    </row>
    <row r="439" spans="1:21" ht="15.75">
      <c r="A439" s="7">
        <v>409</v>
      </c>
      <c r="B439" s="17" t="s">
        <v>1484</v>
      </c>
      <c r="C439" s="80" t="s">
        <v>1485</v>
      </c>
      <c r="D439" s="17" t="s">
        <v>1384</v>
      </c>
      <c r="E439" s="17" t="s">
        <v>1486</v>
      </c>
      <c r="F439" s="102">
        <f t="shared" si="6"/>
        <v>0</v>
      </c>
      <c r="G439" s="103">
        <v>0</v>
      </c>
      <c r="H439" s="103">
        <v>0</v>
      </c>
      <c r="I439" s="103">
        <v>0</v>
      </c>
      <c r="J439" s="103">
        <v>0</v>
      </c>
      <c r="K439" s="36"/>
      <c r="L439" s="231" t="s">
        <v>2329</v>
      </c>
      <c r="M439" s="94"/>
      <c r="N439" s="222"/>
      <c r="O439" s="96"/>
      <c r="P439" s="46"/>
      <c r="Q439" s="46"/>
      <c r="R439" s="94"/>
      <c r="S439" s="95"/>
      <c r="T439" s="96"/>
      <c r="U439" s="46"/>
    </row>
    <row r="440" spans="1:21" ht="15.75">
      <c r="A440" s="7">
        <v>410</v>
      </c>
      <c r="B440" s="17" t="s">
        <v>1487</v>
      </c>
      <c r="C440" s="80" t="s">
        <v>1488</v>
      </c>
      <c r="D440" s="17" t="s">
        <v>1384</v>
      </c>
      <c r="E440" s="17" t="s">
        <v>1489</v>
      </c>
      <c r="F440" s="102">
        <f t="shared" si="6"/>
        <v>18254800</v>
      </c>
      <c r="G440" s="103">
        <v>7743122</v>
      </c>
      <c r="H440" s="103">
        <v>8260884</v>
      </c>
      <c r="I440" s="103">
        <v>137700</v>
      </c>
      <c r="J440" s="103">
        <v>2113094</v>
      </c>
      <c r="K440" s="36"/>
      <c r="L440" s="231" t="s">
        <v>2324</v>
      </c>
      <c r="M440" s="94"/>
      <c r="N440" s="222"/>
      <c r="O440" s="96"/>
      <c r="P440" s="46"/>
      <c r="Q440" s="46"/>
      <c r="R440" s="94"/>
      <c r="S440" s="95"/>
      <c r="T440" s="96"/>
      <c r="U440" s="46"/>
    </row>
    <row r="441" spans="1:21" ht="15.75">
      <c r="A441" s="7">
        <v>411</v>
      </c>
      <c r="B441" s="17" t="s">
        <v>1490</v>
      </c>
      <c r="C441" s="80" t="s">
        <v>1491</v>
      </c>
      <c r="D441" s="17" t="s">
        <v>1384</v>
      </c>
      <c r="E441" s="17" t="s">
        <v>1492</v>
      </c>
      <c r="F441" s="102">
        <f t="shared" si="6"/>
        <v>8351916</v>
      </c>
      <c r="G441" s="103">
        <v>95500</v>
      </c>
      <c r="H441" s="103">
        <v>4582545</v>
      </c>
      <c r="I441" s="103">
        <v>923000</v>
      </c>
      <c r="J441" s="103">
        <v>2750871</v>
      </c>
      <c r="K441" s="36"/>
      <c r="L441" s="231" t="s">
        <v>2324</v>
      </c>
      <c r="M441" s="94"/>
      <c r="N441" s="222"/>
      <c r="O441" s="46"/>
      <c r="P441" s="46"/>
      <c r="Q441" s="46"/>
      <c r="R441" s="94"/>
      <c r="S441" s="95"/>
      <c r="T441" s="96"/>
      <c r="U441" s="46"/>
    </row>
    <row r="442" spans="1:21" ht="15.75">
      <c r="A442" s="7">
        <v>412</v>
      </c>
      <c r="B442" s="17" t="s">
        <v>1493</v>
      </c>
      <c r="C442" s="80" t="s">
        <v>1494</v>
      </c>
      <c r="D442" s="17" t="s">
        <v>1384</v>
      </c>
      <c r="E442" s="17" t="s">
        <v>1495</v>
      </c>
      <c r="F442" s="102">
        <f t="shared" si="6"/>
        <v>49144</v>
      </c>
      <c r="G442" s="103">
        <v>0</v>
      </c>
      <c r="H442" s="103">
        <v>49144</v>
      </c>
      <c r="I442" s="103">
        <v>0</v>
      </c>
      <c r="J442" s="103">
        <v>0</v>
      </c>
      <c r="K442" s="36"/>
      <c r="L442" s="231" t="s">
        <v>2324</v>
      </c>
      <c r="M442" s="94"/>
      <c r="N442" s="222"/>
      <c r="O442" s="96"/>
      <c r="P442" s="46"/>
      <c r="Q442" s="46"/>
      <c r="R442" s="94"/>
      <c r="S442" s="95"/>
      <c r="T442" s="77"/>
      <c r="U442" s="46"/>
    </row>
    <row r="443" spans="1:21" ht="15.75">
      <c r="A443" s="7">
        <v>413</v>
      </c>
      <c r="B443" s="17" t="s">
        <v>1496</v>
      </c>
      <c r="C443" s="80" t="s">
        <v>1497</v>
      </c>
      <c r="D443" s="17" t="s">
        <v>1384</v>
      </c>
      <c r="E443" s="17" t="s">
        <v>523</v>
      </c>
      <c r="F443" s="102">
        <f t="shared" si="6"/>
        <v>4873623</v>
      </c>
      <c r="G443" s="103">
        <v>159891</v>
      </c>
      <c r="H443" s="103">
        <v>4480994</v>
      </c>
      <c r="I443" s="103">
        <v>0</v>
      </c>
      <c r="J443" s="103">
        <v>232738</v>
      </c>
      <c r="K443" s="36"/>
      <c r="L443" s="231" t="s">
        <v>2325</v>
      </c>
      <c r="M443" s="94"/>
      <c r="N443" s="222"/>
      <c r="O443" s="46"/>
      <c r="P443" s="46"/>
      <c r="Q443" s="46"/>
      <c r="R443" s="94"/>
      <c r="S443" s="95"/>
      <c r="T443" s="96"/>
      <c r="U443" s="46"/>
    </row>
    <row r="444" spans="1:21" ht="15.75">
      <c r="A444" s="7">
        <v>414</v>
      </c>
      <c r="B444" s="17" t="s">
        <v>1498</v>
      </c>
      <c r="C444" s="80" t="s">
        <v>1499</v>
      </c>
      <c r="D444" s="17" t="s">
        <v>1384</v>
      </c>
      <c r="E444" s="17" t="s">
        <v>1500</v>
      </c>
      <c r="F444" s="102">
        <f t="shared" si="6"/>
        <v>15812589</v>
      </c>
      <c r="G444" s="103">
        <v>12555276</v>
      </c>
      <c r="H444" s="103">
        <v>2020263</v>
      </c>
      <c r="I444" s="103">
        <v>360800</v>
      </c>
      <c r="J444" s="103">
        <v>876250</v>
      </c>
      <c r="K444" s="36"/>
      <c r="L444" s="231" t="s">
        <v>2324</v>
      </c>
      <c r="M444" s="94"/>
      <c r="N444" s="222"/>
      <c r="O444" s="96"/>
      <c r="P444" s="46"/>
      <c r="Q444" s="46"/>
      <c r="R444" s="94"/>
      <c r="S444" s="95"/>
      <c r="T444" s="96"/>
      <c r="U444" s="46"/>
    </row>
    <row r="445" spans="1:21" ht="15.75">
      <c r="A445" s="7">
        <v>415</v>
      </c>
      <c r="B445" s="17" t="s">
        <v>1502</v>
      </c>
      <c r="C445" s="80" t="s">
        <v>1503</v>
      </c>
      <c r="D445" s="17" t="s">
        <v>1501</v>
      </c>
      <c r="E445" s="17" t="s">
        <v>1504</v>
      </c>
      <c r="F445" s="102">
        <f t="shared" si="6"/>
        <v>8808307</v>
      </c>
      <c r="G445" s="103">
        <v>4975518</v>
      </c>
      <c r="H445" s="103">
        <v>2637783</v>
      </c>
      <c r="I445" s="103">
        <v>610000</v>
      </c>
      <c r="J445" s="103">
        <v>585006</v>
      </c>
      <c r="K445" s="36"/>
      <c r="L445" s="231" t="s">
        <v>2325</v>
      </c>
      <c r="M445" s="94"/>
      <c r="N445" s="222"/>
      <c r="O445" s="46"/>
      <c r="P445" s="46"/>
      <c r="Q445" s="46"/>
      <c r="R445" s="94"/>
      <c r="S445" s="95"/>
      <c r="T445" s="77"/>
      <c r="U445" s="46"/>
    </row>
    <row r="446" spans="1:21" ht="15.75">
      <c r="A446" s="7">
        <v>416</v>
      </c>
      <c r="B446" s="17" t="s">
        <v>1505</v>
      </c>
      <c r="C446" s="80" t="s">
        <v>1506</v>
      </c>
      <c r="D446" s="17" t="s">
        <v>1501</v>
      </c>
      <c r="E446" s="17" t="s">
        <v>1507</v>
      </c>
      <c r="F446" s="102">
        <f t="shared" si="6"/>
        <v>17887042</v>
      </c>
      <c r="G446" s="103">
        <v>903756</v>
      </c>
      <c r="H446" s="103">
        <v>1541586</v>
      </c>
      <c r="I446" s="103">
        <v>15247200</v>
      </c>
      <c r="J446" s="103">
        <v>194500</v>
      </c>
      <c r="K446" s="36"/>
      <c r="L446" s="231" t="s">
        <v>2329</v>
      </c>
      <c r="M446" s="94"/>
      <c r="N446" s="222"/>
      <c r="O446" s="46"/>
      <c r="P446" s="46"/>
      <c r="Q446" s="46"/>
      <c r="R446" s="94"/>
      <c r="S446" s="95"/>
      <c r="T446" s="96"/>
      <c r="U446" s="46"/>
    </row>
    <row r="447" spans="1:21" ht="15.75">
      <c r="A447" s="7">
        <v>417</v>
      </c>
      <c r="B447" s="17" t="s">
        <v>1508</v>
      </c>
      <c r="C447" s="80" t="s">
        <v>1509</v>
      </c>
      <c r="D447" s="17" t="s">
        <v>1501</v>
      </c>
      <c r="E447" s="17" t="s">
        <v>1510</v>
      </c>
      <c r="F447" s="102">
        <f t="shared" si="6"/>
        <v>22520669</v>
      </c>
      <c r="G447" s="103">
        <v>11037804</v>
      </c>
      <c r="H447" s="103">
        <v>7028506</v>
      </c>
      <c r="I447" s="103">
        <v>1744342</v>
      </c>
      <c r="J447" s="103">
        <v>2710017</v>
      </c>
      <c r="K447" s="36"/>
      <c r="L447" s="231" t="s">
        <v>2324</v>
      </c>
      <c r="M447" s="94"/>
      <c r="N447" s="222"/>
      <c r="O447" s="46"/>
      <c r="P447" s="46"/>
      <c r="Q447" s="46"/>
      <c r="R447" s="94"/>
      <c r="S447" s="95"/>
      <c r="T447" s="96"/>
      <c r="U447" s="46"/>
    </row>
    <row r="448" spans="1:21" ht="15.75">
      <c r="A448" s="7">
        <v>418</v>
      </c>
      <c r="B448" s="17" t="s">
        <v>1511</v>
      </c>
      <c r="C448" s="80" t="s">
        <v>1512</v>
      </c>
      <c r="D448" s="17" t="s">
        <v>1501</v>
      </c>
      <c r="E448" s="17" t="s">
        <v>1513</v>
      </c>
      <c r="F448" s="102">
        <f t="shared" si="6"/>
        <v>0</v>
      </c>
      <c r="G448" s="103">
        <v>0</v>
      </c>
      <c r="H448" s="103">
        <v>0</v>
      </c>
      <c r="I448" s="103">
        <v>0</v>
      </c>
      <c r="J448" s="103">
        <v>0</v>
      </c>
      <c r="K448" s="62"/>
      <c r="L448" s="231" t="s">
        <v>2329</v>
      </c>
      <c r="M448" s="94"/>
      <c r="N448" s="222"/>
      <c r="O448" s="96"/>
      <c r="P448" s="46"/>
      <c r="Q448" s="46"/>
      <c r="R448" s="94"/>
      <c r="S448" s="95"/>
      <c r="T448" s="77"/>
      <c r="U448" s="46"/>
    </row>
    <row r="449" spans="1:21" ht="15.75">
      <c r="A449" s="7">
        <v>419</v>
      </c>
      <c r="B449" s="17" t="s">
        <v>1514</v>
      </c>
      <c r="C449" s="80" t="s">
        <v>1515</v>
      </c>
      <c r="D449" s="17" t="s">
        <v>1501</v>
      </c>
      <c r="E449" s="17" t="s">
        <v>1516</v>
      </c>
      <c r="F449" s="102">
        <f t="shared" si="6"/>
        <v>22597079</v>
      </c>
      <c r="G449" s="103">
        <v>8933548</v>
      </c>
      <c r="H449" s="103">
        <v>11060766</v>
      </c>
      <c r="I449" s="103">
        <v>418900</v>
      </c>
      <c r="J449" s="103">
        <v>2183865</v>
      </c>
      <c r="K449" s="36"/>
      <c r="L449" s="231" t="s">
        <v>2324</v>
      </c>
      <c r="M449" s="94"/>
      <c r="N449" s="222"/>
      <c r="O449" s="96"/>
      <c r="P449" s="46"/>
      <c r="Q449" s="46"/>
      <c r="R449" s="94"/>
      <c r="S449" s="95"/>
      <c r="T449" s="77"/>
      <c r="U449" s="46"/>
    </row>
    <row r="450" spans="1:21" ht="15.75">
      <c r="A450" s="7">
        <v>420</v>
      </c>
      <c r="B450" s="17" t="s">
        <v>1517</v>
      </c>
      <c r="C450" s="80" t="s">
        <v>1518</v>
      </c>
      <c r="D450" s="17" t="s">
        <v>1501</v>
      </c>
      <c r="E450" s="17" t="s">
        <v>1519</v>
      </c>
      <c r="F450" s="102">
        <f t="shared" si="6"/>
        <v>54185508</v>
      </c>
      <c r="G450" s="103">
        <v>22421367</v>
      </c>
      <c r="H450" s="103">
        <v>16942090</v>
      </c>
      <c r="I450" s="103">
        <v>3422000</v>
      </c>
      <c r="J450" s="103">
        <v>11400051</v>
      </c>
      <c r="K450" s="36"/>
      <c r="L450" s="231" t="s">
        <v>2324</v>
      </c>
      <c r="M450" s="94"/>
      <c r="N450" s="222"/>
      <c r="O450" s="46"/>
      <c r="P450" s="46"/>
      <c r="Q450" s="46"/>
      <c r="R450" s="94"/>
      <c r="S450" s="95"/>
      <c r="T450" s="96"/>
      <c r="U450" s="46"/>
    </row>
    <row r="451" spans="1:21" ht="15.75">
      <c r="A451" s="7">
        <v>421</v>
      </c>
      <c r="B451" s="17" t="s">
        <v>1520</v>
      </c>
      <c r="C451" s="80" t="s">
        <v>1521</v>
      </c>
      <c r="D451" s="17" t="s">
        <v>1501</v>
      </c>
      <c r="E451" s="17" t="s">
        <v>1115</v>
      </c>
      <c r="F451" s="102">
        <f t="shared" si="6"/>
        <v>114115308</v>
      </c>
      <c r="G451" s="103">
        <v>53824047</v>
      </c>
      <c r="H451" s="103">
        <v>16287147</v>
      </c>
      <c r="I451" s="103">
        <v>10985342</v>
      </c>
      <c r="J451" s="103">
        <v>33018772</v>
      </c>
      <c r="K451" s="36"/>
      <c r="L451" s="231" t="s">
        <v>2324</v>
      </c>
      <c r="M451" s="94"/>
      <c r="N451" s="222"/>
      <c r="O451" s="46"/>
      <c r="P451" s="46"/>
      <c r="Q451" s="46"/>
      <c r="R451" s="94"/>
      <c r="S451" s="95"/>
      <c r="T451" s="96"/>
      <c r="U451" s="46"/>
    </row>
    <row r="452" spans="1:21" ht="15.75">
      <c r="A452" s="7">
        <v>422</v>
      </c>
      <c r="B452" s="17" t="s">
        <v>1522</v>
      </c>
      <c r="C452" s="80" t="s">
        <v>1523</v>
      </c>
      <c r="D452" s="17" t="s">
        <v>1501</v>
      </c>
      <c r="E452" s="17" t="s">
        <v>1524</v>
      </c>
      <c r="F452" s="102">
        <f aca="true" t="shared" si="7" ref="F452:F515">G452+H452+I452+J452</f>
        <v>1006516</v>
      </c>
      <c r="G452" s="103">
        <v>269000</v>
      </c>
      <c r="H452" s="103">
        <v>367428</v>
      </c>
      <c r="I452" s="103">
        <v>58100</v>
      </c>
      <c r="J452" s="103">
        <v>311988</v>
      </c>
      <c r="K452" s="36"/>
      <c r="L452" s="231" t="s">
        <v>2324</v>
      </c>
      <c r="M452" s="94"/>
      <c r="N452" s="222"/>
      <c r="O452" s="46"/>
      <c r="P452" s="46"/>
      <c r="Q452" s="46"/>
      <c r="R452" s="94"/>
      <c r="S452" s="95"/>
      <c r="T452" s="96"/>
      <c r="U452" s="46"/>
    </row>
    <row r="453" spans="1:21" ht="15.75">
      <c r="A453" s="7">
        <v>423</v>
      </c>
      <c r="B453" s="17" t="s">
        <v>1525</v>
      </c>
      <c r="C453" s="80" t="s">
        <v>1526</v>
      </c>
      <c r="D453" s="17" t="s">
        <v>1501</v>
      </c>
      <c r="E453" s="17" t="s">
        <v>1527</v>
      </c>
      <c r="F453" s="102">
        <f t="shared" si="7"/>
        <v>0</v>
      </c>
      <c r="G453" s="103">
        <v>0</v>
      </c>
      <c r="H453" s="103">
        <v>0</v>
      </c>
      <c r="I453" s="103">
        <v>0</v>
      </c>
      <c r="J453" s="103">
        <v>0</v>
      </c>
      <c r="K453" s="36"/>
      <c r="L453" s="231" t="s">
        <v>2329</v>
      </c>
      <c r="M453" s="94"/>
      <c r="N453" s="222"/>
      <c r="O453" s="46"/>
      <c r="P453" s="46"/>
      <c r="Q453" s="46"/>
      <c r="R453" s="94"/>
      <c r="S453" s="95"/>
      <c r="T453" s="96"/>
      <c r="U453" s="46"/>
    </row>
    <row r="454" spans="1:21" ht="15.75">
      <c r="A454" s="7">
        <v>424</v>
      </c>
      <c r="B454" s="17" t="s">
        <v>1528</v>
      </c>
      <c r="C454" s="80" t="s">
        <v>1529</v>
      </c>
      <c r="D454" s="17" t="s">
        <v>1501</v>
      </c>
      <c r="E454" s="17" t="s">
        <v>1530</v>
      </c>
      <c r="F454" s="102">
        <f t="shared" si="7"/>
        <v>1524591</v>
      </c>
      <c r="G454" s="103">
        <v>200000</v>
      </c>
      <c r="H454" s="103">
        <v>1324591</v>
      </c>
      <c r="I454" s="103">
        <v>0</v>
      </c>
      <c r="J454" s="103">
        <v>0</v>
      </c>
      <c r="K454" s="36"/>
      <c r="L454" s="231" t="s">
        <v>2324</v>
      </c>
      <c r="M454" s="94"/>
      <c r="N454" s="222"/>
      <c r="O454" s="96"/>
      <c r="P454" s="46"/>
      <c r="Q454" s="46"/>
      <c r="R454" s="94"/>
      <c r="S454" s="95"/>
      <c r="T454" s="96"/>
      <c r="U454" s="46"/>
    </row>
    <row r="455" spans="1:21" ht="15.75">
      <c r="A455" s="7">
        <v>425</v>
      </c>
      <c r="B455" s="17" t="s">
        <v>1531</v>
      </c>
      <c r="C455" s="80" t="s">
        <v>1532</v>
      </c>
      <c r="D455" s="17" t="s">
        <v>1501</v>
      </c>
      <c r="E455" s="17" t="s">
        <v>1533</v>
      </c>
      <c r="F455" s="102">
        <f t="shared" si="7"/>
        <v>61536965</v>
      </c>
      <c r="G455" s="103">
        <v>13519035</v>
      </c>
      <c r="H455" s="103">
        <v>40472263</v>
      </c>
      <c r="I455" s="103">
        <v>2759150</v>
      </c>
      <c r="J455" s="103">
        <v>4786517</v>
      </c>
      <c r="K455" s="36"/>
      <c r="L455" s="231" t="s">
        <v>2325</v>
      </c>
      <c r="M455" s="94"/>
      <c r="N455" s="222"/>
      <c r="O455" s="46"/>
      <c r="P455" s="46"/>
      <c r="Q455" s="46"/>
      <c r="R455" s="94"/>
      <c r="S455" s="95"/>
      <c r="T455" s="77"/>
      <c r="U455" s="46"/>
    </row>
    <row r="456" spans="1:21" ht="15.75">
      <c r="A456" s="7">
        <v>426</v>
      </c>
      <c r="B456" s="17" t="s">
        <v>1534</v>
      </c>
      <c r="C456" s="80" t="s">
        <v>1535</v>
      </c>
      <c r="D456" s="17" t="s">
        <v>1501</v>
      </c>
      <c r="E456" s="17" t="s">
        <v>1536</v>
      </c>
      <c r="F456" s="102">
        <f t="shared" si="7"/>
        <v>15825449</v>
      </c>
      <c r="G456" s="103">
        <v>6244360</v>
      </c>
      <c r="H456" s="103">
        <v>7285709</v>
      </c>
      <c r="I456" s="103">
        <v>748552</v>
      </c>
      <c r="J456" s="103">
        <v>1546828</v>
      </c>
      <c r="K456" s="36"/>
      <c r="L456" s="231" t="s">
        <v>2324</v>
      </c>
      <c r="M456" s="94"/>
      <c r="N456" s="222"/>
      <c r="O456" s="46"/>
      <c r="P456" s="46"/>
      <c r="Q456" s="46"/>
      <c r="R456" s="94"/>
      <c r="S456" s="95"/>
      <c r="T456" s="96"/>
      <c r="U456" s="46"/>
    </row>
    <row r="457" spans="1:21" ht="15.75">
      <c r="A457" s="7">
        <v>427</v>
      </c>
      <c r="B457" s="17" t="s">
        <v>1537</v>
      </c>
      <c r="C457" s="80" t="s">
        <v>1538</v>
      </c>
      <c r="D457" s="17" t="s">
        <v>1501</v>
      </c>
      <c r="E457" s="17" t="s">
        <v>1539</v>
      </c>
      <c r="F457" s="102">
        <f t="shared" si="7"/>
        <v>383779</v>
      </c>
      <c r="G457" s="103">
        <v>0</v>
      </c>
      <c r="H457" s="103">
        <v>194922</v>
      </c>
      <c r="I457" s="103">
        <v>0</v>
      </c>
      <c r="J457" s="103">
        <v>188857</v>
      </c>
      <c r="K457" s="36"/>
      <c r="L457" s="231" t="s">
        <v>2329</v>
      </c>
      <c r="M457" s="94"/>
      <c r="N457" s="222"/>
      <c r="O457" s="46"/>
      <c r="P457" s="46"/>
      <c r="Q457" s="46"/>
      <c r="R457" s="94"/>
      <c r="S457" s="95"/>
      <c r="T457" s="77"/>
      <c r="U457" s="46"/>
    </row>
    <row r="458" spans="1:21" ht="15.75">
      <c r="A458" s="7">
        <v>428</v>
      </c>
      <c r="B458" s="17" t="s">
        <v>1540</v>
      </c>
      <c r="C458" s="80" t="s">
        <v>1541</v>
      </c>
      <c r="D458" s="17" t="s">
        <v>1501</v>
      </c>
      <c r="E458" s="17" t="s">
        <v>1542</v>
      </c>
      <c r="F458" s="102">
        <f t="shared" si="7"/>
        <v>55677519</v>
      </c>
      <c r="G458" s="103">
        <v>29123101</v>
      </c>
      <c r="H458" s="103">
        <v>5081739</v>
      </c>
      <c r="I458" s="103">
        <v>8465813</v>
      </c>
      <c r="J458" s="103">
        <v>13006866</v>
      </c>
      <c r="K458" s="36"/>
      <c r="L458" s="231" t="s">
        <v>2325</v>
      </c>
      <c r="M458" s="94"/>
      <c r="N458" s="222"/>
      <c r="O458" s="96"/>
      <c r="P458" s="46"/>
      <c r="Q458" s="46"/>
      <c r="R458" s="94"/>
      <c r="S458" s="95"/>
      <c r="T458" s="96"/>
      <c r="U458" s="46"/>
    </row>
    <row r="459" spans="1:21" ht="15.75">
      <c r="A459" s="7">
        <v>429</v>
      </c>
      <c r="B459" s="17" t="s">
        <v>1543</v>
      </c>
      <c r="C459" s="80" t="s">
        <v>1544</v>
      </c>
      <c r="D459" s="17" t="s">
        <v>1501</v>
      </c>
      <c r="E459" s="17" t="s">
        <v>1545</v>
      </c>
      <c r="F459" s="102">
        <f t="shared" si="7"/>
        <v>0</v>
      </c>
      <c r="G459" s="103">
        <v>0</v>
      </c>
      <c r="H459" s="103">
        <v>0</v>
      </c>
      <c r="I459" s="103">
        <v>0</v>
      </c>
      <c r="J459" s="103">
        <v>0</v>
      </c>
      <c r="K459" s="36"/>
      <c r="L459" s="231" t="s">
        <v>2329</v>
      </c>
      <c r="M459" s="94"/>
      <c r="N459" s="222"/>
      <c r="O459" s="46"/>
      <c r="P459" s="46"/>
      <c r="Q459" s="46"/>
      <c r="R459" s="94"/>
      <c r="S459" s="95"/>
      <c r="T459" s="77"/>
      <c r="U459" s="46"/>
    </row>
    <row r="460" spans="1:21" ht="15.75">
      <c r="A460" s="7">
        <v>430</v>
      </c>
      <c r="B460" s="17" t="s">
        <v>1546</v>
      </c>
      <c r="C460" s="80" t="s">
        <v>1547</v>
      </c>
      <c r="D460" s="17" t="s">
        <v>1501</v>
      </c>
      <c r="E460" s="17" t="s">
        <v>1548</v>
      </c>
      <c r="F460" s="102">
        <f t="shared" si="7"/>
        <v>12096087</v>
      </c>
      <c r="G460" s="103">
        <v>5659934</v>
      </c>
      <c r="H460" s="103">
        <v>5403721</v>
      </c>
      <c r="I460" s="103">
        <v>834832</v>
      </c>
      <c r="J460" s="103">
        <v>197600</v>
      </c>
      <c r="K460" s="36"/>
      <c r="L460" s="231" t="s">
        <v>2325</v>
      </c>
      <c r="M460" s="94"/>
      <c r="N460" s="222"/>
      <c r="O460" s="46"/>
      <c r="P460" s="46"/>
      <c r="Q460" s="46"/>
      <c r="R460" s="94"/>
      <c r="S460" s="95"/>
      <c r="T460" s="96"/>
      <c r="U460" s="46"/>
    </row>
    <row r="461" spans="1:21" ht="15.75">
      <c r="A461" s="7">
        <v>431</v>
      </c>
      <c r="B461" s="17" t="s">
        <v>1549</v>
      </c>
      <c r="C461" s="80" t="s">
        <v>1550</v>
      </c>
      <c r="D461" s="17" t="s">
        <v>1501</v>
      </c>
      <c r="E461" s="17" t="s">
        <v>1551</v>
      </c>
      <c r="F461" s="102">
        <f t="shared" si="7"/>
        <v>49707176</v>
      </c>
      <c r="G461" s="103">
        <v>37007717</v>
      </c>
      <c r="H461" s="103">
        <v>12648457</v>
      </c>
      <c r="I461" s="103">
        <v>45000</v>
      </c>
      <c r="J461" s="103">
        <v>6002</v>
      </c>
      <c r="K461" s="36"/>
      <c r="L461" s="231" t="s">
        <v>2325</v>
      </c>
      <c r="M461" s="94"/>
      <c r="N461" s="222"/>
      <c r="O461" s="46"/>
      <c r="P461" s="46"/>
      <c r="Q461" s="46"/>
      <c r="R461" s="94"/>
      <c r="S461" s="95"/>
      <c r="T461" s="77"/>
      <c r="U461" s="46"/>
    </row>
    <row r="462" spans="1:21" ht="15.75">
      <c r="A462" s="7">
        <v>432</v>
      </c>
      <c r="B462" s="17" t="s">
        <v>1552</v>
      </c>
      <c r="C462" s="80" t="s">
        <v>1553</v>
      </c>
      <c r="D462" s="17" t="s">
        <v>1501</v>
      </c>
      <c r="E462" s="17" t="s">
        <v>1554</v>
      </c>
      <c r="F462" s="102">
        <f t="shared" si="7"/>
        <v>17354221</v>
      </c>
      <c r="G462" s="103">
        <v>10006545</v>
      </c>
      <c r="H462" s="103">
        <v>5894475</v>
      </c>
      <c r="I462" s="103">
        <v>21000</v>
      </c>
      <c r="J462" s="103">
        <v>1432201</v>
      </c>
      <c r="K462" s="36"/>
      <c r="L462" s="231" t="s">
        <v>2324</v>
      </c>
      <c r="M462" s="94"/>
      <c r="N462" s="222"/>
      <c r="O462" s="96"/>
      <c r="P462" s="46"/>
      <c r="Q462" s="46"/>
      <c r="R462" s="94"/>
      <c r="S462" s="95"/>
      <c r="T462" s="96"/>
      <c r="U462" s="46"/>
    </row>
    <row r="463" spans="1:21" ht="15.75">
      <c r="A463" s="7">
        <v>433</v>
      </c>
      <c r="B463" s="17" t="s">
        <v>1555</v>
      </c>
      <c r="C463" s="80" t="s">
        <v>1556</v>
      </c>
      <c r="D463" s="17" t="s">
        <v>1501</v>
      </c>
      <c r="E463" s="17" t="s">
        <v>1557</v>
      </c>
      <c r="F463" s="102">
        <f t="shared" si="7"/>
        <v>19447884</v>
      </c>
      <c r="G463" s="103">
        <v>17547728</v>
      </c>
      <c r="H463" s="103">
        <v>1582953</v>
      </c>
      <c r="I463" s="103">
        <v>0</v>
      </c>
      <c r="J463" s="103">
        <v>317203</v>
      </c>
      <c r="K463" s="36"/>
      <c r="L463" s="231" t="s">
        <v>2324</v>
      </c>
      <c r="M463" s="94"/>
      <c r="N463" s="222"/>
      <c r="O463" s="96"/>
      <c r="P463" s="46"/>
      <c r="Q463" s="46"/>
      <c r="R463" s="94"/>
      <c r="S463" s="95"/>
      <c r="T463" s="77"/>
      <c r="U463" s="46"/>
    </row>
    <row r="464" spans="1:21" ht="15.75">
      <c r="A464" s="7">
        <v>434</v>
      </c>
      <c r="B464" s="17" t="s">
        <v>1558</v>
      </c>
      <c r="C464" s="80" t="s">
        <v>1559</v>
      </c>
      <c r="D464" s="17" t="s">
        <v>1501</v>
      </c>
      <c r="E464" s="17" t="s">
        <v>1337</v>
      </c>
      <c r="F464" s="102">
        <f t="shared" si="7"/>
        <v>2823623</v>
      </c>
      <c r="G464" s="103">
        <v>1893390</v>
      </c>
      <c r="H464" s="103">
        <v>765939</v>
      </c>
      <c r="I464" s="103">
        <v>41850</v>
      </c>
      <c r="J464" s="103">
        <v>122444</v>
      </c>
      <c r="K464" s="36"/>
      <c r="L464" s="231" t="s">
        <v>2329</v>
      </c>
      <c r="M464" s="94"/>
      <c r="N464" s="222"/>
      <c r="O464" s="46"/>
      <c r="P464" s="46"/>
      <c r="Q464" s="46"/>
      <c r="R464" s="94"/>
      <c r="S464" s="95"/>
      <c r="T464" s="96"/>
      <c r="U464" s="46"/>
    </row>
    <row r="465" spans="1:21" ht="15.75">
      <c r="A465" s="7">
        <v>435</v>
      </c>
      <c r="B465" s="17" t="s">
        <v>1560</v>
      </c>
      <c r="C465" s="80" t="s">
        <v>1561</v>
      </c>
      <c r="D465" s="17" t="s">
        <v>1501</v>
      </c>
      <c r="E465" s="17" t="s">
        <v>1562</v>
      </c>
      <c r="F465" s="102">
        <f t="shared" si="7"/>
        <v>0</v>
      </c>
      <c r="G465" s="103">
        <v>0</v>
      </c>
      <c r="H465" s="103">
        <v>0</v>
      </c>
      <c r="I465" s="103">
        <v>0</v>
      </c>
      <c r="J465" s="103">
        <v>0</v>
      </c>
      <c r="K465" s="36"/>
      <c r="L465" s="231" t="s">
        <v>2329</v>
      </c>
      <c r="M465" s="94"/>
      <c r="N465" s="222"/>
      <c r="O465" s="46"/>
      <c r="P465" s="46"/>
      <c r="Q465" s="46"/>
      <c r="R465" s="94"/>
      <c r="S465" s="95"/>
      <c r="T465" s="96"/>
      <c r="U465" s="46"/>
    </row>
    <row r="466" spans="1:21" ht="15.75">
      <c r="A466" s="7">
        <v>436</v>
      </c>
      <c r="B466" s="17" t="s">
        <v>1563</v>
      </c>
      <c r="C466" s="80" t="s">
        <v>1564</v>
      </c>
      <c r="D466" s="17" t="s">
        <v>1501</v>
      </c>
      <c r="E466" s="17" t="s">
        <v>1565</v>
      </c>
      <c r="F466" s="102">
        <f t="shared" si="7"/>
        <v>0</v>
      </c>
      <c r="G466" s="103">
        <v>0</v>
      </c>
      <c r="H466" s="103">
        <v>0</v>
      </c>
      <c r="I466" s="103">
        <v>0</v>
      </c>
      <c r="J466" s="103">
        <v>0</v>
      </c>
      <c r="K466" s="36"/>
      <c r="L466" s="231" t="s">
        <v>2329</v>
      </c>
      <c r="M466" s="94"/>
      <c r="N466" s="222"/>
      <c r="O466" s="46"/>
      <c r="P466" s="46"/>
      <c r="Q466" s="46"/>
      <c r="R466" s="94"/>
      <c r="S466" s="95"/>
      <c r="T466" s="96"/>
      <c r="U466" s="46"/>
    </row>
    <row r="467" spans="1:21" ht="15.75">
      <c r="A467" s="7">
        <v>437</v>
      </c>
      <c r="B467" s="17" t="s">
        <v>1566</v>
      </c>
      <c r="C467" s="80" t="s">
        <v>1567</v>
      </c>
      <c r="D467" s="17" t="s">
        <v>1501</v>
      </c>
      <c r="E467" s="17" t="s">
        <v>1568</v>
      </c>
      <c r="F467" s="102">
        <f t="shared" si="7"/>
        <v>9903514</v>
      </c>
      <c r="G467" s="103">
        <v>8390445</v>
      </c>
      <c r="H467" s="103">
        <v>1119112</v>
      </c>
      <c r="I467" s="103">
        <v>131902</v>
      </c>
      <c r="J467" s="103">
        <v>262055</v>
      </c>
      <c r="K467" s="36"/>
      <c r="L467" s="231" t="s">
        <v>2324</v>
      </c>
      <c r="M467" s="94"/>
      <c r="N467" s="222"/>
      <c r="O467" s="46"/>
      <c r="P467" s="46"/>
      <c r="Q467" s="46"/>
      <c r="R467" s="94"/>
      <c r="S467" s="95"/>
      <c r="T467" s="96"/>
      <c r="U467" s="46"/>
    </row>
    <row r="468" spans="1:21" ht="15.75">
      <c r="A468" s="7">
        <v>438</v>
      </c>
      <c r="B468" s="17" t="s">
        <v>1569</v>
      </c>
      <c r="C468" s="80" t="s">
        <v>1570</v>
      </c>
      <c r="D468" s="17" t="s">
        <v>1501</v>
      </c>
      <c r="E468" s="17" t="s">
        <v>1571</v>
      </c>
      <c r="F468" s="102">
        <f t="shared" si="7"/>
        <v>3889545</v>
      </c>
      <c r="G468" s="103">
        <v>1011001</v>
      </c>
      <c r="H468" s="103">
        <v>2030385</v>
      </c>
      <c r="I468" s="103">
        <v>0</v>
      </c>
      <c r="J468" s="103">
        <v>848159</v>
      </c>
      <c r="K468" s="36"/>
      <c r="L468" s="231" t="s">
        <v>2329</v>
      </c>
      <c r="M468" s="94"/>
      <c r="N468" s="222"/>
      <c r="O468" s="96"/>
      <c r="P468" s="46"/>
      <c r="Q468" s="46"/>
      <c r="R468" s="94"/>
      <c r="S468" s="95"/>
      <c r="T468" s="96"/>
      <c r="U468" s="46"/>
    </row>
    <row r="469" spans="1:21" ht="15.75">
      <c r="A469" s="7">
        <v>439</v>
      </c>
      <c r="B469" s="17" t="s">
        <v>1572</v>
      </c>
      <c r="C469" s="80" t="s">
        <v>1573</v>
      </c>
      <c r="D469" s="17" t="s">
        <v>1501</v>
      </c>
      <c r="E469" s="17" t="s">
        <v>1574</v>
      </c>
      <c r="F469" s="102">
        <f t="shared" si="7"/>
        <v>9344761</v>
      </c>
      <c r="G469" s="103">
        <v>4986117</v>
      </c>
      <c r="H469" s="103">
        <v>4154044</v>
      </c>
      <c r="I469" s="103">
        <v>0</v>
      </c>
      <c r="J469" s="103">
        <v>204600</v>
      </c>
      <c r="K469" s="36"/>
      <c r="L469" s="231" t="s">
        <v>2324</v>
      </c>
      <c r="M469" s="94"/>
      <c r="N469" s="222"/>
      <c r="O469" s="96"/>
      <c r="P469" s="46"/>
      <c r="Q469" s="46"/>
      <c r="R469" s="94"/>
      <c r="S469" s="95"/>
      <c r="T469" s="96"/>
      <c r="U469" s="46"/>
    </row>
    <row r="470" spans="1:21" ht="15.75">
      <c r="A470" s="7">
        <v>440</v>
      </c>
      <c r="B470" s="17" t="s">
        <v>1575</v>
      </c>
      <c r="C470" s="80" t="s">
        <v>1576</v>
      </c>
      <c r="D470" s="17" t="s">
        <v>1501</v>
      </c>
      <c r="E470" s="17" t="s">
        <v>1577</v>
      </c>
      <c r="F470" s="102">
        <f t="shared" si="7"/>
        <v>5945959</v>
      </c>
      <c r="G470" s="103">
        <v>3726400</v>
      </c>
      <c r="H470" s="103">
        <v>745419</v>
      </c>
      <c r="I470" s="103">
        <v>0</v>
      </c>
      <c r="J470" s="103">
        <v>1474140</v>
      </c>
      <c r="K470" s="36"/>
      <c r="L470" s="231" t="s">
        <v>2324</v>
      </c>
      <c r="M470" s="94"/>
      <c r="N470" s="222"/>
      <c r="O470" s="46"/>
      <c r="P470" s="46"/>
      <c r="Q470" s="46"/>
      <c r="R470" s="94"/>
      <c r="S470" s="95"/>
      <c r="T470" s="96"/>
      <c r="U470" s="46"/>
    </row>
    <row r="471" spans="1:21" ht="15.75">
      <c r="A471" s="7">
        <v>441</v>
      </c>
      <c r="B471" s="17" t="s">
        <v>1578</v>
      </c>
      <c r="C471" s="80" t="s">
        <v>1579</v>
      </c>
      <c r="D471" s="17" t="s">
        <v>1501</v>
      </c>
      <c r="E471" s="17" t="s">
        <v>1580</v>
      </c>
      <c r="F471" s="102">
        <f t="shared" si="7"/>
        <v>0</v>
      </c>
      <c r="G471" s="103">
        <v>0</v>
      </c>
      <c r="H471" s="103">
        <v>0</v>
      </c>
      <c r="I471" s="103">
        <v>0</v>
      </c>
      <c r="J471" s="103">
        <v>0</v>
      </c>
      <c r="K471" s="36"/>
      <c r="L471" s="231" t="s">
        <v>2329</v>
      </c>
      <c r="M471" s="94"/>
      <c r="N471" s="222"/>
      <c r="O471" s="96"/>
      <c r="P471" s="46"/>
      <c r="Q471" s="46"/>
      <c r="R471" s="94"/>
      <c r="S471" s="95"/>
      <c r="T471" s="96"/>
      <c r="U471" s="46"/>
    </row>
    <row r="472" spans="1:21" ht="15.75">
      <c r="A472" s="7">
        <v>442</v>
      </c>
      <c r="B472" s="17" t="s">
        <v>1581</v>
      </c>
      <c r="C472" s="80" t="s">
        <v>1582</v>
      </c>
      <c r="D472" s="17" t="s">
        <v>1501</v>
      </c>
      <c r="E472" s="17" t="s">
        <v>1583</v>
      </c>
      <c r="F472" s="102">
        <f t="shared" si="7"/>
        <v>5101565</v>
      </c>
      <c r="G472" s="103">
        <v>2360206</v>
      </c>
      <c r="H472" s="103">
        <v>1096729</v>
      </c>
      <c r="I472" s="103">
        <v>763150</v>
      </c>
      <c r="J472" s="103">
        <v>881480</v>
      </c>
      <c r="K472" s="36"/>
      <c r="L472" s="231" t="s">
        <v>2324</v>
      </c>
      <c r="M472" s="94"/>
      <c r="N472" s="222"/>
      <c r="O472" s="46"/>
      <c r="P472" s="46"/>
      <c r="Q472" s="46"/>
      <c r="R472" s="94"/>
      <c r="S472" s="95"/>
      <c r="T472" s="96"/>
      <c r="U472" s="46"/>
    </row>
    <row r="473" spans="1:21" ht="15.75">
      <c r="A473" s="7">
        <v>443</v>
      </c>
      <c r="B473" s="17" t="s">
        <v>1584</v>
      </c>
      <c r="C473" s="80" t="s">
        <v>1585</v>
      </c>
      <c r="D473" s="17" t="s">
        <v>1501</v>
      </c>
      <c r="E473" s="17" t="s">
        <v>1586</v>
      </c>
      <c r="F473" s="102">
        <f t="shared" si="7"/>
        <v>1145139</v>
      </c>
      <c r="G473" s="103">
        <v>0</v>
      </c>
      <c r="H473" s="103">
        <v>143576</v>
      </c>
      <c r="I473" s="103">
        <v>0</v>
      </c>
      <c r="J473" s="103">
        <v>1001563</v>
      </c>
      <c r="K473" s="36"/>
      <c r="L473" s="231" t="s">
        <v>2324</v>
      </c>
      <c r="M473" s="94"/>
      <c r="N473" s="222"/>
      <c r="O473" s="96"/>
      <c r="P473" s="46"/>
      <c r="Q473" s="46"/>
      <c r="R473" s="94"/>
      <c r="S473" s="95"/>
      <c r="T473" s="96"/>
      <c r="U473" s="46"/>
    </row>
    <row r="474" spans="1:21" ht="15.75">
      <c r="A474" s="7">
        <v>444</v>
      </c>
      <c r="B474" s="17" t="s">
        <v>1587</v>
      </c>
      <c r="C474" s="80" t="s">
        <v>1588</v>
      </c>
      <c r="D474" s="17" t="s">
        <v>1501</v>
      </c>
      <c r="E474" s="17" t="s">
        <v>1589</v>
      </c>
      <c r="F474" s="102">
        <f t="shared" si="7"/>
        <v>50266924</v>
      </c>
      <c r="G474" s="103">
        <v>25689610</v>
      </c>
      <c r="H474" s="103">
        <v>7570316</v>
      </c>
      <c r="I474" s="103">
        <v>11015388</v>
      </c>
      <c r="J474" s="103">
        <v>5991610</v>
      </c>
      <c r="K474" s="36"/>
      <c r="L474" s="231" t="s">
        <v>2324</v>
      </c>
      <c r="M474" s="94"/>
      <c r="N474" s="222"/>
      <c r="O474" s="96"/>
      <c r="P474" s="46"/>
      <c r="Q474" s="46"/>
      <c r="R474" s="94"/>
      <c r="S474" s="95"/>
      <c r="T474" s="96"/>
      <c r="U474" s="46"/>
    </row>
    <row r="475" spans="1:21" ht="15.75">
      <c r="A475" s="7">
        <v>445</v>
      </c>
      <c r="B475" s="17" t="s">
        <v>1590</v>
      </c>
      <c r="C475" s="80" t="s">
        <v>1591</v>
      </c>
      <c r="D475" s="17" t="s">
        <v>1501</v>
      </c>
      <c r="E475" s="17" t="s">
        <v>1592</v>
      </c>
      <c r="F475" s="102">
        <f t="shared" si="7"/>
        <v>6000</v>
      </c>
      <c r="G475" s="103">
        <v>0</v>
      </c>
      <c r="H475" s="103">
        <v>6000</v>
      </c>
      <c r="I475" s="103">
        <v>0</v>
      </c>
      <c r="J475" s="103">
        <v>0</v>
      </c>
      <c r="K475" s="36"/>
      <c r="L475" s="231" t="s">
        <v>2329</v>
      </c>
      <c r="M475" s="94"/>
      <c r="N475" s="222"/>
      <c r="O475" s="46"/>
      <c r="P475" s="46"/>
      <c r="Q475" s="46"/>
      <c r="R475" s="94"/>
      <c r="S475" s="95"/>
      <c r="T475" s="96"/>
      <c r="U475" s="46"/>
    </row>
    <row r="476" spans="1:21" ht="15.75">
      <c r="A476" s="7">
        <v>446</v>
      </c>
      <c r="B476" s="17" t="s">
        <v>1593</v>
      </c>
      <c r="C476" s="80" t="s">
        <v>1594</v>
      </c>
      <c r="D476" s="17" t="s">
        <v>1501</v>
      </c>
      <c r="E476" s="17" t="s">
        <v>1595</v>
      </c>
      <c r="F476" s="102">
        <f t="shared" si="7"/>
        <v>0</v>
      </c>
      <c r="G476" s="103">
        <v>0</v>
      </c>
      <c r="H476" s="103">
        <v>0</v>
      </c>
      <c r="I476" s="103">
        <v>0</v>
      </c>
      <c r="J476" s="103">
        <v>0</v>
      </c>
      <c r="K476" s="36"/>
      <c r="L476" s="231" t="s">
        <v>2329</v>
      </c>
      <c r="M476" s="94"/>
      <c r="N476" s="222"/>
      <c r="O476" s="96"/>
      <c r="P476" s="46"/>
      <c r="Q476" s="46"/>
      <c r="R476" s="94"/>
      <c r="S476" s="95"/>
      <c r="T476" s="96"/>
      <c r="U476" s="46"/>
    </row>
    <row r="477" spans="1:21" ht="15.75">
      <c r="A477" s="7">
        <v>447</v>
      </c>
      <c r="B477" s="17" t="s">
        <v>1596</v>
      </c>
      <c r="C477" s="80" t="s">
        <v>1597</v>
      </c>
      <c r="D477" s="17" t="s">
        <v>1501</v>
      </c>
      <c r="E477" s="17" t="s">
        <v>1598</v>
      </c>
      <c r="F477" s="102">
        <f t="shared" si="7"/>
        <v>42784107</v>
      </c>
      <c r="G477" s="103">
        <v>29495880</v>
      </c>
      <c r="H477" s="103">
        <v>4761401</v>
      </c>
      <c r="I477" s="103">
        <v>2232227</v>
      </c>
      <c r="J477" s="103">
        <v>6294599</v>
      </c>
      <c r="K477" s="36"/>
      <c r="L477" s="231" t="s">
        <v>2324</v>
      </c>
      <c r="M477" s="94"/>
      <c r="N477" s="222"/>
      <c r="O477" s="46"/>
      <c r="P477" s="46"/>
      <c r="Q477" s="46"/>
      <c r="R477" s="94"/>
      <c r="S477" s="95"/>
      <c r="T477" s="96"/>
      <c r="U477" s="46"/>
    </row>
    <row r="478" spans="1:21" ht="15.75">
      <c r="A478" s="7">
        <v>448</v>
      </c>
      <c r="B478" s="17" t="s">
        <v>1600</v>
      </c>
      <c r="C478" s="80" t="s">
        <v>1601</v>
      </c>
      <c r="D478" s="17" t="s">
        <v>1599</v>
      </c>
      <c r="E478" s="17" t="s">
        <v>1602</v>
      </c>
      <c r="F478" s="102">
        <f t="shared" si="7"/>
        <v>1416255</v>
      </c>
      <c r="G478" s="103">
        <v>0</v>
      </c>
      <c r="H478" s="103">
        <v>1399105</v>
      </c>
      <c r="I478" s="103">
        <v>0</v>
      </c>
      <c r="J478" s="103">
        <v>17150</v>
      </c>
      <c r="K478" s="36"/>
      <c r="L478" s="231" t="s">
        <v>2324</v>
      </c>
      <c r="M478" s="94"/>
      <c r="N478" s="222"/>
      <c r="O478" s="46"/>
      <c r="P478" s="46"/>
      <c r="Q478" s="46"/>
      <c r="R478" s="94"/>
      <c r="S478" s="95"/>
      <c r="T478" s="77"/>
      <c r="U478" s="46"/>
    </row>
    <row r="479" spans="1:21" ht="15.75">
      <c r="A479" s="7">
        <v>449</v>
      </c>
      <c r="B479" s="17" t="s">
        <v>1603</v>
      </c>
      <c r="C479" s="80" t="s">
        <v>1604</v>
      </c>
      <c r="D479" s="17" t="s">
        <v>1599</v>
      </c>
      <c r="E479" s="17" t="s">
        <v>1605</v>
      </c>
      <c r="F479" s="102">
        <f t="shared" si="7"/>
        <v>36203903</v>
      </c>
      <c r="G479" s="103">
        <v>870760</v>
      </c>
      <c r="H479" s="103">
        <v>12134711</v>
      </c>
      <c r="I479" s="103">
        <v>4511258</v>
      </c>
      <c r="J479" s="103">
        <v>18687174</v>
      </c>
      <c r="K479" s="36"/>
      <c r="L479" s="231" t="s">
        <v>2325</v>
      </c>
      <c r="M479" s="94"/>
      <c r="N479" s="222"/>
      <c r="O479" s="46"/>
      <c r="P479" s="46"/>
      <c r="Q479" s="46"/>
      <c r="R479" s="94"/>
      <c r="S479" s="95"/>
      <c r="T479" s="96"/>
      <c r="U479" s="46"/>
    </row>
    <row r="480" spans="1:21" ht="15.75">
      <c r="A480" s="7">
        <v>450</v>
      </c>
      <c r="B480" s="17" t="s">
        <v>1606</v>
      </c>
      <c r="C480" s="80" t="s">
        <v>1607</v>
      </c>
      <c r="D480" s="17" t="s">
        <v>1599</v>
      </c>
      <c r="E480" s="17" t="s">
        <v>1608</v>
      </c>
      <c r="F480" s="102">
        <f t="shared" si="7"/>
        <v>1113104</v>
      </c>
      <c r="G480" s="103">
        <v>0</v>
      </c>
      <c r="H480" s="103">
        <v>705104</v>
      </c>
      <c r="I480" s="103">
        <v>0</v>
      </c>
      <c r="J480" s="103">
        <v>408000</v>
      </c>
      <c r="K480" s="36"/>
      <c r="L480" s="231" t="s">
        <v>2324</v>
      </c>
      <c r="M480" s="94"/>
      <c r="N480" s="222"/>
      <c r="O480" s="46"/>
      <c r="P480" s="46"/>
      <c r="Q480" s="46"/>
      <c r="R480" s="94"/>
      <c r="S480" s="95"/>
      <c r="T480" s="96"/>
      <c r="U480" s="46"/>
    </row>
    <row r="481" spans="1:21" ht="15.75">
      <c r="A481" s="7">
        <v>451</v>
      </c>
      <c r="B481" s="17" t="s">
        <v>1609</v>
      </c>
      <c r="C481" s="80" t="s">
        <v>1610</v>
      </c>
      <c r="D481" s="17" t="s">
        <v>1599</v>
      </c>
      <c r="E481" s="17" t="s">
        <v>1611</v>
      </c>
      <c r="F481" s="102">
        <f t="shared" si="7"/>
        <v>767736</v>
      </c>
      <c r="G481" s="103">
        <v>0</v>
      </c>
      <c r="H481" s="103">
        <v>767736</v>
      </c>
      <c r="I481" s="103">
        <v>0</v>
      </c>
      <c r="J481" s="103">
        <v>0</v>
      </c>
      <c r="K481" s="36"/>
      <c r="L481" s="231" t="s">
        <v>2329</v>
      </c>
      <c r="M481" s="94"/>
      <c r="N481" s="222"/>
      <c r="O481" s="96"/>
      <c r="P481" s="46"/>
      <c r="Q481" s="46"/>
      <c r="R481" s="94"/>
      <c r="S481" s="95"/>
      <c r="T481" s="77"/>
      <c r="U481" s="46"/>
    </row>
    <row r="482" spans="1:21" ht="15.75">
      <c r="A482" s="7">
        <v>452</v>
      </c>
      <c r="B482" s="17" t="s">
        <v>1612</v>
      </c>
      <c r="C482" s="80" t="s">
        <v>1613</v>
      </c>
      <c r="D482" s="17" t="s">
        <v>1599</v>
      </c>
      <c r="E482" s="17" t="s">
        <v>1614</v>
      </c>
      <c r="F482" s="102">
        <f t="shared" si="7"/>
        <v>12075523</v>
      </c>
      <c r="G482" s="103">
        <v>3925900</v>
      </c>
      <c r="H482" s="103">
        <v>5857168</v>
      </c>
      <c r="I482" s="103">
        <v>0</v>
      </c>
      <c r="J482" s="103">
        <v>2292455</v>
      </c>
      <c r="K482" s="36"/>
      <c r="L482" s="231" t="s">
        <v>2325</v>
      </c>
      <c r="M482" s="94"/>
      <c r="N482" s="222"/>
      <c r="O482" s="46"/>
      <c r="P482" s="46"/>
      <c r="Q482" s="46"/>
      <c r="R482" s="94"/>
      <c r="S482" s="95"/>
      <c r="T482" s="96"/>
      <c r="U482" s="46"/>
    </row>
    <row r="483" spans="1:21" ht="15.75">
      <c r="A483" s="7">
        <v>453</v>
      </c>
      <c r="B483" s="17" t="s">
        <v>1615</v>
      </c>
      <c r="C483" s="80" t="s">
        <v>1616</v>
      </c>
      <c r="D483" s="17" t="s">
        <v>1599</v>
      </c>
      <c r="E483" s="17" t="s">
        <v>1617</v>
      </c>
      <c r="F483" s="102">
        <f t="shared" si="7"/>
        <v>1598542</v>
      </c>
      <c r="G483" s="103">
        <v>0</v>
      </c>
      <c r="H483" s="103">
        <v>1587742</v>
      </c>
      <c r="I483" s="103">
        <v>0</v>
      </c>
      <c r="J483" s="103">
        <v>10800</v>
      </c>
      <c r="K483" s="36"/>
      <c r="L483" s="231" t="s">
        <v>2324</v>
      </c>
      <c r="M483" s="94"/>
      <c r="N483" s="95"/>
      <c r="O483" s="96"/>
      <c r="P483" s="46"/>
      <c r="Q483" s="46"/>
      <c r="R483" s="94"/>
      <c r="S483" s="95"/>
      <c r="T483" s="96"/>
      <c r="U483" s="46"/>
    </row>
    <row r="484" spans="1:21" ht="15.75">
      <c r="A484" s="7">
        <v>454</v>
      </c>
      <c r="B484" s="17" t="s">
        <v>1618</v>
      </c>
      <c r="C484" s="80" t="s">
        <v>1619</v>
      </c>
      <c r="D484" s="17" t="s">
        <v>1599</v>
      </c>
      <c r="E484" s="17" t="s">
        <v>1620</v>
      </c>
      <c r="F484" s="102">
        <f t="shared" si="7"/>
        <v>18436830</v>
      </c>
      <c r="G484" s="103">
        <v>3863800</v>
      </c>
      <c r="H484" s="103">
        <v>9912367</v>
      </c>
      <c r="I484" s="103">
        <v>1232800</v>
      </c>
      <c r="J484" s="103">
        <v>3427863</v>
      </c>
      <c r="K484" s="36"/>
      <c r="L484" s="231" t="s">
        <v>2325</v>
      </c>
      <c r="M484" s="94"/>
      <c r="N484" s="95"/>
      <c r="O484" s="96"/>
      <c r="P484" s="46"/>
      <c r="Q484" s="46"/>
      <c r="R484" s="94"/>
      <c r="S484" s="95"/>
      <c r="T484" s="77"/>
      <c r="U484" s="46"/>
    </row>
    <row r="485" spans="1:21" ht="15.75">
      <c r="A485" s="7">
        <v>455</v>
      </c>
      <c r="B485" s="17" t="s">
        <v>1621</v>
      </c>
      <c r="C485" s="80" t="s">
        <v>1622</v>
      </c>
      <c r="D485" s="17" t="s">
        <v>1599</v>
      </c>
      <c r="E485" s="17" t="s">
        <v>1623</v>
      </c>
      <c r="F485" s="102">
        <f t="shared" si="7"/>
        <v>686171</v>
      </c>
      <c r="G485" s="103">
        <v>0</v>
      </c>
      <c r="H485" s="103">
        <v>0</v>
      </c>
      <c r="I485" s="103">
        <v>681171</v>
      </c>
      <c r="J485" s="103">
        <v>5000</v>
      </c>
      <c r="K485" s="36"/>
      <c r="L485" s="231" t="s">
        <v>2324</v>
      </c>
      <c r="M485" s="94"/>
      <c r="N485" s="95"/>
      <c r="O485" s="96"/>
      <c r="P485" s="46"/>
      <c r="Q485" s="46"/>
      <c r="R485" s="94"/>
      <c r="S485" s="95"/>
      <c r="T485" s="77"/>
      <c r="U485" s="46"/>
    </row>
    <row r="486" spans="1:21" ht="15.75">
      <c r="A486" s="7">
        <v>456</v>
      </c>
      <c r="B486" s="17" t="s">
        <v>1624</v>
      </c>
      <c r="C486" s="80" t="s">
        <v>1625</v>
      </c>
      <c r="D486" s="17" t="s">
        <v>1599</v>
      </c>
      <c r="E486" s="17" t="s">
        <v>1626</v>
      </c>
      <c r="F486" s="102">
        <f t="shared" si="7"/>
        <v>6839326</v>
      </c>
      <c r="G486" s="103">
        <v>720000</v>
      </c>
      <c r="H486" s="103">
        <v>1793418</v>
      </c>
      <c r="I486" s="103">
        <v>941200</v>
      </c>
      <c r="J486" s="103">
        <v>3384708</v>
      </c>
      <c r="K486" s="36"/>
      <c r="L486" s="231" t="s">
        <v>2324</v>
      </c>
      <c r="M486" s="94"/>
      <c r="N486" s="95"/>
      <c r="O486" s="96"/>
      <c r="P486" s="46"/>
      <c r="Q486" s="46"/>
      <c r="R486" s="94"/>
      <c r="S486" s="95"/>
      <c r="T486" s="96"/>
      <c r="U486" s="46"/>
    </row>
    <row r="487" spans="1:21" ht="15.75">
      <c r="A487" s="7">
        <v>457</v>
      </c>
      <c r="B487" s="17" t="s">
        <v>1627</v>
      </c>
      <c r="C487" s="80" t="s">
        <v>1628</v>
      </c>
      <c r="D487" s="17" t="s">
        <v>1599</v>
      </c>
      <c r="E487" s="17" t="s">
        <v>1629</v>
      </c>
      <c r="F487" s="102">
        <f t="shared" si="7"/>
        <v>0</v>
      </c>
      <c r="G487" s="103">
        <v>0</v>
      </c>
      <c r="H487" s="103">
        <v>0</v>
      </c>
      <c r="I487" s="103">
        <v>0</v>
      </c>
      <c r="J487" s="103">
        <v>0</v>
      </c>
      <c r="K487" s="36"/>
      <c r="L487" s="231" t="s">
        <v>2329</v>
      </c>
      <c r="M487" s="94"/>
      <c r="N487" s="95"/>
      <c r="O487" s="96"/>
      <c r="P487" s="46"/>
      <c r="Q487" s="46"/>
      <c r="R487" s="94"/>
      <c r="S487" s="95"/>
      <c r="T487" s="96"/>
      <c r="U487" s="46"/>
    </row>
    <row r="488" spans="1:21" ht="15.75">
      <c r="A488" s="7">
        <v>458</v>
      </c>
      <c r="B488" s="17" t="s">
        <v>1630</v>
      </c>
      <c r="C488" s="80" t="s">
        <v>1631</v>
      </c>
      <c r="D488" s="17" t="s">
        <v>1599</v>
      </c>
      <c r="E488" s="17" t="s">
        <v>1632</v>
      </c>
      <c r="F488" s="102">
        <f t="shared" si="7"/>
        <v>4119407</v>
      </c>
      <c r="G488" s="103">
        <v>1040800</v>
      </c>
      <c r="H488" s="103">
        <v>1966876</v>
      </c>
      <c r="I488" s="103">
        <v>0</v>
      </c>
      <c r="J488" s="103">
        <v>1111731</v>
      </c>
      <c r="K488" s="36"/>
      <c r="L488" s="231" t="s">
        <v>2325</v>
      </c>
      <c r="M488" s="94"/>
      <c r="N488" s="95"/>
      <c r="O488" s="96"/>
      <c r="P488" s="46"/>
      <c r="Q488" s="46"/>
      <c r="R488" s="94"/>
      <c r="S488" s="95"/>
      <c r="T488" s="77"/>
      <c r="U488" s="46"/>
    </row>
    <row r="489" spans="1:21" ht="15.75">
      <c r="A489" s="7">
        <v>459</v>
      </c>
      <c r="B489" s="17" t="s">
        <v>1633</v>
      </c>
      <c r="C489" s="80" t="s">
        <v>1634</v>
      </c>
      <c r="D489" s="17" t="s">
        <v>1599</v>
      </c>
      <c r="E489" s="17" t="s">
        <v>1635</v>
      </c>
      <c r="F489" s="102">
        <f t="shared" si="7"/>
        <v>53862998</v>
      </c>
      <c r="G489" s="103">
        <v>220750</v>
      </c>
      <c r="H489" s="103">
        <v>1146103</v>
      </c>
      <c r="I489" s="103">
        <v>39600000</v>
      </c>
      <c r="J489" s="103">
        <v>12896145</v>
      </c>
      <c r="K489" s="36"/>
      <c r="L489" s="231" t="s">
        <v>2325</v>
      </c>
      <c r="M489" s="94"/>
      <c r="N489" s="95"/>
      <c r="O489" s="96"/>
      <c r="P489" s="46"/>
      <c r="Q489" s="46"/>
      <c r="R489" s="94"/>
      <c r="S489" s="95"/>
      <c r="T489" s="96"/>
      <c r="U489" s="46"/>
    </row>
    <row r="490" spans="1:21" ht="15.75">
      <c r="A490" s="7">
        <v>460</v>
      </c>
      <c r="B490" s="17" t="s">
        <v>1636</v>
      </c>
      <c r="C490" s="80" t="s">
        <v>1637</v>
      </c>
      <c r="D490" s="17" t="s">
        <v>1599</v>
      </c>
      <c r="E490" s="17" t="s">
        <v>1638</v>
      </c>
      <c r="F490" s="102">
        <f t="shared" si="7"/>
        <v>3901330</v>
      </c>
      <c r="G490" s="103">
        <v>340600</v>
      </c>
      <c r="H490" s="103">
        <v>1336303</v>
      </c>
      <c r="I490" s="103">
        <v>93000</v>
      </c>
      <c r="J490" s="103">
        <v>2131427</v>
      </c>
      <c r="K490" s="36"/>
      <c r="L490" s="231" t="s">
        <v>2324</v>
      </c>
      <c r="M490" s="94"/>
      <c r="N490" s="95"/>
      <c r="O490" s="96"/>
      <c r="P490" s="46"/>
      <c r="Q490" s="46"/>
      <c r="R490" s="94"/>
      <c r="S490" s="95"/>
      <c r="T490" s="77"/>
      <c r="U490" s="46"/>
    </row>
    <row r="491" spans="1:21" ht="15.75">
      <c r="A491" s="7">
        <v>461</v>
      </c>
      <c r="B491" s="17" t="s">
        <v>1639</v>
      </c>
      <c r="C491" s="80" t="s">
        <v>1640</v>
      </c>
      <c r="D491" s="17" t="s">
        <v>1599</v>
      </c>
      <c r="E491" s="17" t="s">
        <v>1641</v>
      </c>
      <c r="F491" s="102">
        <f t="shared" si="7"/>
        <v>10531942</v>
      </c>
      <c r="G491" s="103">
        <v>0</v>
      </c>
      <c r="H491" s="103">
        <v>2454042</v>
      </c>
      <c r="I491" s="103">
        <v>0</v>
      </c>
      <c r="J491" s="103">
        <v>8077900</v>
      </c>
      <c r="K491" s="36"/>
      <c r="L491" s="231" t="s">
        <v>2326</v>
      </c>
      <c r="M491" s="94"/>
      <c r="N491" s="95"/>
      <c r="O491" s="96"/>
      <c r="P491" s="46"/>
      <c r="Q491" s="46"/>
      <c r="R491" s="94"/>
      <c r="S491" s="95"/>
      <c r="T491" s="77"/>
      <c r="U491" s="46"/>
    </row>
    <row r="492" spans="1:21" ht="15.75">
      <c r="A492" s="7">
        <v>462</v>
      </c>
      <c r="B492" s="17" t="s">
        <v>1642</v>
      </c>
      <c r="C492" s="80" t="s">
        <v>1643</v>
      </c>
      <c r="D492" s="17" t="s">
        <v>1599</v>
      </c>
      <c r="E492" s="17" t="s">
        <v>1644</v>
      </c>
      <c r="F492" s="102">
        <f t="shared" si="7"/>
        <v>8930837</v>
      </c>
      <c r="G492" s="103">
        <v>1132800</v>
      </c>
      <c r="H492" s="103">
        <v>6508079</v>
      </c>
      <c r="I492" s="103">
        <v>249100</v>
      </c>
      <c r="J492" s="103">
        <v>1040858</v>
      </c>
      <c r="K492" s="36"/>
      <c r="L492" s="231" t="s">
        <v>2325</v>
      </c>
      <c r="M492" s="94"/>
      <c r="N492" s="95"/>
      <c r="O492" s="96"/>
      <c r="P492" s="46"/>
      <c r="Q492" s="46"/>
      <c r="R492" s="94"/>
      <c r="S492" s="95"/>
      <c r="T492" s="77"/>
      <c r="U492" s="46"/>
    </row>
    <row r="493" spans="1:21" ht="15.75">
      <c r="A493" s="7">
        <v>463</v>
      </c>
      <c r="B493" s="17" t="s">
        <v>1645</v>
      </c>
      <c r="C493" s="80" t="s">
        <v>1646</v>
      </c>
      <c r="D493" s="17" t="s">
        <v>1599</v>
      </c>
      <c r="E493" s="17" t="s">
        <v>1119</v>
      </c>
      <c r="F493" s="102">
        <f t="shared" si="7"/>
        <v>6514343</v>
      </c>
      <c r="G493" s="103">
        <v>0</v>
      </c>
      <c r="H493" s="103">
        <v>1276876</v>
      </c>
      <c r="I493" s="103">
        <v>0</v>
      </c>
      <c r="J493" s="103">
        <v>5237467</v>
      </c>
      <c r="K493" s="36"/>
      <c r="L493" s="231" t="s">
        <v>2324</v>
      </c>
      <c r="M493" s="94"/>
      <c r="N493" s="95"/>
      <c r="O493" s="96"/>
      <c r="P493" s="46"/>
      <c r="Q493" s="46"/>
      <c r="R493" s="94"/>
      <c r="S493" s="95"/>
      <c r="T493" s="96"/>
      <c r="U493" s="46"/>
    </row>
    <row r="494" spans="1:21" ht="15.75">
      <c r="A494" s="7">
        <v>464</v>
      </c>
      <c r="B494" s="17" t="s">
        <v>1648</v>
      </c>
      <c r="C494" s="80" t="s">
        <v>1649</v>
      </c>
      <c r="D494" s="17" t="s">
        <v>1647</v>
      </c>
      <c r="E494" s="17" t="s">
        <v>1650</v>
      </c>
      <c r="F494" s="102">
        <f t="shared" si="7"/>
        <v>1321829</v>
      </c>
      <c r="G494" s="103">
        <v>655010</v>
      </c>
      <c r="H494" s="103">
        <v>205837</v>
      </c>
      <c r="I494" s="103">
        <v>239396</v>
      </c>
      <c r="J494" s="103">
        <v>221586</v>
      </c>
      <c r="K494" s="36"/>
      <c r="L494" s="231" t="s">
        <v>2324</v>
      </c>
      <c r="M494" s="94"/>
      <c r="N494" s="95"/>
      <c r="O494" s="46"/>
      <c r="P494" s="46"/>
      <c r="Q494" s="46"/>
      <c r="R494" s="94"/>
      <c r="S494" s="95"/>
      <c r="T494" s="77"/>
      <c r="U494" s="46"/>
    </row>
    <row r="495" spans="1:21" ht="15.75">
      <c r="A495" s="7">
        <v>465</v>
      </c>
      <c r="B495" s="17" t="s">
        <v>1651</v>
      </c>
      <c r="C495" s="80" t="s">
        <v>1652</v>
      </c>
      <c r="D495" s="17" t="s">
        <v>1647</v>
      </c>
      <c r="E495" s="17" t="s">
        <v>1653</v>
      </c>
      <c r="F495" s="102">
        <f t="shared" si="7"/>
        <v>200161</v>
      </c>
      <c r="G495" s="103">
        <v>0</v>
      </c>
      <c r="H495" s="103">
        <v>0</v>
      </c>
      <c r="I495" s="103">
        <v>0</v>
      </c>
      <c r="J495" s="103">
        <v>200161</v>
      </c>
      <c r="K495" s="36"/>
      <c r="L495" s="231" t="s">
        <v>2324</v>
      </c>
      <c r="M495" s="94"/>
      <c r="N495" s="95"/>
      <c r="O495" s="96"/>
      <c r="P495" s="46"/>
      <c r="Q495" s="46"/>
      <c r="R495" s="94"/>
      <c r="S495" s="95"/>
      <c r="T495" s="77"/>
      <c r="U495" s="46"/>
    </row>
    <row r="496" spans="1:21" ht="15.75">
      <c r="A496" s="7">
        <v>466</v>
      </c>
      <c r="B496" s="17" t="s">
        <v>1654</v>
      </c>
      <c r="C496" s="80" t="s">
        <v>1655</v>
      </c>
      <c r="D496" s="17" t="s">
        <v>1647</v>
      </c>
      <c r="E496" s="17" t="s">
        <v>1656</v>
      </c>
      <c r="F496" s="102">
        <f t="shared" si="7"/>
        <v>373585</v>
      </c>
      <c r="G496" s="103">
        <v>0</v>
      </c>
      <c r="H496" s="103">
        <v>123470</v>
      </c>
      <c r="I496" s="103">
        <v>96800</v>
      </c>
      <c r="J496" s="103">
        <v>153315</v>
      </c>
      <c r="K496" s="36"/>
      <c r="L496" s="231" t="s">
        <v>2324</v>
      </c>
      <c r="M496" s="94"/>
      <c r="N496" s="95"/>
      <c r="O496" s="96"/>
      <c r="P496" s="46"/>
      <c r="Q496" s="46"/>
      <c r="R496" s="94"/>
      <c r="S496" s="95"/>
      <c r="T496" s="96"/>
      <c r="U496" s="46"/>
    </row>
    <row r="497" spans="1:21" ht="15.75">
      <c r="A497" s="7">
        <v>467</v>
      </c>
      <c r="B497" s="17" t="s">
        <v>1657</v>
      </c>
      <c r="C497" s="80" t="s">
        <v>1658</v>
      </c>
      <c r="D497" s="17" t="s">
        <v>1647</v>
      </c>
      <c r="E497" s="17" t="s">
        <v>1659</v>
      </c>
      <c r="F497" s="102">
        <f t="shared" si="7"/>
        <v>364481</v>
      </c>
      <c r="G497" s="103">
        <v>0</v>
      </c>
      <c r="H497" s="103">
        <v>189535</v>
      </c>
      <c r="I497" s="103">
        <v>84275</v>
      </c>
      <c r="J497" s="103">
        <v>90671</v>
      </c>
      <c r="K497" s="36"/>
      <c r="L497" s="231" t="s">
        <v>2326</v>
      </c>
      <c r="M497" s="94"/>
      <c r="N497" s="95"/>
      <c r="O497" s="46"/>
      <c r="P497" s="46"/>
      <c r="Q497" s="46"/>
      <c r="R497" s="94"/>
      <c r="S497" s="95"/>
      <c r="T497" s="77"/>
      <c r="U497" s="46"/>
    </row>
    <row r="498" spans="1:21" ht="15.75">
      <c r="A498" s="7">
        <v>468</v>
      </c>
      <c r="B498" s="17" t="s">
        <v>1660</v>
      </c>
      <c r="C498" s="80" t="s">
        <v>1661</v>
      </c>
      <c r="D498" s="17" t="s">
        <v>1647</v>
      </c>
      <c r="E498" s="17" t="s">
        <v>1662</v>
      </c>
      <c r="F498" s="102">
        <f t="shared" si="7"/>
        <v>575504</v>
      </c>
      <c r="G498" s="103">
        <v>0</v>
      </c>
      <c r="H498" s="103">
        <v>192814</v>
      </c>
      <c r="I498" s="103">
        <v>107190</v>
      </c>
      <c r="J498" s="103">
        <v>275500</v>
      </c>
      <c r="K498" s="36"/>
      <c r="L498" s="231" t="s">
        <v>2325</v>
      </c>
      <c r="M498" s="94"/>
      <c r="N498" s="95"/>
      <c r="O498" s="96"/>
      <c r="P498" s="46"/>
      <c r="Q498" s="46"/>
      <c r="R498" s="94"/>
      <c r="S498" s="95"/>
      <c r="T498" s="96"/>
      <c r="U498" s="46"/>
    </row>
    <row r="499" spans="1:21" ht="15.75">
      <c r="A499" s="7">
        <v>469</v>
      </c>
      <c r="B499" s="17" t="s">
        <v>1663</v>
      </c>
      <c r="C499" s="80" t="s">
        <v>1664</v>
      </c>
      <c r="D499" s="17" t="s">
        <v>1647</v>
      </c>
      <c r="E499" s="17" t="s">
        <v>1665</v>
      </c>
      <c r="F499" s="102">
        <f t="shared" si="7"/>
        <v>8993550</v>
      </c>
      <c r="G499" s="103">
        <v>3741200</v>
      </c>
      <c r="H499" s="103">
        <v>937470</v>
      </c>
      <c r="I499" s="103">
        <v>1081134</v>
      </c>
      <c r="J499" s="103">
        <v>3233746</v>
      </c>
      <c r="K499" s="36"/>
      <c r="L499" s="231" t="s">
        <v>2324</v>
      </c>
      <c r="M499" s="94"/>
      <c r="N499" s="95"/>
      <c r="O499" s="96"/>
      <c r="P499" s="46"/>
      <c r="Q499" s="46"/>
      <c r="R499" s="94"/>
      <c r="S499" s="95"/>
      <c r="T499" s="77"/>
      <c r="U499" s="46"/>
    </row>
    <row r="500" spans="1:21" ht="15.75">
      <c r="A500" s="7">
        <v>470</v>
      </c>
      <c r="B500" s="17" t="s">
        <v>1666</v>
      </c>
      <c r="C500" s="80" t="s">
        <v>1667</v>
      </c>
      <c r="D500" s="17" t="s">
        <v>1647</v>
      </c>
      <c r="E500" s="17" t="s">
        <v>1668</v>
      </c>
      <c r="F500" s="102">
        <f t="shared" si="7"/>
        <v>535354</v>
      </c>
      <c r="G500" s="103">
        <v>110000</v>
      </c>
      <c r="H500" s="103">
        <v>411454</v>
      </c>
      <c r="I500" s="103">
        <v>0</v>
      </c>
      <c r="J500" s="103">
        <v>13900</v>
      </c>
      <c r="K500" s="36"/>
      <c r="L500" s="231" t="s">
        <v>2324</v>
      </c>
      <c r="M500" s="94"/>
      <c r="N500" s="95"/>
      <c r="O500" s="96"/>
      <c r="P500" s="46"/>
      <c r="Q500" s="46"/>
      <c r="R500" s="94"/>
      <c r="S500" s="95"/>
      <c r="T500" s="96"/>
      <c r="U500" s="46"/>
    </row>
    <row r="501" spans="1:21" ht="15.75">
      <c r="A501" s="7">
        <v>471</v>
      </c>
      <c r="B501" s="17" t="s">
        <v>1669</v>
      </c>
      <c r="C501" s="80" t="s">
        <v>1670</v>
      </c>
      <c r="D501" s="17" t="s">
        <v>1647</v>
      </c>
      <c r="E501" s="17" t="s">
        <v>1671</v>
      </c>
      <c r="F501" s="102">
        <f t="shared" si="7"/>
        <v>6275924</v>
      </c>
      <c r="G501" s="103">
        <v>2175200</v>
      </c>
      <c r="H501" s="103">
        <v>3238009</v>
      </c>
      <c r="I501" s="103">
        <v>124919</v>
      </c>
      <c r="J501" s="103">
        <v>737796</v>
      </c>
      <c r="K501" s="36"/>
      <c r="L501" s="231" t="s">
        <v>2324</v>
      </c>
      <c r="M501" s="94"/>
      <c r="N501" s="95"/>
      <c r="O501" s="96"/>
      <c r="P501" s="46"/>
      <c r="Q501" s="46"/>
      <c r="R501" s="94"/>
      <c r="S501" s="95"/>
      <c r="T501" s="96"/>
      <c r="U501" s="46"/>
    </row>
    <row r="502" spans="1:21" ht="15.75">
      <c r="A502" s="7">
        <v>472</v>
      </c>
      <c r="B502" s="17" t="s">
        <v>1672</v>
      </c>
      <c r="C502" s="80" t="s">
        <v>1673</v>
      </c>
      <c r="D502" s="17" t="s">
        <v>1647</v>
      </c>
      <c r="E502" s="17" t="s">
        <v>1674</v>
      </c>
      <c r="F502" s="102">
        <f t="shared" si="7"/>
        <v>1588152</v>
      </c>
      <c r="G502" s="103">
        <v>541300</v>
      </c>
      <c r="H502" s="103">
        <v>237766</v>
      </c>
      <c r="I502" s="103">
        <v>117500</v>
      </c>
      <c r="J502" s="103">
        <v>691586</v>
      </c>
      <c r="K502" s="36"/>
      <c r="L502" s="231" t="s">
        <v>2325</v>
      </c>
      <c r="M502" s="94"/>
      <c r="N502" s="95"/>
      <c r="O502" s="96"/>
      <c r="P502" s="46"/>
      <c r="Q502" s="46"/>
      <c r="R502" s="94"/>
      <c r="S502" s="95"/>
      <c r="T502" s="77"/>
      <c r="U502" s="46"/>
    </row>
    <row r="503" spans="1:21" ht="15.75">
      <c r="A503" s="7">
        <v>473</v>
      </c>
      <c r="B503" s="17" t="s">
        <v>1675</v>
      </c>
      <c r="C503" s="80" t="s">
        <v>1676</v>
      </c>
      <c r="D503" s="17" t="s">
        <v>1647</v>
      </c>
      <c r="E503" s="17" t="s">
        <v>1677</v>
      </c>
      <c r="F503" s="102">
        <f t="shared" si="7"/>
        <v>3629360</v>
      </c>
      <c r="G503" s="103">
        <v>395400</v>
      </c>
      <c r="H503" s="103">
        <v>332600</v>
      </c>
      <c r="I503" s="103">
        <v>601723</v>
      </c>
      <c r="J503" s="103">
        <v>2299637</v>
      </c>
      <c r="K503" s="36"/>
      <c r="L503" s="231" t="s">
        <v>2324</v>
      </c>
      <c r="M503" s="94"/>
      <c r="N503" s="95"/>
      <c r="O503" s="96"/>
      <c r="P503" s="46"/>
      <c r="Q503" s="46"/>
      <c r="R503" s="94"/>
      <c r="S503" s="95"/>
      <c r="T503" s="96"/>
      <c r="U503" s="46"/>
    </row>
    <row r="504" spans="1:21" ht="15.75">
      <c r="A504" s="7">
        <v>474</v>
      </c>
      <c r="B504" s="17" t="s">
        <v>1678</v>
      </c>
      <c r="C504" s="80" t="s">
        <v>1679</v>
      </c>
      <c r="D504" s="17" t="s">
        <v>1647</v>
      </c>
      <c r="E504" s="17" t="s">
        <v>1685</v>
      </c>
      <c r="F504" s="102">
        <f t="shared" si="7"/>
        <v>341512</v>
      </c>
      <c r="G504" s="103">
        <v>0</v>
      </c>
      <c r="H504" s="103">
        <v>234951</v>
      </c>
      <c r="I504" s="103">
        <v>69480</v>
      </c>
      <c r="J504" s="103">
        <v>37081</v>
      </c>
      <c r="K504" s="36"/>
      <c r="L504" s="231" t="s">
        <v>2324</v>
      </c>
      <c r="M504" s="94"/>
      <c r="N504" s="95"/>
      <c r="O504" s="46"/>
      <c r="P504" s="46"/>
      <c r="Q504" s="46"/>
      <c r="R504" s="94"/>
      <c r="S504" s="95"/>
      <c r="T504" s="77"/>
      <c r="U504" s="46"/>
    </row>
    <row r="505" spans="1:21" ht="15.75">
      <c r="A505" s="7">
        <v>475</v>
      </c>
      <c r="B505" s="17" t="s">
        <v>1686</v>
      </c>
      <c r="C505" s="80" t="s">
        <v>1687</v>
      </c>
      <c r="D505" s="17" t="s">
        <v>1647</v>
      </c>
      <c r="E505" s="17" t="s">
        <v>1688</v>
      </c>
      <c r="F505" s="102">
        <f t="shared" si="7"/>
        <v>983411</v>
      </c>
      <c r="G505" s="103">
        <v>0</v>
      </c>
      <c r="H505" s="103">
        <v>139786</v>
      </c>
      <c r="I505" s="103">
        <v>10150</v>
      </c>
      <c r="J505" s="103">
        <v>833475</v>
      </c>
      <c r="K505" s="36"/>
      <c r="L505" s="231" t="s">
        <v>2325</v>
      </c>
      <c r="M505" s="94"/>
      <c r="N505" s="95"/>
      <c r="O505" s="96"/>
      <c r="P505" s="46"/>
      <c r="Q505" s="46"/>
      <c r="R505" s="94"/>
      <c r="S505" s="95"/>
      <c r="T505" s="77"/>
      <c r="U505" s="46"/>
    </row>
    <row r="506" spans="1:21" ht="15.75">
      <c r="A506" s="7">
        <v>476</v>
      </c>
      <c r="B506" s="17" t="s">
        <v>1689</v>
      </c>
      <c r="C506" s="80" t="s">
        <v>1690</v>
      </c>
      <c r="D506" s="17" t="s">
        <v>1647</v>
      </c>
      <c r="E506" s="17" t="s">
        <v>1691</v>
      </c>
      <c r="F506" s="102">
        <f t="shared" si="7"/>
        <v>65469155</v>
      </c>
      <c r="G506" s="103">
        <v>0</v>
      </c>
      <c r="H506" s="103">
        <v>1382118</v>
      </c>
      <c r="I506" s="103">
        <v>47522287</v>
      </c>
      <c r="J506" s="103">
        <v>16564750</v>
      </c>
      <c r="K506" s="36"/>
      <c r="L506" s="231" t="s">
        <v>2324</v>
      </c>
      <c r="M506" s="94"/>
      <c r="N506" s="95"/>
      <c r="O506" s="96"/>
      <c r="P506" s="46"/>
      <c r="Q506" s="46"/>
      <c r="R506" s="94"/>
      <c r="S506" s="95"/>
      <c r="T506" s="96"/>
      <c r="U506" s="46"/>
    </row>
    <row r="507" spans="1:21" ht="15.75">
      <c r="A507" s="7">
        <v>477</v>
      </c>
      <c r="B507" s="17" t="s">
        <v>1692</v>
      </c>
      <c r="C507" s="80" t="s">
        <v>1693</v>
      </c>
      <c r="D507" s="17" t="s">
        <v>1647</v>
      </c>
      <c r="E507" s="17" t="s">
        <v>1694</v>
      </c>
      <c r="F507" s="102">
        <f t="shared" si="7"/>
        <v>1337635</v>
      </c>
      <c r="G507" s="103">
        <v>424004</v>
      </c>
      <c r="H507" s="103">
        <v>47645</v>
      </c>
      <c r="I507" s="103">
        <v>196350</v>
      </c>
      <c r="J507" s="103">
        <v>669636</v>
      </c>
      <c r="K507" s="36"/>
      <c r="L507" s="231" t="s">
        <v>2324</v>
      </c>
      <c r="M507" s="94"/>
      <c r="N507" s="95"/>
      <c r="O507" s="96"/>
      <c r="P507" s="46"/>
      <c r="Q507" s="46"/>
      <c r="R507" s="94"/>
      <c r="S507" s="95"/>
      <c r="T507" s="77"/>
      <c r="U507" s="46"/>
    </row>
    <row r="508" spans="1:21" ht="15.75">
      <c r="A508" s="7">
        <v>478</v>
      </c>
      <c r="B508" s="17" t="s">
        <v>1695</v>
      </c>
      <c r="C508" s="80" t="s">
        <v>1696</v>
      </c>
      <c r="D508" s="17" t="s">
        <v>1647</v>
      </c>
      <c r="E508" s="17" t="s">
        <v>1697</v>
      </c>
      <c r="F508" s="102">
        <f t="shared" si="7"/>
        <v>0</v>
      </c>
      <c r="G508" s="103">
        <v>0</v>
      </c>
      <c r="H508" s="103">
        <v>0</v>
      </c>
      <c r="I508" s="103">
        <v>0</v>
      </c>
      <c r="J508" s="103">
        <v>0</v>
      </c>
      <c r="K508" s="36"/>
      <c r="L508" s="231" t="s">
        <v>2329</v>
      </c>
      <c r="M508" s="94"/>
      <c r="N508" s="95"/>
      <c r="O508" s="96"/>
      <c r="P508" s="46"/>
      <c r="Q508" s="46"/>
      <c r="R508" s="94"/>
      <c r="S508" s="95"/>
      <c r="T508" s="96"/>
      <c r="U508" s="46"/>
    </row>
    <row r="509" spans="1:21" ht="15.75">
      <c r="A509" s="7">
        <v>479</v>
      </c>
      <c r="B509" s="17" t="s">
        <v>1699</v>
      </c>
      <c r="C509" s="80" t="s">
        <v>1700</v>
      </c>
      <c r="D509" s="17" t="s">
        <v>1698</v>
      </c>
      <c r="E509" s="17" t="s">
        <v>1701</v>
      </c>
      <c r="F509" s="102">
        <f t="shared" si="7"/>
        <v>4037034</v>
      </c>
      <c r="G509" s="103">
        <v>0</v>
      </c>
      <c r="H509" s="103">
        <v>2323637</v>
      </c>
      <c r="I509" s="103">
        <v>0</v>
      </c>
      <c r="J509" s="103">
        <v>1713397</v>
      </c>
      <c r="K509" s="36"/>
      <c r="L509" s="231" t="s">
        <v>2329</v>
      </c>
      <c r="M509" s="94"/>
      <c r="N509" s="95"/>
      <c r="O509" s="46"/>
      <c r="P509" s="46"/>
      <c r="Q509" s="46"/>
      <c r="R509" s="94"/>
      <c r="S509" s="95"/>
      <c r="T509" s="96"/>
      <c r="U509" s="46"/>
    </row>
    <row r="510" spans="1:21" ht="15.75">
      <c r="A510" s="7">
        <v>480</v>
      </c>
      <c r="B510" s="17" t="s">
        <v>1702</v>
      </c>
      <c r="C510" s="80" t="s">
        <v>1703</v>
      </c>
      <c r="D510" s="17" t="s">
        <v>1698</v>
      </c>
      <c r="E510" s="17" t="s">
        <v>1704</v>
      </c>
      <c r="F510" s="102">
        <f t="shared" si="7"/>
        <v>18682993</v>
      </c>
      <c r="G510" s="103">
        <v>3119900</v>
      </c>
      <c r="H510" s="103">
        <v>11801313</v>
      </c>
      <c r="I510" s="103">
        <v>385500</v>
      </c>
      <c r="J510" s="103">
        <v>3376280</v>
      </c>
      <c r="K510" s="36"/>
      <c r="L510" s="231" t="s">
        <v>2324</v>
      </c>
      <c r="M510" s="94"/>
      <c r="N510" s="95"/>
      <c r="O510" s="96"/>
      <c r="P510" s="46"/>
      <c r="Q510" s="46"/>
      <c r="R510" s="94"/>
      <c r="S510" s="95"/>
      <c r="T510" s="96"/>
      <c r="U510" s="46"/>
    </row>
    <row r="511" spans="1:21" ht="15.75">
      <c r="A511" s="7">
        <v>481</v>
      </c>
      <c r="B511" s="17" t="s">
        <v>1705</v>
      </c>
      <c r="C511" s="80" t="s">
        <v>1706</v>
      </c>
      <c r="D511" s="17" t="s">
        <v>1698</v>
      </c>
      <c r="E511" s="17" t="s">
        <v>1707</v>
      </c>
      <c r="F511" s="102">
        <f t="shared" si="7"/>
        <v>6847143</v>
      </c>
      <c r="G511" s="103">
        <v>51520</v>
      </c>
      <c r="H511" s="103">
        <v>5789075</v>
      </c>
      <c r="I511" s="103">
        <v>0</v>
      </c>
      <c r="J511" s="103">
        <v>1006548</v>
      </c>
      <c r="K511" s="36"/>
      <c r="L511" s="231" t="s">
        <v>2324</v>
      </c>
      <c r="M511" s="94"/>
      <c r="N511" s="95"/>
      <c r="O511" s="96"/>
      <c r="P511" s="46"/>
      <c r="Q511" s="46"/>
      <c r="R511" s="94"/>
      <c r="S511" s="95"/>
      <c r="T511" s="96"/>
      <c r="U511" s="46"/>
    </row>
    <row r="512" spans="1:21" ht="15.75">
      <c r="A512" s="7">
        <v>482</v>
      </c>
      <c r="B512" s="17" t="s">
        <v>1708</v>
      </c>
      <c r="C512" s="80" t="s">
        <v>1709</v>
      </c>
      <c r="D512" s="17" t="s">
        <v>1698</v>
      </c>
      <c r="E512" s="17" t="s">
        <v>1710</v>
      </c>
      <c r="F512" s="102">
        <f t="shared" si="7"/>
        <v>27337955</v>
      </c>
      <c r="G512" s="103">
        <v>19600000</v>
      </c>
      <c r="H512" s="103">
        <v>7288955</v>
      </c>
      <c r="I512" s="103">
        <v>0</v>
      </c>
      <c r="J512" s="103">
        <v>449000</v>
      </c>
      <c r="K512" s="36"/>
      <c r="L512" s="231" t="s">
        <v>2329</v>
      </c>
      <c r="M512" s="94"/>
      <c r="N512" s="95"/>
      <c r="O512" s="96"/>
      <c r="P512" s="46"/>
      <c r="Q512" s="46"/>
      <c r="R512" s="94"/>
      <c r="S512" s="95"/>
      <c r="T512" s="96"/>
      <c r="U512" s="46"/>
    </row>
    <row r="513" spans="1:21" ht="15.75">
      <c r="A513" s="7">
        <v>483</v>
      </c>
      <c r="B513" s="17" t="s">
        <v>1711</v>
      </c>
      <c r="C513" s="80" t="s">
        <v>1712</v>
      </c>
      <c r="D513" s="17" t="s">
        <v>1698</v>
      </c>
      <c r="E513" s="17" t="s">
        <v>1713</v>
      </c>
      <c r="F513" s="102">
        <f t="shared" si="7"/>
        <v>38084226</v>
      </c>
      <c r="G513" s="103">
        <v>6798000</v>
      </c>
      <c r="H513" s="103">
        <v>3444866</v>
      </c>
      <c r="I513" s="103">
        <v>1282421</v>
      </c>
      <c r="J513" s="103">
        <v>26558939</v>
      </c>
      <c r="K513" s="36"/>
      <c r="L513" s="231" t="s">
        <v>2325</v>
      </c>
      <c r="M513" s="94"/>
      <c r="N513" s="95"/>
      <c r="O513" s="96"/>
      <c r="P513" s="46"/>
      <c r="Q513" s="46"/>
      <c r="R513" s="94"/>
      <c r="S513" s="95"/>
      <c r="T513" s="96"/>
      <c r="U513" s="46"/>
    </row>
    <row r="514" spans="1:21" ht="15.75">
      <c r="A514" s="7">
        <v>484</v>
      </c>
      <c r="B514" s="17" t="s">
        <v>1714</v>
      </c>
      <c r="C514" s="80" t="s">
        <v>1715</v>
      </c>
      <c r="D514" s="17" t="s">
        <v>1698</v>
      </c>
      <c r="E514" s="17" t="s">
        <v>1716</v>
      </c>
      <c r="F514" s="102">
        <f t="shared" si="7"/>
        <v>35701799</v>
      </c>
      <c r="G514" s="103">
        <v>5852650</v>
      </c>
      <c r="H514" s="103">
        <v>11572307</v>
      </c>
      <c r="I514" s="103">
        <v>2284602</v>
      </c>
      <c r="J514" s="103">
        <v>15992240</v>
      </c>
      <c r="K514" s="36"/>
      <c r="L514" s="231" t="s">
        <v>2325</v>
      </c>
      <c r="M514" s="94"/>
      <c r="N514" s="95"/>
      <c r="O514" s="46"/>
      <c r="P514" s="46"/>
      <c r="Q514" s="46"/>
      <c r="R514" s="94"/>
      <c r="S514" s="95"/>
      <c r="T514" s="77"/>
      <c r="U514" s="46"/>
    </row>
    <row r="515" spans="1:21" ht="15.75">
      <c r="A515" s="7">
        <v>485</v>
      </c>
      <c r="B515" s="17" t="s">
        <v>1717</v>
      </c>
      <c r="C515" s="80" t="s">
        <v>1718</v>
      </c>
      <c r="D515" s="17" t="s">
        <v>1698</v>
      </c>
      <c r="E515" s="17" t="s">
        <v>1719</v>
      </c>
      <c r="F515" s="102">
        <f t="shared" si="7"/>
        <v>0</v>
      </c>
      <c r="G515" s="103">
        <v>0</v>
      </c>
      <c r="H515" s="103">
        <v>0</v>
      </c>
      <c r="I515" s="103">
        <v>0</v>
      </c>
      <c r="J515" s="103">
        <v>0</v>
      </c>
      <c r="K515" s="36"/>
      <c r="L515" s="231" t="s">
        <v>2329</v>
      </c>
      <c r="M515" s="94"/>
      <c r="N515" s="95"/>
      <c r="O515" s="96"/>
      <c r="P515" s="46"/>
      <c r="Q515" s="46"/>
      <c r="R515" s="94"/>
      <c r="S515" s="95"/>
      <c r="T515" s="77"/>
      <c r="U515" s="46"/>
    </row>
    <row r="516" spans="1:21" ht="15.75">
      <c r="A516" s="7">
        <v>486</v>
      </c>
      <c r="B516" s="17" t="s">
        <v>1720</v>
      </c>
      <c r="C516" s="80" t="s">
        <v>1721</v>
      </c>
      <c r="D516" s="17" t="s">
        <v>1698</v>
      </c>
      <c r="E516" s="17" t="s">
        <v>940</v>
      </c>
      <c r="F516" s="102">
        <f aca="true" t="shared" si="8" ref="F516:F579">G516+H516+I516+J516</f>
        <v>55072408</v>
      </c>
      <c r="G516" s="103">
        <v>1394000</v>
      </c>
      <c r="H516" s="103">
        <v>11343969</v>
      </c>
      <c r="I516" s="103">
        <v>706000</v>
      </c>
      <c r="J516" s="103">
        <v>41628439</v>
      </c>
      <c r="K516" s="36"/>
      <c r="L516" s="231" t="s">
        <v>2324</v>
      </c>
      <c r="M516" s="94"/>
      <c r="N516" s="95"/>
      <c r="O516" s="96"/>
      <c r="P516" s="46"/>
      <c r="Q516" s="46"/>
      <c r="R516" s="94"/>
      <c r="S516" s="95"/>
      <c r="T516" s="96"/>
      <c r="U516" s="46"/>
    </row>
    <row r="517" spans="1:21" ht="15.75">
      <c r="A517" s="7">
        <v>487</v>
      </c>
      <c r="B517" s="17" t="s">
        <v>1722</v>
      </c>
      <c r="C517" s="80" t="s">
        <v>1723</v>
      </c>
      <c r="D517" s="17" t="s">
        <v>1698</v>
      </c>
      <c r="E517" s="17" t="s">
        <v>13</v>
      </c>
      <c r="F517" s="102">
        <f t="shared" si="8"/>
        <v>3183515</v>
      </c>
      <c r="G517" s="103">
        <v>600000</v>
      </c>
      <c r="H517" s="103">
        <v>2474370</v>
      </c>
      <c r="I517" s="103">
        <v>0</v>
      </c>
      <c r="J517" s="103">
        <v>109145</v>
      </c>
      <c r="K517" s="36"/>
      <c r="L517" s="231" t="s">
        <v>2325</v>
      </c>
      <c r="M517" s="94"/>
      <c r="N517" s="95"/>
      <c r="O517" s="96"/>
      <c r="P517" s="46"/>
      <c r="Q517" s="46"/>
      <c r="R517" s="94"/>
      <c r="S517" s="95"/>
      <c r="T517" s="77"/>
      <c r="U517" s="46"/>
    </row>
    <row r="518" spans="1:21" ht="15.75">
      <c r="A518" s="7">
        <v>488</v>
      </c>
      <c r="B518" s="17" t="s">
        <v>14</v>
      </c>
      <c r="C518" s="80" t="s">
        <v>15</v>
      </c>
      <c r="D518" s="17" t="s">
        <v>1698</v>
      </c>
      <c r="E518" s="17" t="s">
        <v>16</v>
      </c>
      <c r="F518" s="102">
        <f t="shared" si="8"/>
        <v>25500729</v>
      </c>
      <c r="G518" s="103">
        <v>12384320</v>
      </c>
      <c r="H518" s="103">
        <v>7530173</v>
      </c>
      <c r="I518" s="103">
        <v>2614512</v>
      </c>
      <c r="J518" s="103">
        <v>2971724</v>
      </c>
      <c r="K518" s="36"/>
      <c r="L518" s="231" t="s">
        <v>2324</v>
      </c>
      <c r="M518" s="94"/>
      <c r="N518" s="95"/>
      <c r="O518" s="96"/>
      <c r="P518" s="46"/>
      <c r="Q518" s="46"/>
      <c r="R518" s="94"/>
      <c r="S518" s="95"/>
      <c r="T518" s="96"/>
      <c r="U518" s="46"/>
    </row>
    <row r="519" spans="1:21" ht="15.75">
      <c r="A519" s="7">
        <v>489</v>
      </c>
      <c r="B519" s="17" t="s">
        <v>17</v>
      </c>
      <c r="C519" s="80" t="s">
        <v>18</v>
      </c>
      <c r="D519" s="17" t="s">
        <v>1698</v>
      </c>
      <c r="E519" s="17" t="s">
        <v>19</v>
      </c>
      <c r="F519" s="102">
        <f t="shared" si="8"/>
        <v>4590105</v>
      </c>
      <c r="G519" s="103">
        <v>1388100</v>
      </c>
      <c r="H519" s="103">
        <v>1876830</v>
      </c>
      <c r="I519" s="103">
        <v>0</v>
      </c>
      <c r="J519" s="103">
        <v>1325175</v>
      </c>
      <c r="K519" s="36"/>
      <c r="L519" s="231" t="s">
        <v>2324</v>
      </c>
      <c r="M519" s="94"/>
      <c r="N519" s="95"/>
      <c r="O519" s="46"/>
      <c r="P519" s="46"/>
      <c r="Q519" s="46"/>
      <c r="R519" s="94"/>
      <c r="S519" s="95"/>
      <c r="T519" s="77"/>
      <c r="U519" s="46"/>
    </row>
    <row r="520" spans="1:21" ht="15.75">
      <c r="A520" s="7">
        <v>490</v>
      </c>
      <c r="B520" s="17" t="s">
        <v>20</v>
      </c>
      <c r="C520" s="80" t="s">
        <v>21</v>
      </c>
      <c r="D520" s="17" t="s">
        <v>1698</v>
      </c>
      <c r="E520" s="17" t="s">
        <v>22</v>
      </c>
      <c r="F520" s="102">
        <f t="shared" si="8"/>
        <v>196919</v>
      </c>
      <c r="G520" s="103">
        <v>1500</v>
      </c>
      <c r="H520" s="103">
        <v>88268</v>
      </c>
      <c r="I520" s="103">
        <v>67000</v>
      </c>
      <c r="J520" s="103">
        <v>40151</v>
      </c>
      <c r="K520" s="36"/>
      <c r="L520" s="231" t="s">
        <v>2325</v>
      </c>
      <c r="M520" s="94"/>
      <c r="N520" s="95"/>
      <c r="O520" s="96"/>
      <c r="P520" s="46"/>
      <c r="Q520" s="46"/>
      <c r="R520" s="94"/>
      <c r="S520" s="95"/>
      <c r="T520" s="77"/>
      <c r="U520" s="46"/>
    </row>
    <row r="521" spans="1:21" ht="15" customHeight="1">
      <c r="A521" s="7">
        <v>491</v>
      </c>
      <c r="B521" s="17" t="s">
        <v>23</v>
      </c>
      <c r="C521" s="80" t="s">
        <v>24</v>
      </c>
      <c r="D521" s="17" t="s">
        <v>1698</v>
      </c>
      <c r="E521" s="17" t="s">
        <v>25</v>
      </c>
      <c r="F521" s="102">
        <f t="shared" si="8"/>
        <v>26693062</v>
      </c>
      <c r="G521" s="103">
        <v>5141083</v>
      </c>
      <c r="H521" s="103">
        <v>7117057</v>
      </c>
      <c r="I521" s="103">
        <v>2507983</v>
      </c>
      <c r="J521" s="103">
        <v>11926939</v>
      </c>
      <c r="K521" s="36"/>
      <c r="L521" s="231" t="s">
        <v>2324</v>
      </c>
      <c r="M521" s="94"/>
      <c r="N521" s="95"/>
      <c r="O521" s="46"/>
      <c r="P521" s="46"/>
      <c r="Q521" s="46"/>
      <c r="R521" s="94"/>
      <c r="S521" s="95"/>
      <c r="T521" s="96"/>
      <c r="U521" s="46"/>
    </row>
    <row r="522" spans="1:21" ht="15.75">
      <c r="A522" s="7">
        <v>492</v>
      </c>
      <c r="B522" s="17" t="s">
        <v>26</v>
      </c>
      <c r="C522" s="80" t="s">
        <v>27</v>
      </c>
      <c r="D522" s="17" t="s">
        <v>1698</v>
      </c>
      <c r="E522" s="17" t="s">
        <v>28</v>
      </c>
      <c r="F522" s="102">
        <f t="shared" si="8"/>
        <v>2707045</v>
      </c>
      <c r="G522" s="103">
        <v>222000</v>
      </c>
      <c r="H522" s="103">
        <v>1587257</v>
      </c>
      <c r="I522" s="103">
        <v>269300</v>
      </c>
      <c r="J522" s="103">
        <v>628488</v>
      </c>
      <c r="K522" s="36"/>
      <c r="L522" s="231" t="s">
        <v>2329</v>
      </c>
      <c r="M522" s="94"/>
      <c r="N522" s="95"/>
      <c r="O522" s="46"/>
      <c r="P522" s="46"/>
      <c r="Q522" s="46"/>
      <c r="R522" s="94"/>
      <c r="S522" s="95"/>
      <c r="T522" s="96"/>
      <c r="U522" s="46"/>
    </row>
    <row r="523" spans="1:21" ht="15.75">
      <c r="A523" s="7">
        <v>493</v>
      </c>
      <c r="B523" s="17" t="s">
        <v>29</v>
      </c>
      <c r="C523" s="80" t="s">
        <v>30</v>
      </c>
      <c r="D523" s="17" t="s">
        <v>1698</v>
      </c>
      <c r="E523" s="17" t="s">
        <v>1734</v>
      </c>
      <c r="F523" s="102">
        <f t="shared" si="8"/>
        <v>313371</v>
      </c>
      <c r="G523" s="103">
        <v>0</v>
      </c>
      <c r="H523" s="103">
        <v>282350</v>
      </c>
      <c r="I523" s="103">
        <v>0</v>
      </c>
      <c r="J523" s="103">
        <v>31021</v>
      </c>
      <c r="K523" s="36"/>
      <c r="L523" s="231" t="s">
        <v>2325</v>
      </c>
      <c r="M523" s="94"/>
      <c r="N523" s="95"/>
      <c r="O523" s="96"/>
      <c r="P523" s="46"/>
      <c r="Q523" s="46"/>
      <c r="R523" s="94"/>
      <c r="S523" s="95"/>
      <c r="T523" s="96"/>
      <c r="U523" s="46"/>
    </row>
    <row r="524" spans="1:21" ht="15.75">
      <c r="A524" s="7">
        <v>494</v>
      </c>
      <c r="B524" s="17" t="s">
        <v>31</v>
      </c>
      <c r="C524" s="80" t="s">
        <v>32</v>
      </c>
      <c r="D524" s="17" t="s">
        <v>1698</v>
      </c>
      <c r="E524" s="17" t="s">
        <v>33</v>
      </c>
      <c r="F524" s="102">
        <f t="shared" si="8"/>
        <v>42783349</v>
      </c>
      <c r="G524" s="103">
        <v>342829</v>
      </c>
      <c r="H524" s="103">
        <v>3162431</v>
      </c>
      <c r="I524" s="103">
        <v>0</v>
      </c>
      <c r="J524" s="103">
        <v>39278089</v>
      </c>
      <c r="K524" s="62"/>
      <c r="L524" s="231" t="s">
        <v>2325</v>
      </c>
      <c r="M524" s="94"/>
      <c r="N524" s="95"/>
      <c r="O524" s="46"/>
      <c r="P524" s="46"/>
      <c r="Q524" s="46"/>
      <c r="R524" s="94"/>
      <c r="S524" s="95"/>
      <c r="T524" s="96"/>
      <c r="U524" s="46"/>
    </row>
    <row r="525" spans="1:21" ht="15.75">
      <c r="A525" s="7">
        <v>495</v>
      </c>
      <c r="B525" s="17" t="s">
        <v>34</v>
      </c>
      <c r="C525" s="80" t="s">
        <v>35</v>
      </c>
      <c r="D525" s="17" t="s">
        <v>1698</v>
      </c>
      <c r="E525" s="17" t="s">
        <v>36</v>
      </c>
      <c r="F525" s="102">
        <f t="shared" si="8"/>
        <v>590826</v>
      </c>
      <c r="G525" s="103">
        <v>345000</v>
      </c>
      <c r="H525" s="103">
        <v>167821</v>
      </c>
      <c r="I525" s="103">
        <v>30325</v>
      </c>
      <c r="J525" s="103">
        <v>47680</v>
      </c>
      <c r="K525" s="36"/>
      <c r="L525" s="231" t="s">
        <v>2324</v>
      </c>
      <c r="M525" s="94"/>
      <c r="N525" s="95"/>
      <c r="O525" s="96"/>
      <c r="P525" s="46"/>
      <c r="Q525" s="46"/>
      <c r="R525" s="94"/>
      <c r="S525" s="95"/>
      <c r="T525" s="96"/>
      <c r="U525" s="46"/>
    </row>
    <row r="526" spans="1:21" ht="15.75">
      <c r="A526" s="7">
        <v>496</v>
      </c>
      <c r="B526" s="17" t="s">
        <v>37</v>
      </c>
      <c r="C526" s="80" t="s">
        <v>38</v>
      </c>
      <c r="D526" s="17" t="s">
        <v>1698</v>
      </c>
      <c r="E526" s="17" t="s">
        <v>39</v>
      </c>
      <c r="F526" s="102">
        <f t="shared" si="8"/>
        <v>41562664</v>
      </c>
      <c r="G526" s="103">
        <v>10244000</v>
      </c>
      <c r="H526" s="103">
        <v>8827817</v>
      </c>
      <c r="I526" s="103">
        <v>18146681</v>
      </c>
      <c r="J526" s="103">
        <v>4344166</v>
      </c>
      <c r="K526" s="36"/>
      <c r="L526" s="231" t="s">
        <v>2324</v>
      </c>
      <c r="M526" s="94"/>
      <c r="N526" s="95"/>
      <c r="O526" s="96"/>
      <c r="P526" s="46"/>
      <c r="Q526" s="46"/>
      <c r="R526" s="94"/>
      <c r="S526" s="95"/>
      <c r="T526" s="77"/>
      <c r="U526" s="46"/>
    </row>
    <row r="527" spans="1:21" ht="15.75">
      <c r="A527" s="7">
        <v>497</v>
      </c>
      <c r="B527" s="17" t="s">
        <v>40</v>
      </c>
      <c r="C527" s="80" t="s">
        <v>41</v>
      </c>
      <c r="D527" s="17" t="s">
        <v>1698</v>
      </c>
      <c r="E527" s="17" t="s">
        <v>1683</v>
      </c>
      <c r="F527" s="102">
        <f t="shared" si="8"/>
        <v>987322</v>
      </c>
      <c r="G527" s="103">
        <v>0</v>
      </c>
      <c r="H527" s="103">
        <v>968411</v>
      </c>
      <c r="I527" s="103">
        <v>0</v>
      </c>
      <c r="J527" s="103">
        <v>18911</v>
      </c>
      <c r="K527" s="36"/>
      <c r="L527" s="231" t="s">
        <v>2325</v>
      </c>
      <c r="M527" s="94"/>
      <c r="N527" s="95"/>
      <c r="O527" s="96"/>
      <c r="P527" s="46"/>
      <c r="Q527" s="46"/>
      <c r="R527" s="94"/>
      <c r="S527" s="95"/>
      <c r="T527" s="96"/>
      <c r="U527" s="46"/>
    </row>
    <row r="528" spans="1:21" ht="15.75">
      <c r="A528" s="7">
        <v>498</v>
      </c>
      <c r="B528" s="17" t="s">
        <v>42</v>
      </c>
      <c r="C528" s="80" t="s">
        <v>43</v>
      </c>
      <c r="D528" s="17" t="s">
        <v>1698</v>
      </c>
      <c r="E528" s="17" t="s">
        <v>44</v>
      </c>
      <c r="F528" s="102">
        <f t="shared" si="8"/>
        <v>46410708</v>
      </c>
      <c r="G528" s="103">
        <v>35089484</v>
      </c>
      <c r="H528" s="103">
        <v>9173216</v>
      </c>
      <c r="I528" s="103">
        <v>652564</v>
      </c>
      <c r="J528" s="103">
        <v>1495444</v>
      </c>
      <c r="K528" s="36"/>
      <c r="L528" s="231" t="s">
        <v>2329</v>
      </c>
      <c r="M528" s="94"/>
      <c r="N528" s="95"/>
      <c r="O528" s="96"/>
      <c r="P528" s="46"/>
      <c r="Q528" s="46"/>
      <c r="R528" s="94"/>
      <c r="S528" s="95"/>
      <c r="T528" s="77"/>
      <c r="U528" s="46"/>
    </row>
    <row r="529" spans="1:21" ht="15.75">
      <c r="A529" s="7">
        <v>499</v>
      </c>
      <c r="B529" s="17" t="s">
        <v>45</v>
      </c>
      <c r="C529" s="80" t="s">
        <v>46</v>
      </c>
      <c r="D529" s="17" t="s">
        <v>1698</v>
      </c>
      <c r="E529" s="17" t="s">
        <v>47</v>
      </c>
      <c r="F529" s="102">
        <f t="shared" si="8"/>
        <v>8395297</v>
      </c>
      <c r="G529" s="103">
        <v>1421500</v>
      </c>
      <c r="H529" s="103">
        <v>4104907</v>
      </c>
      <c r="I529" s="103">
        <v>1138000</v>
      </c>
      <c r="J529" s="103">
        <v>1730890</v>
      </c>
      <c r="K529" s="36"/>
      <c r="L529" s="231" t="s">
        <v>2325</v>
      </c>
      <c r="M529" s="94"/>
      <c r="N529" s="95"/>
      <c r="O529" s="96"/>
      <c r="P529" s="46"/>
      <c r="Q529" s="46"/>
      <c r="R529" s="94"/>
      <c r="S529" s="95"/>
      <c r="T529" s="77"/>
      <c r="U529" s="46"/>
    </row>
    <row r="530" spans="1:21" ht="15.75">
      <c r="A530" s="7">
        <v>500</v>
      </c>
      <c r="B530" s="17" t="s">
        <v>49</v>
      </c>
      <c r="C530" s="80" t="s">
        <v>50</v>
      </c>
      <c r="D530" s="17" t="s">
        <v>48</v>
      </c>
      <c r="E530" s="17" t="s">
        <v>51</v>
      </c>
      <c r="F530" s="102">
        <f t="shared" si="8"/>
        <v>84010</v>
      </c>
      <c r="G530" s="103">
        <v>0</v>
      </c>
      <c r="H530" s="103">
        <v>47460</v>
      </c>
      <c r="I530" s="103">
        <v>0</v>
      </c>
      <c r="J530" s="103">
        <v>36550</v>
      </c>
      <c r="K530" s="36"/>
      <c r="L530" s="231" t="s">
        <v>2329</v>
      </c>
      <c r="M530" s="94"/>
      <c r="N530" s="95"/>
      <c r="O530" s="96"/>
      <c r="P530" s="46"/>
      <c r="Q530" s="46"/>
      <c r="R530" s="94"/>
      <c r="S530" s="95"/>
      <c r="T530" s="96"/>
      <c r="U530" s="46"/>
    </row>
    <row r="531" spans="1:21" ht="15.75">
      <c r="A531" s="7">
        <v>501</v>
      </c>
      <c r="B531" s="17" t="s">
        <v>52</v>
      </c>
      <c r="C531" s="80" t="s">
        <v>53</v>
      </c>
      <c r="D531" s="17" t="s">
        <v>48</v>
      </c>
      <c r="E531" s="17" t="s">
        <v>54</v>
      </c>
      <c r="F531" s="102">
        <f t="shared" si="8"/>
        <v>1626471</v>
      </c>
      <c r="G531" s="103">
        <v>287100</v>
      </c>
      <c r="H531" s="103">
        <v>946711</v>
      </c>
      <c r="I531" s="103">
        <v>68700</v>
      </c>
      <c r="J531" s="103">
        <v>323960</v>
      </c>
      <c r="K531" s="36"/>
      <c r="L531" s="231" t="s">
        <v>2324</v>
      </c>
      <c r="M531" s="94"/>
      <c r="N531" s="95"/>
      <c r="O531" s="96"/>
      <c r="P531" s="46"/>
      <c r="Q531" s="46"/>
      <c r="R531" s="94"/>
      <c r="S531" s="95"/>
      <c r="T531" s="96"/>
      <c r="U531" s="46"/>
    </row>
    <row r="532" spans="1:21" ht="15.75">
      <c r="A532" s="7">
        <v>502</v>
      </c>
      <c r="B532" s="17" t="s">
        <v>55</v>
      </c>
      <c r="C532" s="80" t="s">
        <v>56</v>
      </c>
      <c r="D532" s="17" t="s">
        <v>48</v>
      </c>
      <c r="E532" s="17" t="s">
        <v>57</v>
      </c>
      <c r="F532" s="102">
        <f t="shared" si="8"/>
        <v>2640538</v>
      </c>
      <c r="G532" s="103">
        <v>0</v>
      </c>
      <c r="H532" s="103">
        <v>109425</v>
      </c>
      <c r="I532" s="103">
        <v>88500</v>
      </c>
      <c r="J532" s="103">
        <v>2442613</v>
      </c>
      <c r="K532" s="36"/>
      <c r="L532" s="231" t="s">
        <v>2325</v>
      </c>
      <c r="M532" s="94"/>
      <c r="N532" s="95"/>
      <c r="O532" s="96"/>
      <c r="P532" s="46"/>
      <c r="Q532" s="46"/>
      <c r="R532" s="94"/>
      <c r="S532" s="95"/>
      <c r="T532" s="77"/>
      <c r="U532" s="46"/>
    </row>
    <row r="533" spans="1:21" ht="15.75">
      <c r="A533" s="7">
        <v>503</v>
      </c>
      <c r="B533" s="17" t="s">
        <v>58</v>
      </c>
      <c r="C533" s="80" t="s">
        <v>59</v>
      </c>
      <c r="D533" s="17" t="s">
        <v>48</v>
      </c>
      <c r="E533" s="17" t="s">
        <v>60</v>
      </c>
      <c r="F533" s="102">
        <f t="shared" si="8"/>
        <v>1615846</v>
      </c>
      <c r="G533" s="103">
        <v>229675</v>
      </c>
      <c r="H533" s="103">
        <v>1371671</v>
      </c>
      <c r="I533" s="103">
        <v>0</v>
      </c>
      <c r="J533" s="103">
        <v>14500</v>
      </c>
      <c r="K533" s="36"/>
      <c r="L533" s="231" t="s">
        <v>2324</v>
      </c>
      <c r="M533" s="94"/>
      <c r="N533" s="95"/>
      <c r="O533" s="46"/>
      <c r="P533" s="46"/>
      <c r="Q533" s="46"/>
      <c r="R533" s="94"/>
      <c r="S533" s="95"/>
      <c r="T533" s="96"/>
      <c r="U533" s="46"/>
    </row>
    <row r="534" spans="1:21" ht="15.75">
      <c r="A534" s="7">
        <v>504</v>
      </c>
      <c r="B534" s="17" t="s">
        <v>61</v>
      </c>
      <c r="C534" s="80" t="s">
        <v>62</v>
      </c>
      <c r="D534" s="17" t="s">
        <v>48</v>
      </c>
      <c r="E534" s="17" t="s">
        <v>63</v>
      </c>
      <c r="F534" s="102">
        <f t="shared" si="8"/>
        <v>1832108</v>
      </c>
      <c r="G534" s="103">
        <v>0</v>
      </c>
      <c r="H534" s="103">
        <v>1120389</v>
      </c>
      <c r="I534" s="103">
        <v>107200</v>
      </c>
      <c r="J534" s="103">
        <v>604519</v>
      </c>
      <c r="K534" s="36"/>
      <c r="L534" s="231" t="s">
        <v>2325</v>
      </c>
      <c r="M534" s="94"/>
      <c r="N534" s="95"/>
      <c r="O534" s="46"/>
      <c r="P534" s="46"/>
      <c r="Q534" s="46"/>
      <c r="R534" s="94"/>
      <c r="S534" s="95"/>
      <c r="T534" s="96"/>
      <c r="U534" s="46"/>
    </row>
    <row r="535" spans="1:21" ht="15.75">
      <c r="A535" s="7">
        <v>505</v>
      </c>
      <c r="B535" s="17" t="s">
        <v>64</v>
      </c>
      <c r="C535" s="80" t="s">
        <v>65</v>
      </c>
      <c r="D535" s="17" t="s">
        <v>48</v>
      </c>
      <c r="E535" s="17" t="s">
        <v>66</v>
      </c>
      <c r="F535" s="102">
        <f t="shared" si="8"/>
        <v>5173192</v>
      </c>
      <c r="G535" s="103">
        <v>0</v>
      </c>
      <c r="H535" s="103">
        <v>389685</v>
      </c>
      <c r="I535" s="103">
        <v>0</v>
      </c>
      <c r="J535" s="103">
        <v>4783507</v>
      </c>
      <c r="K535" s="36"/>
      <c r="L535" s="231" t="s">
        <v>2324</v>
      </c>
      <c r="M535" s="94"/>
      <c r="N535" s="95"/>
      <c r="O535" s="46"/>
      <c r="P535" s="46"/>
      <c r="Q535" s="46"/>
      <c r="R535" s="94"/>
      <c r="S535" s="95"/>
      <c r="T535" s="77"/>
      <c r="U535" s="46"/>
    </row>
    <row r="536" spans="1:21" ht="15.75">
      <c r="A536" s="7">
        <v>506</v>
      </c>
      <c r="B536" s="17" t="s">
        <v>67</v>
      </c>
      <c r="C536" s="80" t="s">
        <v>68</v>
      </c>
      <c r="D536" s="17" t="s">
        <v>48</v>
      </c>
      <c r="E536" s="17" t="s">
        <v>69</v>
      </c>
      <c r="F536" s="102">
        <f t="shared" si="8"/>
        <v>889078</v>
      </c>
      <c r="G536" s="103">
        <v>0</v>
      </c>
      <c r="H536" s="103">
        <v>598763</v>
      </c>
      <c r="I536" s="103">
        <v>186220</v>
      </c>
      <c r="J536" s="103">
        <v>104095</v>
      </c>
      <c r="K536" s="36"/>
      <c r="L536" s="231" t="s">
        <v>2324</v>
      </c>
      <c r="M536" s="94"/>
      <c r="N536" s="95"/>
      <c r="O536" s="96"/>
      <c r="P536" s="46"/>
      <c r="Q536" s="46"/>
      <c r="R536" s="94"/>
      <c r="S536" s="95"/>
      <c r="T536" s="77"/>
      <c r="U536" s="46"/>
    </row>
    <row r="537" spans="1:21" ht="15.75">
      <c r="A537" s="7">
        <v>507</v>
      </c>
      <c r="B537" s="17" t="s">
        <v>70</v>
      </c>
      <c r="C537" s="80" t="s">
        <v>71</v>
      </c>
      <c r="D537" s="17" t="s">
        <v>48</v>
      </c>
      <c r="E537" s="17" t="s">
        <v>72</v>
      </c>
      <c r="F537" s="102">
        <f t="shared" si="8"/>
        <v>1282876</v>
      </c>
      <c r="G537" s="103">
        <v>0</v>
      </c>
      <c r="H537" s="103">
        <v>237011</v>
      </c>
      <c r="I537" s="103">
        <v>110400</v>
      </c>
      <c r="J537" s="103">
        <v>935465</v>
      </c>
      <c r="K537" s="36"/>
      <c r="L537" s="231" t="s">
        <v>2324</v>
      </c>
      <c r="M537" s="94"/>
      <c r="N537" s="95"/>
      <c r="O537" s="46"/>
      <c r="P537" s="46"/>
      <c r="Q537" s="46"/>
      <c r="R537" s="94"/>
      <c r="S537" s="95"/>
      <c r="T537" s="77"/>
      <c r="U537" s="46"/>
    </row>
    <row r="538" spans="1:21" ht="15.75">
      <c r="A538" s="7">
        <v>508</v>
      </c>
      <c r="B538" s="17" t="s">
        <v>73</v>
      </c>
      <c r="C538" s="80" t="s">
        <v>74</v>
      </c>
      <c r="D538" s="17" t="s">
        <v>48</v>
      </c>
      <c r="E538" s="17" t="s">
        <v>75</v>
      </c>
      <c r="F538" s="102">
        <f t="shared" si="8"/>
        <v>1797650</v>
      </c>
      <c r="G538" s="103">
        <v>1077807</v>
      </c>
      <c r="H538" s="103">
        <v>568730</v>
      </c>
      <c r="I538" s="103">
        <v>8659</v>
      </c>
      <c r="J538" s="103">
        <v>142454</v>
      </c>
      <c r="K538" s="36"/>
      <c r="L538" s="231" t="s">
        <v>2324</v>
      </c>
      <c r="M538" s="94"/>
      <c r="N538" s="95"/>
      <c r="O538" s="46"/>
      <c r="P538" s="46"/>
      <c r="Q538" s="46"/>
      <c r="R538" s="94"/>
      <c r="S538" s="95"/>
      <c r="T538" s="77"/>
      <c r="U538" s="46"/>
    </row>
    <row r="539" spans="1:21" ht="15.75">
      <c r="A539" s="7">
        <v>509</v>
      </c>
      <c r="B539" s="17" t="s">
        <v>76</v>
      </c>
      <c r="C539" s="80" t="s">
        <v>77</v>
      </c>
      <c r="D539" s="17" t="s">
        <v>48</v>
      </c>
      <c r="E539" s="17" t="s">
        <v>78</v>
      </c>
      <c r="F539" s="102">
        <f t="shared" si="8"/>
        <v>2139225</v>
      </c>
      <c r="G539" s="103">
        <v>50000</v>
      </c>
      <c r="H539" s="103">
        <v>866692</v>
      </c>
      <c r="I539" s="103">
        <v>1003012</v>
      </c>
      <c r="J539" s="103">
        <v>219521</v>
      </c>
      <c r="K539" s="36"/>
      <c r="L539" s="231" t="s">
        <v>2325</v>
      </c>
      <c r="M539" s="94"/>
      <c r="N539" s="95"/>
      <c r="O539" s="46"/>
      <c r="P539" s="46"/>
      <c r="Q539" s="46"/>
      <c r="R539" s="94"/>
      <c r="S539" s="95"/>
      <c r="T539" s="77"/>
      <c r="U539" s="46"/>
    </row>
    <row r="540" spans="1:21" ht="15.75">
      <c r="A540" s="7">
        <v>510</v>
      </c>
      <c r="B540" s="17" t="s">
        <v>79</v>
      </c>
      <c r="C540" s="80" t="s">
        <v>80</v>
      </c>
      <c r="D540" s="17" t="s">
        <v>48</v>
      </c>
      <c r="E540" s="17" t="s">
        <v>81</v>
      </c>
      <c r="F540" s="102">
        <f t="shared" si="8"/>
        <v>10072283</v>
      </c>
      <c r="G540" s="103">
        <v>6066840</v>
      </c>
      <c r="H540" s="103">
        <v>3352322</v>
      </c>
      <c r="I540" s="103">
        <v>322004</v>
      </c>
      <c r="J540" s="103">
        <v>331117</v>
      </c>
      <c r="K540" s="36"/>
      <c r="L540" s="231" t="s">
        <v>2324</v>
      </c>
      <c r="M540" s="94"/>
      <c r="N540" s="95"/>
      <c r="O540" s="96"/>
      <c r="P540" s="46"/>
      <c r="Q540" s="46"/>
      <c r="R540" s="94"/>
      <c r="S540" s="95"/>
      <c r="T540" s="96"/>
      <c r="U540" s="46"/>
    </row>
    <row r="541" spans="1:21" ht="15.75">
      <c r="A541" s="7">
        <v>511</v>
      </c>
      <c r="B541" s="17" t="s">
        <v>82</v>
      </c>
      <c r="C541" s="80" t="s">
        <v>83</v>
      </c>
      <c r="D541" s="17" t="s">
        <v>48</v>
      </c>
      <c r="E541" s="17" t="s">
        <v>84</v>
      </c>
      <c r="F541" s="102">
        <f t="shared" si="8"/>
        <v>5152049</v>
      </c>
      <c r="G541" s="103">
        <v>388300</v>
      </c>
      <c r="H541" s="103">
        <v>2735464</v>
      </c>
      <c r="I541" s="103">
        <v>659900</v>
      </c>
      <c r="J541" s="103">
        <v>1368385</v>
      </c>
      <c r="K541" s="36"/>
      <c r="L541" s="231" t="s">
        <v>2324</v>
      </c>
      <c r="M541" s="94"/>
      <c r="N541" s="95"/>
      <c r="O541" s="96"/>
      <c r="P541" s="46"/>
      <c r="Q541" s="46"/>
      <c r="R541" s="94"/>
      <c r="S541" s="95"/>
      <c r="T541" s="96"/>
      <c r="U541" s="46"/>
    </row>
    <row r="542" spans="1:21" ht="15.75">
      <c r="A542" s="7">
        <v>512</v>
      </c>
      <c r="B542" s="17" t="s">
        <v>85</v>
      </c>
      <c r="C542" s="80" t="s">
        <v>86</v>
      </c>
      <c r="D542" s="17" t="s">
        <v>48</v>
      </c>
      <c r="E542" s="17" t="s">
        <v>87</v>
      </c>
      <c r="F542" s="102">
        <f t="shared" si="8"/>
        <v>1929874</v>
      </c>
      <c r="G542" s="103">
        <v>568400</v>
      </c>
      <c r="H542" s="103">
        <v>611184</v>
      </c>
      <c r="I542" s="103">
        <v>168540</v>
      </c>
      <c r="J542" s="103">
        <v>581750</v>
      </c>
      <c r="K542" s="36"/>
      <c r="L542" s="231" t="s">
        <v>2324</v>
      </c>
      <c r="M542" s="94"/>
      <c r="N542" s="95"/>
      <c r="O542" s="96"/>
      <c r="P542" s="46"/>
      <c r="Q542" s="46"/>
      <c r="R542" s="94"/>
      <c r="S542" s="95"/>
      <c r="T542" s="77"/>
      <c r="U542" s="46"/>
    </row>
    <row r="543" spans="1:21" ht="15.75">
      <c r="A543" s="7">
        <v>513</v>
      </c>
      <c r="B543" s="17" t="s">
        <v>88</v>
      </c>
      <c r="C543" s="80" t="s">
        <v>89</v>
      </c>
      <c r="D543" s="17" t="s">
        <v>48</v>
      </c>
      <c r="E543" s="17" t="s">
        <v>90</v>
      </c>
      <c r="F543" s="102">
        <f t="shared" si="8"/>
        <v>1161913</v>
      </c>
      <c r="G543" s="103">
        <v>374273</v>
      </c>
      <c r="H543" s="103">
        <v>648135</v>
      </c>
      <c r="I543" s="103">
        <v>1701</v>
      </c>
      <c r="J543" s="103">
        <v>137804</v>
      </c>
      <c r="K543" s="36"/>
      <c r="L543" s="231" t="s">
        <v>2324</v>
      </c>
      <c r="M543" s="94"/>
      <c r="N543" s="95"/>
      <c r="O543" s="96"/>
      <c r="P543" s="46"/>
      <c r="Q543" s="46"/>
      <c r="R543" s="94"/>
      <c r="S543" s="95"/>
      <c r="T543" s="96"/>
      <c r="U543" s="46"/>
    </row>
    <row r="544" spans="1:21" ht="15.75">
      <c r="A544" s="7">
        <v>514</v>
      </c>
      <c r="B544" s="17" t="s">
        <v>91</v>
      </c>
      <c r="C544" s="80" t="s">
        <v>92</v>
      </c>
      <c r="D544" s="17" t="s">
        <v>48</v>
      </c>
      <c r="E544" s="17" t="s">
        <v>93</v>
      </c>
      <c r="F544" s="102">
        <f t="shared" si="8"/>
        <v>3037701</v>
      </c>
      <c r="G544" s="103">
        <v>293604</v>
      </c>
      <c r="H544" s="103">
        <v>751960</v>
      </c>
      <c r="I544" s="103">
        <v>708746</v>
      </c>
      <c r="J544" s="103">
        <v>1283391</v>
      </c>
      <c r="K544" s="36"/>
      <c r="L544" s="231" t="s">
        <v>2324</v>
      </c>
      <c r="M544" s="94"/>
      <c r="N544" s="95"/>
      <c r="O544" s="96"/>
      <c r="P544" s="46"/>
      <c r="Q544" s="46"/>
      <c r="R544" s="94"/>
      <c r="S544" s="95"/>
      <c r="T544" s="96"/>
      <c r="U544" s="46"/>
    </row>
    <row r="545" spans="1:21" ht="15.75">
      <c r="A545" s="7">
        <v>515</v>
      </c>
      <c r="B545" s="17" t="s">
        <v>94</v>
      </c>
      <c r="C545" s="80" t="s">
        <v>95</v>
      </c>
      <c r="D545" s="17" t="s">
        <v>48</v>
      </c>
      <c r="E545" s="17" t="s">
        <v>96</v>
      </c>
      <c r="F545" s="102">
        <f t="shared" si="8"/>
        <v>310596</v>
      </c>
      <c r="G545" s="103">
        <v>0</v>
      </c>
      <c r="H545" s="103">
        <v>224096</v>
      </c>
      <c r="I545" s="103">
        <v>5500</v>
      </c>
      <c r="J545" s="103">
        <v>81000</v>
      </c>
      <c r="K545" s="36"/>
      <c r="L545" s="231" t="s">
        <v>2324</v>
      </c>
      <c r="M545" s="94"/>
      <c r="N545" s="95"/>
      <c r="O545" s="96"/>
      <c r="P545" s="46"/>
      <c r="Q545" s="46"/>
      <c r="R545" s="94"/>
      <c r="S545" s="95"/>
      <c r="T545" s="77"/>
      <c r="U545" s="46"/>
    </row>
    <row r="546" spans="1:21" ht="15.75">
      <c r="A546" s="7">
        <v>516</v>
      </c>
      <c r="B546" s="17" t="s">
        <v>97</v>
      </c>
      <c r="C546" s="80" t="s">
        <v>98</v>
      </c>
      <c r="D546" s="17" t="s">
        <v>48</v>
      </c>
      <c r="E546" s="17" t="s">
        <v>99</v>
      </c>
      <c r="F546" s="102">
        <f t="shared" si="8"/>
        <v>340325</v>
      </c>
      <c r="G546" s="103">
        <v>0</v>
      </c>
      <c r="H546" s="103">
        <v>226120</v>
      </c>
      <c r="I546" s="103">
        <v>108955</v>
      </c>
      <c r="J546" s="103">
        <v>5250</v>
      </c>
      <c r="K546" s="36"/>
      <c r="L546" s="231" t="s">
        <v>2324</v>
      </c>
      <c r="M546" s="94"/>
      <c r="N546" s="95"/>
      <c r="O546" s="96"/>
      <c r="P546" s="46"/>
      <c r="Q546" s="46"/>
      <c r="R546" s="94"/>
      <c r="S546" s="95"/>
      <c r="T546" s="96"/>
      <c r="U546" s="46"/>
    </row>
    <row r="547" spans="1:21" ht="15.75">
      <c r="A547" s="7">
        <v>517</v>
      </c>
      <c r="B547" s="17" t="s">
        <v>100</v>
      </c>
      <c r="C547" s="80" t="s">
        <v>101</v>
      </c>
      <c r="D547" s="17" t="s">
        <v>48</v>
      </c>
      <c r="E547" s="17" t="s">
        <v>102</v>
      </c>
      <c r="F547" s="102">
        <f t="shared" si="8"/>
        <v>17144997</v>
      </c>
      <c r="G547" s="103">
        <v>2813127</v>
      </c>
      <c r="H547" s="103">
        <v>10013702</v>
      </c>
      <c r="I547" s="103">
        <v>2157600</v>
      </c>
      <c r="J547" s="103">
        <v>2160568</v>
      </c>
      <c r="K547" s="36"/>
      <c r="L547" s="231" t="s">
        <v>2324</v>
      </c>
      <c r="M547" s="94"/>
      <c r="N547" s="95"/>
      <c r="O547" s="96"/>
      <c r="P547" s="46"/>
      <c r="Q547" s="46"/>
      <c r="R547" s="94"/>
      <c r="S547" s="95"/>
      <c r="T547" s="96"/>
      <c r="U547" s="46"/>
    </row>
    <row r="548" spans="1:21" ht="15.75">
      <c r="A548" s="7">
        <v>518</v>
      </c>
      <c r="B548" s="17" t="s">
        <v>103</v>
      </c>
      <c r="C548" s="80" t="s">
        <v>104</v>
      </c>
      <c r="D548" s="17" t="s">
        <v>48</v>
      </c>
      <c r="E548" s="17" t="s">
        <v>105</v>
      </c>
      <c r="F548" s="102">
        <f t="shared" si="8"/>
        <v>494255</v>
      </c>
      <c r="G548" s="103">
        <v>0</v>
      </c>
      <c r="H548" s="103">
        <v>392655</v>
      </c>
      <c r="I548" s="103">
        <v>2000</v>
      </c>
      <c r="J548" s="103">
        <v>99600</v>
      </c>
      <c r="K548" s="36"/>
      <c r="L548" s="231" t="s">
        <v>2324</v>
      </c>
      <c r="M548" s="94"/>
      <c r="N548" s="95"/>
      <c r="O548" s="96"/>
      <c r="P548" s="46"/>
      <c r="Q548" s="46"/>
      <c r="R548" s="94"/>
      <c r="S548" s="95"/>
      <c r="T548" s="77"/>
      <c r="U548" s="46"/>
    </row>
    <row r="549" spans="1:21" ht="15.75">
      <c r="A549" s="7">
        <v>519</v>
      </c>
      <c r="B549" s="17" t="s">
        <v>106</v>
      </c>
      <c r="C549" s="80" t="s">
        <v>107</v>
      </c>
      <c r="D549" s="17" t="s">
        <v>48</v>
      </c>
      <c r="E549" s="17" t="s">
        <v>108</v>
      </c>
      <c r="F549" s="102">
        <f t="shared" si="8"/>
        <v>827482</v>
      </c>
      <c r="G549" s="103">
        <v>0</v>
      </c>
      <c r="H549" s="103">
        <v>654960</v>
      </c>
      <c r="I549" s="103">
        <v>48717</v>
      </c>
      <c r="J549" s="103">
        <v>123805</v>
      </c>
      <c r="K549" s="36"/>
      <c r="L549" s="231" t="s">
        <v>2324</v>
      </c>
      <c r="M549" s="94"/>
      <c r="N549" s="95"/>
      <c r="O549" s="46"/>
      <c r="P549" s="46"/>
      <c r="Q549" s="46"/>
      <c r="R549" s="94"/>
      <c r="S549" s="95"/>
      <c r="T549" s="96"/>
      <c r="U549" s="46"/>
    </row>
    <row r="550" spans="1:21" ht="15.75">
      <c r="A550" s="7">
        <v>520</v>
      </c>
      <c r="B550" s="17" t="s">
        <v>109</v>
      </c>
      <c r="C550" s="80" t="s">
        <v>110</v>
      </c>
      <c r="D550" s="17" t="s">
        <v>48</v>
      </c>
      <c r="E550" s="17" t="s">
        <v>111</v>
      </c>
      <c r="F550" s="102">
        <f t="shared" si="8"/>
        <v>1115706</v>
      </c>
      <c r="G550" s="103">
        <v>0</v>
      </c>
      <c r="H550" s="103">
        <v>225379</v>
      </c>
      <c r="I550" s="103">
        <v>426000</v>
      </c>
      <c r="J550" s="103">
        <v>464327</v>
      </c>
      <c r="K550" s="36"/>
      <c r="L550" s="231" t="s">
        <v>2324</v>
      </c>
      <c r="M550" s="94"/>
      <c r="N550" s="95"/>
      <c r="O550" s="96"/>
      <c r="P550" s="46"/>
      <c r="Q550" s="46"/>
      <c r="R550" s="94"/>
      <c r="S550" s="95"/>
      <c r="T550" s="96"/>
      <c r="U550" s="46"/>
    </row>
    <row r="551" spans="1:21" ht="15.75">
      <c r="A551" s="7">
        <v>521</v>
      </c>
      <c r="B551" s="17" t="s">
        <v>112</v>
      </c>
      <c r="C551" s="80" t="s">
        <v>113</v>
      </c>
      <c r="D551" s="17" t="s">
        <v>48</v>
      </c>
      <c r="E551" s="17" t="s">
        <v>122</v>
      </c>
      <c r="F551" s="102">
        <f t="shared" si="8"/>
        <v>7526334</v>
      </c>
      <c r="G551" s="103">
        <v>1025501</v>
      </c>
      <c r="H551" s="103">
        <v>5615926</v>
      </c>
      <c r="I551" s="103">
        <v>395930</v>
      </c>
      <c r="J551" s="103">
        <v>488977</v>
      </c>
      <c r="K551" s="36"/>
      <c r="L551" s="231" t="s">
        <v>2325</v>
      </c>
      <c r="M551" s="94"/>
      <c r="N551" s="95"/>
      <c r="O551" s="96"/>
      <c r="P551" s="46"/>
      <c r="Q551" s="46"/>
      <c r="R551" s="94"/>
      <c r="S551" s="95"/>
      <c r="T551" s="96"/>
      <c r="U551" s="46"/>
    </row>
    <row r="552" spans="1:21" ht="15.75">
      <c r="A552" s="7">
        <v>522</v>
      </c>
      <c r="B552" s="17" t="s">
        <v>123</v>
      </c>
      <c r="C552" s="80" t="s">
        <v>124</v>
      </c>
      <c r="D552" s="17" t="s">
        <v>48</v>
      </c>
      <c r="E552" s="17" t="s">
        <v>125</v>
      </c>
      <c r="F552" s="102">
        <f t="shared" si="8"/>
        <v>0</v>
      </c>
      <c r="G552" s="103">
        <v>0</v>
      </c>
      <c r="H552" s="103">
        <v>0</v>
      </c>
      <c r="I552" s="103">
        <v>0</v>
      </c>
      <c r="J552" s="103">
        <v>0</v>
      </c>
      <c r="K552" s="36"/>
      <c r="L552" s="231" t="s">
        <v>2329</v>
      </c>
      <c r="M552" s="94"/>
      <c r="N552" s="95"/>
      <c r="O552" s="96"/>
      <c r="P552" s="46"/>
      <c r="Q552" s="46"/>
      <c r="R552" s="94"/>
      <c r="S552" s="95"/>
      <c r="T552" s="96"/>
      <c r="U552" s="46"/>
    </row>
    <row r="553" spans="1:21" ht="15.75">
      <c r="A553" s="7">
        <v>523</v>
      </c>
      <c r="B553" s="17" t="s">
        <v>126</v>
      </c>
      <c r="C553" s="80" t="s">
        <v>127</v>
      </c>
      <c r="D553" s="17" t="s">
        <v>48</v>
      </c>
      <c r="E553" s="17" t="s">
        <v>128</v>
      </c>
      <c r="F553" s="102">
        <f t="shared" si="8"/>
        <v>3251490</v>
      </c>
      <c r="G553" s="103">
        <v>395800</v>
      </c>
      <c r="H553" s="103">
        <v>1657806</v>
      </c>
      <c r="I553" s="103">
        <v>564045</v>
      </c>
      <c r="J553" s="103">
        <v>633839</v>
      </c>
      <c r="K553" s="36"/>
      <c r="L553" s="231" t="s">
        <v>2324</v>
      </c>
      <c r="M553" s="94"/>
      <c r="N553" s="95"/>
      <c r="O553" s="96"/>
      <c r="P553" s="46"/>
      <c r="Q553" s="46"/>
      <c r="R553" s="94"/>
      <c r="S553" s="95"/>
      <c r="T553" s="96"/>
      <c r="U553" s="46"/>
    </row>
    <row r="554" spans="1:21" ht="15.75">
      <c r="A554" s="7">
        <v>524</v>
      </c>
      <c r="B554" s="17" t="s">
        <v>131</v>
      </c>
      <c r="C554" s="80" t="s">
        <v>129</v>
      </c>
      <c r="D554" s="17" t="s">
        <v>130</v>
      </c>
      <c r="E554" s="17" t="s">
        <v>132</v>
      </c>
      <c r="F554" s="102">
        <f t="shared" si="8"/>
        <v>13245804</v>
      </c>
      <c r="G554" s="103">
        <v>6148501</v>
      </c>
      <c r="H554" s="103">
        <v>4634806</v>
      </c>
      <c r="I554" s="103">
        <v>1347952</v>
      </c>
      <c r="J554" s="103">
        <v>1114545</v>
      </c>
      <c r="K554" s="36"/>
      <c r="L554" s="231" t="s">
        <v>2324</v>
      </c>
      <c r="M554" s="94"/>
      <c r="N554" s="95"/>
      <c r="O554" s="96"/>
      <c r="P554" s="46"/>
      <c r="Q554" s="46"/>
      <c r="R554" s="94"/>
      <c r="S554" s="95"/>
      <c r="T554" s="96"/>
      <c r="U554" s="46"/>
    </row>
    <row r="555" spans="1:21" ht="15.75">
      <c r="A555" s="7">
        <v>525</v>
      </c>
      <c r="B555" s="17" t="s">
        <v>134</v>
      </c>
      <c r="C555" s="80" t="s">
        <v>133</v>
      </c>
      <c r="D555" s="17" t="s">
        <v>130</v>
      </c>
      <c r="E555" s="17" t="s">
        <v>135</v>
      </c>
      <c r="F555" s="102">
        <f t="shared" si="8"/>
        <v>9867578</v>
      </c>
      <c r="G555" s="103">
        <v>2718000</v>
      </c>
      <c r="H555" s="103">
        <v>3976313</v>
      </c>
      <c r="I555" s="103">
        <v>0</v>
      </c>
      <c r="J555" s="103">
        <v>3173265</v>
      </c>
      <c r="K555" s="36"/>
      <c r="L555" s="231" t="s">
        <v>2324</v>
      </c>
      <c r="M555" s="94"/>
      <c r="N555" s="95"/>
      <c r="O555" s="46"/>
      <c r="P555" s="46"/>
      <c r="Q555" s="46"/>
      <c r="R555" s="94"/>
      <c r="S555" s="95"/>
      <c r="T555" s="96"/>
      <c r="U555" s="46"/>
    </row>
    <row r="556" spans="1:21" ht="15.75">
      <c r="A556" s="7">
        <v>526</v>
      </c>
      <c r="B556" s="17" t="s">
        <v>137</v>
      </c>
      <c r="C556" s="80" t="s">
        <v>136</v>
      </c>
      <c r="D556" s="17" t="s">
        <v>130</v>
      </c>
      <c r="E556" s="17" t="s">
        <v>138</v>
      </c>
      <c r="F556" s="102">
        <f t="shared" si="8"/>
        <v>22297453</v>
      </c>
      <c r="G556" s="103">
        <v>1115976</v>
      </c>
      <c r="H556" s="103">
        <v>14474757</v>
      </c>
      <c r="I556" s="103">
        <v>0</v>
      </c>
      <c r="J556" s="103">
        <v>6706720</v>
      </c>
      <c r="K556" s="36"/>
      <c r="L556" s="231" t="s">
        <v>2324</v>
      </c>
      <c r="M556" s="94"/>
      <c r="N556" s="95"/>
      <c r="O556" s="96"/>
      <c r="P556" s="46"/>
      <c r="Q556" s="46"/>
      <c r="R556" s="94"/>
      <c r="S556" s="95"/>
      <c r="T556" s="77"/>
      <c r="U556" s="46"/>
    </row>
    <row r="557" spans="1:21" ht="15.75">
      <c r="A557" s="7">
        <v>527</v>
      </c>
      <c r="B557" s="17" t="s">
        <v>140</v>
      </c>
      <c r="C557" s="80" t="s">
        <v>139</v>
      </c>
      <c r="D557" s="17" t="s">
        <v>130</v>
      </c>
      <c r="E557" s="17" t="s">
        <v>141</v>
      </c>
      <c r="F557" s="102">
        <f t="shared" si="8"/>
        <v>19134457</v>
      </c>
      <c r="G557" s="103">
        <v>5206040</v>
      </c>
      <c r="H557" s="103">
        <v>7007179</v>
      </c>
      <c r="I557" s="103">
        <v>492501</v>
      </c>
      <c r="J557" s="103">
        <v>6428737</v>
      </c>
      <c r="K557" s="36"/>
      <c r="L557" s="231" t="s">
        <v>2324</v>
      </c>
      <c r="M557" s="94"/>
      <c r="N557" s="95"/>
      <c r="O557" s="46"/>
      <c r="P557" s="46"/>
      <c r="Q557" s="46"/>
      <c r="R557" s="94"/>
      <c r="S557" s="95"/>
      <c r="T557" s="77"/>
      <c r="U557" s="46"/>
    </row>
    <row r="558" spans="1:21" ht="15.75">
      <c r="A558" s="7">
        <v>528</v>
      </c>
      <c r="B558" s="17" t="s">
        <v>143</v>
      </c>
      <c r="C558" s="80" t="s">
        <v>142</v>
      </c>
      <c r="D558" s="17" t="s">
        <v>130</v>
      </c>
      <c r="E558" s="17" t="s">
        <v>144</v>
      </c>
      <c r="F558" s="102">
        <f t="shared" si="8"/>
        <v>3995763</v>
      </c>
      <c r="G558" s="103">
        <v>1467600</v>
      </c>
      <c r="H558" s="103">
        <v>2347286</v>
      </c>
      <c r="I558" s="103">
        <v>0</v>
      </c>
      <c r="J558" s="103">
        <v>180877</v>
      </c>
      <c r="K558" s="36"/>
      <c r="L558" s="231" t="s">
        <v>2324</v>
      </c>
      <c r="M558" s="94"/>
      <c r="N558" s="95"/>
      <c r="O558" s="96"/>
      <c r="P558" s="46"/>
      <c r="Q558" s="46"/>
      <c r="R558" s="94"/>
      <c r="S558" s="95"/>
      <c r="T558" s="77"/>
      <c r="U558" s="46"/>
    </row>
    <row r="559" spans="1:21" ht="15.75">
      <c r="A559" s="7">
        <v>529</v>
      </c>
      <c r="B559" s="17" t="s">
        <v>146</v>
      </c>
      <c r="C559" s="80" t="s">
        <v>145</v>
      </c>
      <c r="D559" s="17" t="s">
        <v>130</v>
      </c>
      <c r="E559" s="17" t="s">
        <v>147</v>
      </c>
      <c r="F559" s="102">
        <f t="shared" si="8"/>
        <v>2290766</v>
      </c>
      <c r="G559" s="103">
        <v>709200</v>
      </c>
      <c r="H559" s="103">
        <v>1457295</v>
      </c>
      <c r="I559" s="103">
        <v>0</v>
      </c>
      <c r="J559" s="103">
        <v>124271</v>
      </c>
      <c r="K559" s="36"/>
      <c r="L559" s="231" t="s">
        <v>2324</v>
      </c>
      <c r="M559" s="94"/>
      <c r="N559" s="95"/>
      <c r="O559" s="96"/>
      <c r="P559" s="46"/>
      <c r="Q559" s="46"/>
      <c r="R559" s="94"/>
      <c r="S559" s="95"/>
      <c r="T559" s="96"/>
      <c r="U559" s="46"/>
    </row>
    <row r="560" spans="1:21" ht="15.75">
      <c r="A560" s="7">
        <v>530</v>
      </c>
      <c r="B560" s="17" t="s">
        <v>149</v>
      </c>
      <c r="C560" s="80" t="s">
        <v>148</v>
      </c>
      <c r="D560" s="17" t="s">
        <v>130</v>
      </c>
      <c r="E560" s="17" t="s">
        <v>150</v>
      </c>
      <c r="F560" s="102">
        <f t="shared" si="8"/>
        <v>3707643</v>
      </c>
      <c r="G560" s="103">
        <v>0</v>
      </c>
      <c r="H560" s="103">
        <v>2428452</v>
      </c>
      <c r="I560" s="103">
        <v>0</v>
      </c>
      <c r="J560" s="103">
        <v>1279191</v>
      </c>
      <c r="K560" s="36"/>
      <c r="L560" s="231" t="s">
        <v>2324</v>
      </c>
      <c r="M560" s="94"/>
      <c r="N560" s="95"/>
      <c r="O560" s="96"/>
      <c r="P560" s="46"/>
      <c r="Q560" s="46"/>
      <c r="R560" s="94"/>
      <c r="S560" s="95"/>
      <c r="T560" s="96"/>
      <c r="U560" s="46"/>
    </row>
    <row r="561" spans="1:21" ht="15.75">
      <c r="A561" s="7">
        <v>531</v>
      </c>
      <c r="B561" s="17" t="s">
        <v>152</v>
      </c>
      <c r="C561" s="80" t="s">
        <v>151</v>
      </c>
      <c r="D561" s="17" t="s">
        <v>130</v>
      </c>
      <c r="E561" s="17" t="s">
        <v>153</v>
      </c>
      <c r="F561" s="102">
        <f t="shared" si="8"/>
        <v>3517487</v>
      </c>
      <c r="G561" s="103">
        <v>0</v>
      </c>
      <c r="H561" s="103">
        <v>1281708</v>
      </c>
      <c r="I561" s="103">
        <v>0</v>
      </c>
      <c r="J561" s="103">
        <v>2235779</v>
      </c>
      <c r="K561" s="36"/>
      <c r="L561" s="231" t="s">
        <v>2324</v>
      </c>
      <c r="M561" s="94"/>
      <c r="N561" s="95"/>
      <c r="O561" s="96"/>
      <c r="P561" s="46"/>
      <c r="Q561" s="46"/>
      <c r="R561" s="94"/>
      <c r="S561" s="95"/>
      <c r="T561" s="77"/>
      <c r="U561" s="46"/>
    </row>
    <row r="562" spans="1:21" ht="15.75">
      <c r="A562" s="7">
        <v>532</v>
      </c>
      <c r="B562" s="17" t="s">
        <v>155</v>
      </c>
      <c r="C562" s="80" t="s">
        <v>154</v>
      </c>
      <c r="D562" s="17" t="s">
        <v>130</v>
      </c>
      <c r="E562" s="17" t="s">
        <v>156</v>
      </c>
      <c r="F562" s="102">
        <f t="shared" si="8"/>
        <v>14966635</v>
      </c>
      <c r="G562" s="103">
        <v>1299701</v>
      </c>
      <c r="H562" s="103">
        <v>4871153</v>
      </c>
      <c r="I562" s="103">
        <v>2116064</v>
      </c>
      <c r="J562" s="103">
        <v>6679717</v>
      </c>
      <c r="K562" s="36"/>
      <c r="L562" s="231" t="s">
        <v>2324</v>
      </c>
      <c r="M562" s="94"/>
      <c r="N562" s="95"/>
      <c r="O562" s="46"/>
      <c r="P562" s="46"/>
      <c r="Q562" s="46"/>
      <c r="R562" s="94"/>
      <c r="S562" s="95"/>
      <c r="T562" s="77"/>
      <c r="U562" s="46"/>
    </row>
    <row r="563" spans="1:21" ht="15.75">
      <c r="A563" s="7">
        <v>533</v>
      </c>
      <c r="B563" s="17" t="s">
        <v>158</v>
      </c>
      <c r="C563" s="80" t="s">
        <v>157</v>
      </c>
      <c r="D563" s="17" t="s">
        <v>130</v>
      </c>
      <c r="E563" s="17" t="s">
        <v>159</v>
      </c>
      <c r="F563" s="102">
        <f t="shared" si="8"/>
        <v>6324368</v>
      </c>
      <c r="G563" s="103">
        <v>0</v>
      </c>
      <c r="H563" s="103">
        <v>5605551</v>
      </c>
      <c r="I563" s="103">
        <v>0</v>
      </c>
      <c r="J563" s="103">
        <v>718817</v>
      </c>
      <c r="K563" s="36"/>
      <c r="L563" s="231" t="s">
        <v>2324</v>
      </c>
      <c r="M563" s="94"/>
      <c r="N563" s="95"/>
      <c r="O563" s="96"/>
      <c r="P563" s="46"/>
      <c r="Q563" s="46"/>
      <c r="R563" s="94"/>
      <c r="S563" s="95"/>
      <c r="T563" s="96"/>
      <c r="U563" s="46"/>
    </row>
    <row r="564" spans="1:21" ht="15.75">
      <c r="A564" s="7">
        <v>534</v>
      </c>
      <c r="B564" s="17" t="s">
        <v>161</v>
      </c>
      <c r="C564" s="80" t="s">
        <v>160</v>
      </c>
      <c r="D564" s="17" t="s">
        <v>130</v>
      </c>
      <c r="E564" s="17" t="s">
        <v>162</v>
      </c>
      <c r="F564" s="102">
        <f t="shared" si="8"/>
        <v>9241829</v>
      </c>
      <c r="G564" s="103">
        <v>562000</v>
      </c>
      <c r="H564" s="103">
        <v>7177072</v>
      </c>
      <c r="I564" s="103">
        <v>470000</v>
      </c>
      <c r="J564" s="103">
        <v>1032757</v>
      </c>
      <c r="K564" s="36"/>
      <c r="L564" s="231" t="s">
        <v>2324</v>
      </c>
      <c r="M564" s="94"/>
      <c r="N564" s="95"/>
      <c r="O564" s="46"/>
      <c r="P564" s="46"/>
      <c r="Q564" s="46"/>
      <c r="R564" s="94"/>
      <c r="S564" s="95"/>
      <c r="T564" s="96"/>
      <c r="U564" s="46"/>
    </row>
    <row r="565" spans="1:21" ht="15.75">
      <c r="A565" s="7">
        <v>535</v>
      </c>
      <c r="B565" s="17" t="s">
        <v>164</v>
      </c>
      <c r="C565" s="80" t="s">
        <v>163</v>
      </c>
      <c r="D565" s="17" t="s">
        <v>130</v>
      </c>
      <c r="E565" s="17" t="s">
        <v>165</v>
      </c>
      <c r="F565" s="102">
        <f t="shared" si="8"/>
        <v>22402558</v>
      </c>
      <c r="G565" s="103">
        <v>7796929</v>
      </c>
      <c r="H565" s="103">
        <v>8435038</v>
      </c>
      <c r="I565" s="103">
        <v>6051041</v>
      </c>
      <c r="J565" s="103">
        <v>119550</v>
      </c>
      <c r="K565" s="36"/>
      <c r="L565" s="231" t="s">
        <v>2324</v>
      </c>
      <c r="M565" s="94"/>
      <c r="N565" s="95"/>
      <c r="O565" s="46"/>
      <c r="P565" s="46"/>
      <c r="Q565" s="46"/>
      <c r="R565" s="94"/>
      <c r="S565" s="95"/>
      <c r="T565" s="77"/>
      <c r="U565" s="46"/>
    </row>
    <row r="566" spans="1:21" ht="15.75">
      <c r="A566" s="7">
        <v>536</v>
      </c>
      <c r="B566" s="17" t="s">
        <v>167</v>
      </c>
      <c r="C566" s="80" t="s">
        <v>166</v>
      </c>
      <c r="D566" s="17" t="s">
        <v>130</v>
      </c>
      <c r="E566" s="17" t="s">
        <v>168</v>
      </c>
      <c r="F566" s="102">
        <f t="shared" si="8"/>
        <v>23164558</v>
      </c>
      <c r="G566" s="103">
        <v>619000</v>
      </c>
      <c r="H566" s="103">
        <v>3422190</v>
      </c>
      <c r="I566" s="103">
        <v>1344000</v>
      </c>
      <c r="J566" s="103">
        <v>17779368</v>
      </c>
      <c r="K566" s="36"/>
      <c r="L566" s="231" t="s">
        <v>2324</v>
      </c>
      <c r="M566" s="94"/>
      <c r="N566" s="95"/>
      <c r="O566" s="46"/>
      <c r="P566" s="46"/>
      <c r="Q566" s="46"/>
      <c r="R566" s="94"/>
      <c r="S566" s="95"/>
      <c r="T566" s="96"/>
      <c r="U566" s="46"/>
    </row>
    <row r="567" spans="1:21" ht="15.75">
      <c r="A567" s="7">
        <v>537</v>
      </c>
      <c r="B567" s="17" t="s">
        <v>170</v>
      </c>
      <c r="C567" s="80" t="s">
        <v>169</v>
      </c>
      <c r="D567" s="17" t="s">
        <v>130</v>
      </c>
      <c r="E567" s="17" t="s">
        <v>171</v>
      </c>
      <c r="F567" s="102">
        <f t="shared" si="8"/>
        <v>4673449</v>
      </c>
      <c r="G567" s="103">
        <v>1256500</v>
      </c>
      <c r="H567" s="103">
        <v>1846538</v>
      </c>
      <c r="I567" s="103">
        <v>618392</v>
      </c>
      <c r="J567" s="103">
        <v>952019</v>
      </c>
      <c r="K567" s="36"/>
      <c r="L567" s="231" t="s">
        <v>2325</v>
      </c>
      <c r="M567" s="94"/>
      <c r="N567" s="95"/>
      <c r="O567" s="46"/>
      <c r="P567" s="46"/>
      <c r="Q567" s="46"/>
      <c r="R567" s="94"/>
      <c r="S567" s="95"/>
      <c r="T567" s="96"/>
      <c r="U567" s="46"/>
    </row>
    <row r="568" spans="1:21" ht="15.75">
      <c r="A568" s="7">
        <v>538</v>
      </c>
      <c r="B568" s="17" t="s">
        <v>173</v>
      </c>
      <c r="C568" s="80" t="s">
        <v>172</v>
      </c>
      <c r="D568" s="17" t="s">
        <v>130</v>
      </c>
      <c r="E568" s="17" t="s">
        <v>174</v>
      </c>
      <c r="F568" s="102">
        <f t="shared" si="8"/>
        <v>182861258</v>
      </c>
      <c r="G568" s="103">
        <v>180026600</v>
      </c>
      <c r="H568" s="103">
        <v>2609234</v>
      </c>
      <c r="I568" s="103">
        <v>0</v>
      </c>
      <c r="J568" s="103">
        <v>225424</v>
      </c>
      <c r="K568" s="36"/>
      <c r="L568" s="231" t="s">
        <v>2325</v>
      </c>
      <c r="M568" s="94"/>
      <c r="N568" s="95"/>
      <c r="O568" s="46"/>
      <c r="P568" s="46"/>
      <c r="Q568" s="46"/>
      <c r="R568" s="94"/>
      <c r="S568" s="95"/>
      <c r="T568" s="96"/>
      <c r="U568" s="46"/>
    </row>
    <row r="569" spans="1:21" ht="15.75">
      <c r="A569" s="7">
        <v>539</v>
      </c>
      <c r="B569" s="17" t="s">
        <v>176</v>
      </c>
      <c r="C569" s="80" t="s">
        <v>175</v>
      </c>
      <c r="D569" s="17" t="s">
        <v>130</v>
      </c>
      <c r="E569" s="17" t="s">
        <v>177</v>
      </c>
      <c r="F569" s="102">
        <f t="shared" si="8"/>
        <v>17852007</v>
      </c>
      <c r="G569" s="103">
        <v>6008700</v>
      </c>
      <c r="H569" s="103">
        <v>8868599</v>
      </c>
      <c r="I569" s="103">
        <v>0</v>
      </c>
      <c r="J569" s="103">
        <v>2974708</v>
      </c>
      <c r="K569" s="36"/>
      <c r="L569" s="231" t="s">
        <v>2329</v>
      </c>
      <c r="M569" s="94"/>
      <c r="N569" s="95"/>
      <c r="O569" s="46"/>
      <c r="P569" s="46"/>
      <c r="Q569" s="46"/>
      <c r="R569" s="46"/>
      <c r="S569" s="46"/>
      <c r="T569" s="46"/>
      <c r="U569" s="46"/>
    </row>
    <row r="570" spans="1:21" ht="15.75">
      <c r="A570" s="7">
        <v>540</v>
      </c>
      <c r="B570" s="17" t="s">
        <v>179</v>
      </c>
      <c r="C570" s="80" t="s">
        <v>178</v>
      </c>
      <c r="D570" s="17" t="s">
        <v>130</v>
      </c>
      <c r="E570" s="17" t="s">
        <v>638</v>
      </c>
      <c r="F570" s="102">
        <f t="shared" si="8"/>
        <v>7651695</v>
      </c>
      <c r="G570" s="103">
        <v>383800</v>
      </c>
      <c r="H570" s="103">
        <v>4651135</v>
      </c>
      <c r="I570" s="103">
        <v>0</v>
      </c>
      <c r="J570" s="103">
        <v>2616760</v>
      </c>
      <c r="K570" s="36"/>
      <c r="L570" s="231" t="s">
        <v>2324</v>
      </c>
      <c r="M570" s="94"/>
      <c r="N570" s="95"/>
      <c r="O570" s="46"/>
      <c r="P570" s="46"/>
      <c r="Q570" s="46"/>
      <c r="R570" s="46"/>
      <c r="S570" s="46"/>
      <c r="T570" s="46"/>
      <c r="U570" s="46"/>
    </row>
    <row r="571" spans="1:21" ht="15.75">
      <c r="A571" s="7">
        <v>541</v>
      </c>
      <c r="B571" s="17" t="s">
        <v>181</v>
      </c>
      <c r="C571" s="80" t="s">
        <v>180</v>
      </c>
      <c r="D571" s="17" t="s">
        <v>130</v>
      </c>
      <c r="E571" s="17" t="s">
        <v>182</v>
      </c>
      <c r="F571" s="102">
        <f t="shared" si="8"/>
        <v>101916331</v>
      </c>
      <c r="G571" s="103">
        <v>6564800</v>
      </c>
      <c r="H571" s="103">
        <v>22473872</v>
      </c>
      <c r="I571" s="103">
        <v>16000000</v>
      </c>
      <c r="J571" s="103">
        <v>56877659</v>
      </c>
      <c r="K571" s="36"/>
      <c r="L571" s="231" t="s">
        <v>2324</v>
      </c>
      <c r="M571" s="94"/>
      <c r="N571" s="95"/>
      <c r="O571" s="96"/>
      <c r="P571" s="46"/>
      <c r="Q571" s="46"/>
      <c r="R571" s="46"/>
      <c r="S571" s="46"/>
      <c r="T571" s="46"/>
      <c r="U571" s="46"/>
    </row>
    <row r="572" spans="1:21" ht="15.75">
      <c r="A572" s="7">
        <v>542</v>
      </c>
      <c r="B572" s="17" t="s">
        <v>184</v>
      </c>
      <c r="C572" s="80" t="s">
        <v>183</v>
      </c>
      <c r="D572" s="17" t="s">
        <v>130</v>
      </c>
      <c r="E572" s="17" t="s">
        <v>1107</v>
      </c>
      <c r="F572" s="102">
        <f t="shared" si="8"/>
        <v>44737989</v>
      </c>
      <c r="G572" s="103">
        <v>15290400</v>
      </c>
      <c r="H572" s="103">
        <v>11404299</v>
      </c>
      <c r="I572" s="103">
        <v>3736500</v>
      </c>
      <c r="J572" s="103">
        <v>14306790</v>
      </c>
      <c r="K572" s="36"/>
      <c r="L572" s="231" t="s">
        <v>2324</v>
      </c>
      <c r="M572" s="94"/>
      <c r="N572" s="95"/>
      <c r="O572" s="96"/>
      <c r="P572" s="46"/>
      <c r="Q572" s="46"/>
      <c r="R572" s="46"/>
      <c r="S572" s="46"/>
      <c r="T572" s="46"/>
      <c r="U572" s="46"/>
    </row>
    <row r="573" spans="1:21" ht="15.75">
      <c r="A573" s="7">
        <v>543</v>
      </c>
      <c r="B573" s="17" t="s">
        <v>186</v>
      </c>
      <c r="C573" s="80" t="s">
        <v>185</v>
      </c>
      <c r="D573" s="17" t="s">
        <v>130</v>
      </c>
      <c r="E573" s="17" t="s">
        <v>187</v>
      </c>
      <c r="F573" s="102">
        <f t="shared" si="8"/>
        <v>35097911</v>
      </c>
      <c r="G573" s="103">
        <v>7685822</v>
      </c>
      <c r="H573" s="103">
        <v>17258179</v>
      </c>
      <c r="I573" s="103">
        <v>0</v>
      </c>
      <c r="J573" s="103">
        <v>10153910</v>
      </c>
      <c r="K573" s="36"/>
      <c r="L573" s="231" t="s">
        <v>2324</v>
      </c>
      <c r="M573" s="94"/>
      <c r="N573" s="95"/>
      <c r="O573" s="46"/>
      <c r="P573" s="46"/>
      <c r="Q573" s="46"/>
      <c r="R573" s="46"/>
      <c r="S573" s="46"/>
      <c r="T573" s="46"/>
      <c r="U573" s="46"/>
    </row>
    <row r="574" spans="1:21" ht="15.75">
      <c r="A574" s="7">
        <v>544</v>
      </c>
      <c r="B574" s="17" t="s">
        <v>189</v>
      </c>
      <c r="C574" s="80" t="s">
        <v>188</v>
      </c>
      <c r="D574" s="17" t="s">
        <v>130</v>
      </c>
      <c r="E574" s="17" t="s">
        <v>190</v>
      </c>
      <c r="F574" s="102">
        <f t="shared" si="8"/>
        <v>18250</v>
      </c>
      <c r="G574" s="103">
        <v>0</v>
      </c>
      <c r="H574" s="103">
        <v>17850</v>
      </c>
      <c r="I574" s="103">
        <v>0</v>
      </c>
      <c r="J574" s="103">
        <v>400</v>
      </c>
      <c r="K574" s="36"/>
      <c r="L574" s="231" t="s">
        <v>2324</v>
      </c>
      <c r="M574" s="94"/>
      <c r="N574" s="95"/>
      <c r="O574" s="46"/>
      <c r="P574" s="46"/>
      <c r="Q574" s="46"/>
      <c r="R574" s="46"/>
      <c r="S574" s="46"/>
      <c r="T574" s="46"/>
      <c r="U574" s="46"/>
    </row>
    <row r="575" spans="1:21" ht="15.75">
      <c r="A575" s="7">
        <v>545</v>
      </c>
      <c r="B575" s="17" t="s">
        <v>196</v>
      </c>
      <c r="C575" s="80" t="s">
        <v>191</v>
      </c>
      <c r="D575" s="17" t="s">
        <v>195</v>
      </c>
      <c r="E575" s="17" t="s">
        <v>197</v>
      </c>
      <c r="F575" s="102">
        <f t="shared" si="8"/>
        <v>1404417</v>
      </c>
      <c r="G575" s="103">
        <v>24600</v>
      </c>
      <c r="H575" s="103">
        <v>843003</v>
      </c>
      <c r="I575" s="103">
        <v>45000</v>
      </c>
      <c r="J575" s="103">
        <v>491814</v>
      </c>
      <c r="K575" s="36"/>
      <c r="L575" s="231" t="s">
        <v>2324</v>
      </c>
      <c r="M575" s="94"/>
      <c r="N575" s="95"/>
      <c r="O575" s="96"/>
      <c r="P575" s="46"/>
      <c r="Q575" s="46"/>
      <c r="R575" s="46"/>
      <c r="S575" s="46"/>
      <c r="T575" s="46"/>
      <c r="U575" s="46"/>
    </row>
    <row r="576" spans="1:21" ht="15.75">
      <c r="A576" s="7">
        <v>546</v>
      </c>
      <c r="B576" s="17" t="s">
        <v>199</v>
      </c>
      <c r="C576" s="80" t="s">
        <v>192</v>
      </c>
      <c r="D576" s="17" t="s">
        <v>195</v>
      </c>
      <c r="E576" s="17" t="s">
        <v>200</v>
      </c>
      <c r="F576" s="102">
        <f t="shared" si="8"/>
        <v>467472</v>
      </c>
      <c r="G576" s="103">
        <v>260000</v>
      </c>
      <c r="H576" s="103">
        <v>207472</v>
      </c>
      <c r="I576" s="103">
        <v>0</v>
      </c>
      <c r="J576" s="103">
        <v>0</v>
      </c>
      <c r="K576" s="36"/>
      <c r="L576" s="231" t="s">
        <v>2324</v>
      </c>
      <c r="M576" s="94"/>
      <c r="N576" s="95"/>
      <c r="O576" s="46"/>
      <c r="P576" s="46"/>
      <c r="Q576" s="46"/>
      <c r="R576" s="46"/>
      <c r="S576" s="46"/>
      <c r="T576" s="46"/>
      <c r="U576" s="46"/>
    </row>
    <row r="577" spans="1:21" ht="15.75">
      <c r="A577" s="7">
        <v>547</v>
      </c>
      <c r="B577" s="17" t="s">
        <v>202</v>
      </c>
      <c r="C577" s="80" t="s">
        <v>193</v>
      </c>
      <c r="D577" s="17" t="s">
        <v>195</v>
      </c>
      <c r="E577" s="17" t="s">
        <v>203</v>
      </c>
      <c r="F577" s="102">
        <f t="shared" si="8"/>
        <v>702186</v>
      </c>
      <c r="G577" s="103">
        <v>0</v>
      </c>
      <c r="H577" s="103">
        <v>194956</v>
      </c>
      <c r="I577" s="103">
        <v>0</v>
      </c>
      <c r="J577" s="103">
        <v>507230</v>
      </c>
      <c r="K577" s="36"/>
      <c r="L577" s="231" t="s">
        <v>2329</v>
      </c>
      <c r="M577" s="94"/>
      <c r="N577" s="95"/>
      <c r="O577" s="96"/>
      <c r="P577" s="46"/>
      <c r="Q577" s="46"/>
      <c r="R577" s="46"/>
      <c r="S577" s="46"/>
      <c r="T577" s="46"/>
      <c r="U577" s="46"/>
    </row>
    <row r="578" spans="1:21" ht="15.75">
      <c r="A578" s="7">
        <v>548</v>
      </c>
      <c r="B578" s="17" t="s">
        <v>205</v>
      </c>
      <c r="C578" s="80" t="s">
        <v>194</v>
      </c>
      <c r="D578" s="17" t="s">
        <v>195</v>
      </c>
      <c r="E578" s="17" t="s">
        <v>206</v>
      </c>
      <c r="F578" s="102">
        <f t="shared" si="8"/>
        <v>2605665</v>
      </c>
      <c r="G578" s="103">
        <v>0</v>
      </c>
      <c r="H578" s="103">
        <v>1590018</v>
      </c>
      <c r="I578" s="103">
        <v>713701</v>
      </c>
      <c r="J578" s="103">
        <v>301946</v>
      </c>
      <c r="K578" s="36"/>
      <c r="L578" s="231" t="s">
        <v>2324</v>
      </c>
      <c r="M578" s="94"/>
      <c r="N578" s="95"/>
      <c r="O578" s="96"/>
      <c r="P578" s="46"/>
      <c r="Q578" s="46"/>
      <c r="R578" s="46"/>
      <c r="S578" s="46"/>
      <c r="T578" s="46"/>
      <c r="U578" s="46"/>
    </row>
    <row r="579" spans="1:21" ht="15.75">
      <c r="A579" s="7">
        <v>549</v>
      </c>
      <c r="B579" s="17" t="s">
        <v>208</v>
      </c>
      <c r="C579" s="80" t="s">
        <v>198</v>
      </c>
      <c r="D579" s="17" t="s">
        <v>195</v>
      </c>
      <c r="E579" s="17" t="s">
        <v>940</v>
      </c>
      <c r="F579" s="102">
        <f t="shared" si="8"/>
        <v>1050777</v>
      </c>
      <c r="G579" s="103">
        <v>137001</v>
      </c>
      <c r="H579" s="103">
        <v>321226</v>
      </c>
      <c r="I579" s="103">
        <v>71563</v>
      </c>
      <c r="J579" s="103">
        <v>520987</v>
      </c>
      <c r="K579" s="36"/>
      <c r="L579" s="231" t="s">
        <v>2324</v>
      </c>
      <c r="M579" s="94"/>
      <c r="N579" s="95"/>
      <c r="O579" s="46"/>
      <c r="P579" s="46"/>
      <c r="Q579" s="46"/>
      <c r="R579" s="46"/>
      <c r="S579" s="46"/>
      <c r="T579" s="46"/>
      <c r="U579" s="46"/>
    </row>
    <row r="580" spans="1:21" ht="15.75">
      <c r="A580" s="7">
        <v>550</v>
      </c>
      <c r="B580" s="17" t="s">
        <v>210</v>
      </c>
      <c r="C580" s="80" t="s">
        <v>201</v>
      </c>
      <c r="D580" s="17" t="s">
        <v>195</v>
      </c>
      <c r="E580" s="17" t="s">
        <v>211</v>
      </c>
      <c r="F580" s="102">
        <f aca="true" t="shared" si="9" ref="F580:F591">G580+H580+I580+J580</f>
        <v>697756</v>
      </c>
      <c r="G580" s="103">
        <v>61500</v>
      </c>
      <c r="H580" s="103">
        <v>173990</v>
      </c>
      <c r="I580" s="103">
        <v>151500</v>
      </c>
      <c r="J580" s="103">
        <v>310766</v>
      </c>
      <c r="K580" s="36"/>
      <c r="L580" s="231" t="s">
        <v>2324</v>
      </c>
      <c r="M580" s="94"/>
      <c r="N580" s="95"/>
      <c r="O580" s="96"/>
      <c r="P580" s="46"/>
      <c r="Q580" s="46"/>
      <c r="R580" s="46"/>
      <c r="S580" s="46"/>
      <c r="T580" s="46"/>
      <c r="U580" s="46"/>
    </row>
    <row r="581" spans="1:21" ht="15.75">
      <c r="A581" s="7">
        <v>551</v>
      </c>
      <c r="B581" s="17" t="s">
        <v>213</v>
      </c>
      <c r="C581" s="80" t="s">
        <v>204</v>
      </c>
      <c r="D581" s="17" t="s">
        <v>195</v>
      </c>
      <c r="E581" s="17" t="s">
        <v>835</v>
      </c>
      <c r="F581" s="102">
        <f t="shared" si="9"/>
        <v>2253941</v>
      </c>
      <c r="G581" s="103">
        <v>0</v>
      </c>
      <c r="H581" s="103">
        <v>849001</v>
      </c>
      <c r="I581" s="103">
        <v>117000</v>
      </c>
      <c r="J581" s="103">
        <v>1287940</v>
      </c>
      <c r="K581" s="36"/>
      <c r="L581" s="231" t="s">
        <v>2324</v>
      </c>
      <c r="M581" s="94"/>
      <c r="N581" s="95"/>
      <c r="O581" s="46"/>
      <c r="P581" s="46"/>
      <c r="Q581" s="46"/>
      <c r="R581" s="46"/>
      <c r="S581" s="46"/>
      <c r="T581" s="46"/>
      <c r="U581" s="46"/>
    </row>
    <row r="582" spans="1:21" ht="15.75">
      <c r="A582" s="7">
        <v>552</v>
      </c>
      <c r="B582" s="17" t="s">
        <v>215</v>
      </c>
      <c r="C582" s="80" t="s">
        <v>207</v>
      </c>
      <c r="D582" s="17" t="s">
        <v>195</v>
      </c>
      <c r="E582" s="17" t="s">
        <v>216</v>
      </c>
      <c r="F582" s="102">
        <f t="shared" si="9"/>
        <v>3087464</v>
      </c>
      <c r="G582" s="103">
        <v>0</v>
      </c>
      <c r="H582" s="103">
        <v>1113524</v>
      </c>
      <c r="I582" s="103">
        <v>749000</v>
      </c>
      <c r="J582" s="103">
        <v>1224940</v>
      </c>
      <c r="K582" s="36"/>
      <c r="L582" s="231" t="s">
        <v>2324</v>
      </c>
      <c r="M582" s="94"/>
      <c r="N582" s="95"/>
      <c r="O582" s="96"/>
      <c r="P582" s="46"/>
      <c r="Q582" s="46"/>
      <c r="R582" s="46"/>
      <c r="S582" s="46"/>
      <c r="T582" s="46"/>
      <c r="U582" s="46"/>
    </row>
    <row r="583" spans="1:21" ht="15.75">
      <c r="A583" s="7">
        <v>553</v>
      </c>
      <c r="B583" s="17" t="s">
        <v>218</v>
      </c>
      <c r="C583" s="80" t="s">
        <v>209</v>
      </c>
      <c r="D583" s="17" t="s">
        <v>195</v>
      </c>
      <c r="E583" s="17" t="s">
        <v>219</v>
      </c>
      <c r="F583" s="102">
        <f t="shared" si="9"/>
        <v>448867</v>
      </c>
      <c r="G583" s="103">
        <v>56200</v>
      </c>
      <c r="H583" s="103">
        <v>292667</v>
      </c>
      <c r="I583" s="103">
        <v>89500</v>
      </c>
      <c r="J583" s="103">
        <v>10500</v>
      </c>
      <c r="K583" s="36"/>
      <c r="L583" s="231" t="s">
        <v>2324</v>
      </c>
      <c r="M583" s="94"/>
      <c r="N583" s="95"/>
      <c r="O583" s="46"/>
      <c r="P583" s="46"/>
      <c r="R583" s="46"/>
      <c r="S583" s="46"/>
      <c r="T583" s="46"/>
      <c r="U583" s="46"/>
    </row>
    <row r="584" spans="1:21" ht="15.75">
      <c r="A584" s="7">
        <v>554</v>
      </c>
      <c r="B584" s="17" t="s">
        <v>221</v>
      </c>
      <c r="C584" s="80" t="s">
        <v>212</v>
      </c>
      <c r="D584" s="17" t="s">
        <v>195</v>
      </c>
      <c r="E584" s="17" t="s">
        <v>222</v>
      </c>
      <c r="F584" s="102">
        <f t="shared" si="9"/>
        <v>441942</v>
      </c>
      <c r="G584" s="103">
        <v>0</v>
      </c>
      <c r="H584" s="103">
        <v>289305</v>
      </c>
      <c r="I584" s="103">
        <v>141500</v>
      </c>
      <c r="J584" s="103">
        <v>11137</v>
      </c>
      <c r="K584" s="36"/>
      <c r="L584" s="231" t="s">
        <v>2324</v>
      </c>
      <c r="M584" s="94"/>
      <c r="N584" s="95"/>
      <c r="O584" s="46"/>
      <c r="P584" s="46"/>
      <c r="R584" s="46"/>
      <c r="S584" s="46"/>
      <c r="T584" s="46"/>
      <c r="U584" s="46"/>
    </row>
    <row r="585" spans="1:21" ht="15.75">
      <c r="A585" s="7">
        <v>555</v>
      </c>
      <c r="B585" s="17" t="s">
        <v>224</v>
      </c>
      <c r="C585" s="80" t="s">
        <v>214</v>
      </c>
      <c r="D585" s="17" t="s">
        <v>195</v>
      </c>
      <c r="E585" s="17" t="s">
        <v>225</v>
      </c>
      <c r="F585" s="102">
        <f t="shared" si="9"/>
        <v>404256</v>
      </c>
      <c r="G585" s="103">
        <v>3100</v>
      </c>
      <c r="H585" s="103">
        <v>175756</v>
      </c>
      <c r="I585" s="103">
        <v>25000</v>
      </c>
      <c r="J585" s="103">
        <v>200400</v>
      </c>
      <c r="K585" s="36"/>
      <c r="L585" s="231" t="s">
        <v>2324</v>
      </c>
      <c r="M585" s="94"/>
      <c r="N585" s="95"/>
      <c r="O585" s="46"/>
      <c r="P585" s="46"/>
      <c r="R585" s="46"/>
      <c r="S585" s="46"/>
      <c r="T585" s="46"/>
      <c r="U585" s="46"/>
    </row>
    <row r="586" spans="1:21" ht="15.75">
      <c r="A586" s="7">
        <v>556</v>
      </c>
      <c r="B586" s="17" t="s">
        <v>227</v>
      </c>
      <c r="C586" s="80" t="s">
        <v>217</v>
      </c>
      <c r="D586" s="17" t="s">
        <v>195</v>
      </c>
      <c r="E586" s="17" t="s">
        <v>228</v>
      </c>
      <c r="F586" s="102">
        <f t="shared" si="9"/>
        <v>2003085</v>
      </c>
      <c r="G586" s="103">
        <v>310500</v>
      </c>
      <c r="H586" s="103">
        <v>805420</v>
      </c>
      <c r="I586" s="103">
        <v>160400</v>
      </c>
      <c r="J586" s="103">
        <v>726765</v>
      </c>
      <c r="K586" s="36"/>
      <c r="L586" s="231" t="s">
        <v>2325</v>
      </c>
      <c r="M586" s="94"/>
      <c r="N586" s="95"/>
      <c r="O586" s="46"/>
      <c r="P586" s="46"/>
      <c r="R586" s="46"/>
      <c r="S586" s="46"/>
      <c r="T586" s="46"/>
      <c r="U586" s="46"/>
    </row>
    <row r="587" spans="1:21" ht="15.75">
      <c r="A587" s="7">
        <v>557</v>
      </c>
      <c r="B587" s="17" t="s">
        <v>230</v>
      </c>
      <c r="C587" s="80" t="s">
        <v>220</v>
      </c>
      <c r="D587" s="17" t="s">
        <v>195</v>
      </c>
      <c r="E587" s="17" t="s">
        <v>231</v>
      </c>
      <c r="F587" s="102">
        <f t="shared" si="9"/>
        <v>1236960</v>
      </c>
      <c r="G587" s="103">
        <v>374100</v>
      </c>
      <c r="H587" s="103">
        <v>605380</v>
      </c>
      <c r="I587" s="103">
        <v>11000</v>
      </c>
      <c r="J587" s="103">
        <v>246480</v>
      </c>
      <c r="K587" s="36"/>
      <c r="L587" s="231" t="s">
        <v>2324</v>
      </c>
      <c r="M587" s="94"/>
      <c r="N587" s="95"/>
      <c r="O587" s="46"/>
      <c r="P587" s="46"/>
      <c r="R587" s="46"/>
      <c r="S587" s="46"/>
      <c r="T587" s="46"/>
      <c r="U587" s="46"/>
    </row>
    <row r="588" spans="1:21" ht="15.75">
      <c r="A588" s="7">
        <v>558</v>
      </c>
      <c r="B588" s="17" t="s">
        <v>233</v>
      </c>
      <c r="C588" s="80" t="s">
        <v>223</v>
      </c>
      <c r="D588" s="17" t="s">
        <v>195</v>
      </c>
      <c r="E588" s="17" t="s">
        <v>234</v>
      </c>
      <c r="F588" s="102">
        <f t="shared" si="9"/>
        <v>702154</v>
      </c>
      <c r="G588" s="103">
        <v>0</v>
      </c>
      <c r="H588" s="103">
        <v>494604</v>
      </c>
      <c r="I588" s="103">
        <v>207550</v>
      </c>
      <c r="J588" s="103">
        <v>0</v>
      </c>
      <c r="K588" s="36"/>
      <c r="L588" s="231" t="s">
        <v>2324</v>
      </c>
      <c r="M588" s="94"/>
      <c r="N588" s="95"/>
      <c r="O588" s="46"/>
      <c r="P588" s="46"/>
      <c r="R588" s="46"/>
      <c r="S588" s="46"/>
      <c r="T588" s="46"/>
      <c r="U588" s="46"/>
    </row>
    <row r="589" spans="1:21" ht="15.75">
      <c r="A589" s="7">
        <v>559</v>
      </c>
      <c r="B589" s="17" t="s">
        <v>236</v>
      </c>
      <c r="C589" s="80" t="s">
        <v>226</v>
      </c>
      <c r="D589" s="17" t="s">
        <v>195</v>
      </c>
      <c r="E589" s="17" t="s">
        <v>237</v>
      </c>
      <c r="F589" s="102">
        <f t="shared" si="9"/>
        <v>4299489</v>
      </c>
      <c r="G589" s="103">
        <v>658400</v>
      </c>
      <c r="H589" s="103">
        <v>923841</v>
      </c>
      <c r="I589" s="103">
        <v>1047440</v>
      </c>
      <c r="J589" s="103">
        <v>1669808</v>
      </c>
      <c r="K589" s="36"/>
      <c r="L589" s="231" t="s">
        <v>2325</v>
      </c>
      <c r="M589" s="94"/>
      <c r="N589" s="95"/>
      <c r="O589" s="46"/>
      <c r="P589" s="46"/>
      <c r="R589" s="46"/>
      <c r="S589" s="46"/>
      <c r="T589" s="46"/>
      <c r="U589" s="46"/>
    </row>
    <row r="590" spans="1:21" ht="15.75">
      <c r="A590" s="7">
        <v>560</v>
      </c>
      <c r="B590" s="17" t="s">
        <v>239</v>
      </c>
      <c r="C590" s="80" t="s">
        <v>229</v>
      </c>
      <c r="D590" s="17" t="s">
        <v>195</v>
      </c>
      <c r="E590" s="17" t="s">
        <v>590</v>
      </c>
      <c r="F590" s="102">
        <f t="shared" si="9"/>
        <v>5001898</v>
      </c>
      <c r="G590" s="103">
        <v>3762421</v>
      </c>
      <c r="H590" s="103">
        <v>845196</v>
      </c>
      <c r="I590" s="103">
        <v>0</v>
      </c>
      <c r="J590" s="103">
        <v>394281</v>
      </c>
      <c r="K590" s="36"/>
      <c r="L590" s="231" t="s">
        <v>2325</v>
      </c>
      <c r="R590" s="46"/>
      <c r="S590" s="46"/>
      <c r="T590" s="46"/>
      <c r="U590" s="46"/>
    </row>
    <row r="591" spans="1:21" ht="15.75">
      <c r="A591" s="7">
        <v>561</v>
      </c>
      <c r="B591" s="17" t="s">
        <v>241</v>
      </c>
      <c r="C591" s="80" t="s">
        <v>232</v>
      </c>
      <c r="D591" s="17" t="s">
        <v>195</v>
      </c>
      <c r="E591" s="17" t="s">
        <v>242</v>
      </c>
      <c r="F591" s="102">
        <f t="shared" si="9"/>
        <v>879538</v>
      </c>
      <c r="G591" s="103">
        <v>0</v>
      </c>
      <c r="H591" s="103">
        <v>219391</v>
      </c>
      <c r="I591" s="103">
        <v>54830</v>
      </c>
      <c r="J591" s="103">
        <v>605317</v>
      </c>
      <c r="K591" s="36"/>
      <c r="L591" s="231" t="s">
        <v>2324</v>
      </c>
      <c r="R591" s="46"/>
      <c r="S591" s="46"/>
      <c r="T591" s="46"/>
      <c r="U591" s="46"/>
    </row>
    <row r="592" spans="1:21" ht="15.75">
      <c r="A592" s="7">
        <v>562</v>
      </c>
      <c r="B592" s="20">
        <v>41090</v>
      </c>
      <c r="C592" s="80" t="s">
        <v>1748</v>
      </c>
      <c r="D592" s="17" t="s">
        <v>195</v>
      </c>
      <c r="E592" s="17" t="s">
        <v>120</v>
      </c>
      <c r="F592" s="102" t="s">
        <v>121</v>
      </c>
      <c r="G592" s="102"/>
      <c r="H592" s="102"/>
      <c r="I592" s="102"/>
      <c r="J592" s="102"/>
      <c r="K592" s="36"/>
      <c r="L592" s="231" t="s">
        <v>2328</v>
      </c>
      <c r="R592" s="46"/>
      <c r="S592" s="46"/>
      <c r="T592" s="46"/>
      <c r="U592" s="46"/>
    </row>
    <row r="593" spans="1:12" ht="15.75">
      <c r="A593" s="7">
        <v>563</v>
      </c>
      <c r="B593" s="17" t="s">
        <v>244</v>
      </c>
      <c r="C593" s="80" t="s">
        <v>235</v>
      </c>
      <c r="D593" s="17" t="s">
        <v>195</v>
      </c>
      <c r="E593" s="17" t="s">
        <v>245</v>
      </c>
      <c r="F593" s="102">
        <f>G593+H593+I593+J593</f>
        <v>38463087</v>
      </c>
      <c r="G593" s="103">
        <v>307950</v>
      </c>
      <c r="H593" s="103">
        <v>1247755</v>
      </c>
      <c r="I593" s="103">
        <v>32741027</v>
      </c>
      <c r="J593" s="103">
        <v>4166355</v>
      </c>
      <c r="K593" s="36"/>
      <c r="L593" s="231" t="s">
        <v>2324</v>
      </c>
    </row>
    <row r="594" spans="1:12" ht="15.75">
      <c r="A594" s="7">
        <v>564</v>
      </c>
      <c r="B594" s="17" t="s">
        <v>247</v>
      </c>
      <c r="C594" s="80" t="s">
        <v>238</v>
      </c>
      <c r="D594" s="17" t="s">
        <v>195</v>
      </c>
      <c r="E594" s="17" t="s">
        <v>248</v>
      </c>
      <c r="F594" s="102">
        <f>G594+H594+I594+J594</f>
        <v>1233238</v>
      </c>
      <c r="G594" s="103">
        <v>236750</v>
      </c>
      <c r="H594" s="103">
        <v>614128</v>
      </c>
      <c r="I594" s="103">
        <v>19000</v>
      </c>
      <c r="J594" s="103">
        <v>363360</v>
      </c>
      <c r="K594" s="36"/>
      <c r="L594" s="231" t="s">
        <v>2324</v>
      </c>
    </row>
    <row r="595" spans="1:12" ht="15.75">
      <c r="A595" s="7">
        <v>565</v>
      </c>
      <c r="B595" s="17" t="s">
        <v>250</v>
      </c>
      <c r="C595" s="80" t="s">
        <v>240</v>
      </c>
      <c r="D595" s="17" t="s">
        <v>195</v>
      </c>
      <c r="E595" s="17" t="s">
        <v>251</v>
      </c>
      <c r="F595" s="102">
        <f>G595+H595+I595+J595</f>
        <v>275401</v>
      </c>
      <c r="G595" s="103">
        <v>0</v>
      </c>
      <c r="H595" s="103">
        <v>0</v>
      </c>
      <c r="I595" s="103">
        <v>269001</v>
      </c>
      <c r="J595" s="103">
        <v>6400</v>
      </c>
      <c r="K595" s="36"/>
      <c r="L595" s="231" t="s">
        <v>2324</v>
      </c>
    </row>
    <row r="596" spans="1:12" ht="15.75">
      <c r="A596" s="7">
        <v>566</v>
      </c>
      <c r="B596" s="17" t="s">
        <v>252</v>
      </c>
      <c r="C596" s="80" t="s">
        <v>243</v>
      </c>
      <c r="D596" s="17" t="s">
        <v>195</v>
      </c>
      <c r="E596" s="17" t="s">
        <v>523</v>
      </c>
      <c r="F596" s="102">
        <f>G596+H596+I596+J596</f>
        <v>0</v>
      </c>
      <c r="G596" s="103">
        <v>0</v>
      </c>
      <c r="H596" s="103">
        <v>0</v>
      </c>
      <c r="I596" s="103">
        <v>0</v>
      </c>
      <c r="J596" s="103">
        <v>0</v>
      </c>
      <c r="K596" s="36"/>
      <c r="L596" s="231" t="s">
        <v>2329</v>
      </c>
    </row>
    <row r="597" spans="1:12" ht="15.75">
      <c r="A597" s="7">
        <v>567</v>
      </c>
      <c r="B597" s="17" t="s">
        <v>253</v>
      </c>
      <c r="C597" s="80" t="s">
        <v>246</v>
      </c>
      <c r="D597" s="17" t="s">
        <v>195</v>
      </c>
      <c r="E597" s="17" t="s">
        <v>254</v>
      </c>
      <c r="F597" s="102">
        <f>G597+H597+I597+J597</f>
        <v>0</v>
      </c>
      <c r="G597" s="103">
        <v>0</v>
      </c>
      <c r="H597" s="103">
        <v>0</v>
      </c>
      <c r="I597" s="103">
        <v>0</v>
      </c>
      <c r="J597" s="103">
        <v>0</v>
      </c>
      <c r="K597" s="225"/>
      <c r="L597" s="231" t="s">
        <v>2324</v>
      </c>
    </row>
    <row r="598" spans="1:12" ht="15.75">
      <c r="A598" s="28">
        <v>568</v>
      </c>
      <c r="B598" s="29"/>
      <c r="C598" s="80" t="s">
        <v>249</v>
      </c>
      <c r="D598" s="17"/>
      <c r="E598" s="66" t="s">
        <v>119</v>
      </c>
      <c r="F598" s="102"/>
      <c r="G598" s="103"/>
      <c r="H598" s="103"/>
      <c r="I598" s="103"/>
      <c r="J598" s="103"/>
      <c r="K598" s="225"/>
      <c r="L598" s="231" t="s">
        <v>1792</v>
      </c>
    </row>
    <row r="599" spans="3:12" ht="15">
      <c r="C599" s="79"/>
      <c r="L599" s="220"/>
    </row>
    <row r="600" ht="15">
      <c r="C600" s="79"/>
    </row>
    <row r="601" ht="15">
      <c r="C601" s="79"/>
    </row>
    <row r="602" ht="15">
      <c r="C602" s="79"/>
    </row>
    <row r="603" ht="15">
      <c r="C603" s="79"/>
    </row>
    <row r="604" ht="15">
      <c r="C604" s="79"/>
    </row>
    <row r="605" ht="15">
      <c r="C605" s="79"/>
    </row>
    <row r="606" ht="15">
      <c r="C606" s="79"/>
    </row>
    <row r="607" ht="15">
      <c r="C607" s="79"/>
    </row>
    <row r="608" ht="15">
      <c r="C608" s="79"/>
    </row>
    <row r="609" ht="15">
      <c r="C609" s="79"/>
    </row>
    <row r="610" ht="15">
      <c r="C610" s="79"/>
    </row>
    <row r="611" ht="15">
      <c r="C611" s="79"/>
    </row>
    <row r="612" ht="15">
      <c r="C612" s="79"/>
    </row>
    <row r="613" ht="15">
      <c r="C613" s="79"/>
    </row>
    <row r="614" ht="15">
      <c r="C614" s="79"/>
    </row>
    <row r="615" ht="15">
      <c r="C615" s="79"/>
    </row>
    <row r="616" ht="15">
      <c r="C616" s="79"/>
    </row>
    <row r="617" ht="15">
      <c r="C617" s="79"/>
    </row>
    <row r="618" ht="15">
      <c r="C618" s="79"/>
    </row>
    <row r="619" ht="15">
      <c r="C619" s="79"/>
    </row>
    <row r="620" ht="15">
      <c r="C620" s="79"/>
    </row>
    <row r="621" ht="15">
      <c r="C621" s="79"/>
    </row>
    <row r="622" ht="15">
      <c r="C622" s="79"/>
    </row>
    <row r="623" ht="15">
      <c r="C623" s="79"/>
    </row>
    <row r="624" ht="15">
      <c r="C624" s="79"/>
    </row>
    <row r="625" ht="15">
      <c r="C625" s="79"/>
    </row>
    <row r="626" ht="15">
      <c r="C626" s="79"/>
    </row>
    <row r="627" ht="15">
      <c r="C627" s="79"/>
    </row>
    <row r="628" ht="15">
      <c r="C628" s="79"/>
    </row>
    <row r="629" ht="15">
      <c r="C629" s="79"/>
    </row>
    <row r="630" ht="15">
      <c r="C630" s="79"/>
    </row>
    <row r="631" ht="15">
      <c r="C631" s="79"/>
    </row>
    <row r="632" ht="15">
      <c r="C632" s="79"/>
    </row>
    <row r="633" ht="15">
      <c r="C633" s="79"/>
    </row>
    <row r="634" ht="15">
      <c r="C634" s="79"/>
    </row>
    <row r="635" ht="15">
      <c r="C635" s="79"/>
    </row>
    <row r="636" ht="15">
      <c r="C636" s="79"/>
    </row>
    <row r="637" ht="15">
      <c r="C637" s="79"/>
    </row>
    <row r="638" ht="15">
      <c r="C638" s="79"/>
    </row>
    <row r="639" ht="15">
      <c r="C639" s="79"/>
    </row>
    <row r="640" ht="15">
      <c r="C640" s="79"/>
    </row>
    <row r="641" ht="15">
      <c r="C641" s="79"/>
    </row>
    <row r="642" ht="15">
      <c r="C642" s="79"/>
    </row>
    <row r="643" ht="15">
      <c r="C643" s="79"/>
    </row>
    <row r="644" ht="15">
      <c r="C644" s="79"/>
    </row>
    <row r="645" ht="15">
      <c r="C645" s="79"/>
    </row>
    <row r="646" ht="15">
      <c r="C646" s="79"/>
    </row>
    <row r="647" ht="15">
      <c r="C647" s="79"/>
    </row>
    <row r="648" ht="15">
      <c r="C648" s="79"/>
    </row>
    <row r="649" ht="15">
      <c r="C649" s="79"/>
    </row>
    <row r="650" ht="15">
      <c r="C650" s="79"/>
    </row>
    <row r="651" ht="15">
      <c r="C651" s="79"/>
    </row>
    <row r="652" ht="15">
      <c r="C652" s="79"/>
    </row>
    <row r="653" ht="15">
      <c r="C653" s="79"/>
    </row>
    <row r="654" ht="15">
      <c r="C654" s="79"/>
    </row>
    <row r="655" ht="15">
      <c r="C655" s="79"/>
    </row>
    <row r="656" ht="15">
      <c r="C656" s="79"/>
    </row>
    <row r="657" ht="15">
      <c r="C657" s="79"/>
    </row>
    <row r="658" ht="15">
      <c r="C658" s="79"/>
    </row>
    <row r="659" ht="15">
      <c r="C659" s="79"/>
    </row>
    <row r="660" ht="15">
      <c r="C660" s="79"/>
    </row>
    <row r="661" ht="15">
      <c r="C661" s="79"/>
    </row>
    <row r="662" ht="15">
      <c r="C662" s="79"/>
    </row>
    <row r="663" ht="15">
      <c r="C663" s="79"/>
    </row>
    <row r="664" ht="15">
      <c r="C664" s="79"/>
    </row>
    <row r="665" ht="15">
      <c r="C665" s="79"/>
    </row>
    <row r="666" ht="15">
      <c r="C666" s="79"/>
    </row>
    <row r="667" ht="15">
      <c r="C667" s="79"/>
    </row>
    <row r="668" ht="15">
      <c r="C668" s="79"/>
    </row>
    <row r="669" ht="15">
      <c r="C669" s="79"/>
    </row>
    <row r="670" ht="15">
      <c r="C670" s="79"/>
    </row>
    <row r="671" ht="15">
      <c r="C671" s="79"/>
    </row>
    <row r="672" ht="15">
      <c r="C672" s="79"/>
    </row>
    <row r="673" ht="15">
      <c r="C673" s="79"/>
    </row>
    <row r="674" ht="15">
      <c r="C674" s="79"/>
    </row>
    <row r="675" ht="15">
      <c r="C675" s="79"/>
    </row>
    <row r="676" ht="15">
      <c r="C676" s="79"/>
    </row>
    <row r="677" ht="15">
      <c r="C677" s="79"/>
    </row>
    <row r="678" ht="15">
      <c r="C678" s="79"/>
    </row>
    <row r="679" ht="15">
      <c r="C679" s="79"/>
    </row>
    <row r="680" ht="15">
      <c r="C680" s="79"/>
    </row>
    <row r="681" ht="15">
      <c r="C681" s="79"/>
    </row>
    <row r="682" ht="15">
      <c r="C682" s="79"/>
    </row>
    <row r="683" ht="15">
      <c r="C683" s="79"/>
    </row>
    <row r="684" ht="15">
      <c r="C684" s="79"/>
    </row>
    <row r="685" ht="15">
      <c r="C685" s="79"/>
    </row>
    <row r="686" ht="15">
      <c r="C686" s="79"/>
    </row>
    <row r="687" ht="15">
      <c r="C687" s="79"/>
    </row>
    <row r="688" ht="15">
      <c r="C688" s="79"/>
    </row>
    <row r="689" ht="15">
      <c r="C689" s="79"/>
    </row>
    <row r="690" ht="15">
      <c r="C690" s="79"/>
    </row>
    <row r="691" ht="15">
      <c r="C691" s="79"/>
    </row>
    <row r="692" ht="15">
      <c r="C692" s="79"/>
    </row>
    <row r="693" ht="15">
      <c r="C693" s="79"/>
    </row>
    <row r="694" ht="15">
      <c r="C694" s="79"/>
    </row>
    <row r="695" ht="15">
      <c r="C695" s="79"/>
    </row>
    <row r="696" ht="15">
      <c r="C696" s="79"/>
    </row>
    <row r="697" ht="15">
      <c r="C697" s="79"/>
    </row>
    <row r="698" ht="15">
      <c r="C698" s="79"/>
    </row>
    <row r="699" ht="15">
      <c r="C699" s="79"/>
    </row>
    <row r="700" ht="15">
      <c r="C700" s="79"/>
    </row>
    <row r="701" ht="15">
      <c r="C701" s="79"/>
    </row>
    <row r="702" ht="15">
      <c r="C702" s="79"/>
    </row>
    <row r="703" ht="15">
      <c r="C703" s="79"/>
    </row>
    <row r="704" ht="15">
      <c r="C704" s="79"/>
    </row>
    <row r="705" ht="15">
      <c r="C705" s="79"/>
    </row>
    <row r="706" ht="15">
      <c r="C706" s="79"/>
    </row>
    <row r="707" ht="15">
      <c r="C707" s="79"/>
    </row>
    <row r="708" ht="15">
      <c r="C708" s="79"/>
    </row>
    <row r="709" ht="15">
      <c r="C709" s="79"/>
    </row>
    <row r="710" ht="15">
      <c r="C710" s="79"/>
    </row>
    <row r="711" ht="15">
      <c r="C711" s="79"/>
    </row>
    <row r="712" ht="15">
      <c r="C712" s="79"/>
    </row>
    <row r="713" ht="15">
      <c r="C713" s="79"/>
    </row>
    <row r="714" ht="15">
      <c r="C714" s="79"/>
    </row>
    <row r="715" ht="15">
      <c r="C715" s="79"/>
    </row>
    <row r="716" ht="15">
      <c r="C716" s="79"/>
    </row>
    <row r="717" ht="15">
      <c r="C717" s="79"/>
    </row>
    <row r="718" ht="15">
      <c r="C718" s="79"/>
    </row>
    <row r="719" ht="15">
      <c r="C719" s="79"/>
    </row>
    <row r="720" ht="15">
      <c r="C720" s="79"/>
    </row>
    <row r="721" ht="15">
      <c r="C721" s="79"/>
    </row>
    <row r="722" ht="15">
      <c r="C722" s="79"/>
    </row>
    <row r="723" ht="15">
      <c r="C723" s="79"/>
    </row>
    <row r="724" ht="15">
      <c r="C724" s="79"/>
    </row>
    <row r="725" ht="15">
      <c r="C725" s="79"/>
    </row>
    <row r="726" ht="15">
      <c r="C726" s="79"/>
    </row>
    <row r="727" ht="15">
      <c r="C727" s="79"/>
    </row>
    <row r="728" ht="15">
      <c r="C728" s="79"/>
    </row>
    <row r="729" ht="15">
      <c r="C729" s="79"/>
    </row>
    <row r="730" ht="15">
      <c r="C730" s="79"/>
    </row>
    <row r="731" ht="15">
      <c r="C731" s="79"/>
    </row>
    <row r="732" ht="15">
      <c r="C732" s="79"/>
    </row>
    <row r="733" ht="15">
      <c r="C733" s="79"/>
    </row>
    <row r="734" ht="15">
      <c r="C734" s="79"/>
    </row>
    <row r="735" ht="15">
      <c r="C735" s="79"/>
    </row>
    <row r="736" ht="15">
      <c r="C736" s="79"/>
    </row>
    <row r="737" ht="15">
      <c r="C737" s="79"/>
    </row>
    <row r="738" ht="15">
      <c r="C738" s="79"/>
    </row>
    <row r="739" ht="15">
      <c r="C739" s="79"/>
    </row>
    <row r="740" ht="15">
      <c r="C740" s="79"/>
    </row>
    <row r="741" ht="15">
      <c r="C741" s="79"/>
    </row>
    <row r="742" ht="15">
      <c r="C742" s="79"/>
    </row>
    <row r="743" ht="15">
      <c r="C743" s="79"/>
    </row>
    <row r="744" ht="15">
      <c r="C744" s="79"/>
    </row>
    <row r="745" ht="15">
      <c r="C745" s="79"/>
    </row>
    <row r="746" ht="15">
      <c r="C746" s="79"/>
    </row>
    <row r="747" ht="15">
      <c r="C747" s="79"/>
    </row>
    <row r="748" ht="15">
      <c r="C748" s="79"/>
    </row>
    <row r="749" ht="15">
      <c r="C749" s="79"/>
    </row>
    <row r="750" ht="15">
      <c r="C750" s="79"/>
    </row>
    <row r="751" ht="15">
      <c r="C751" s="79"/>
    </row>
    <row r="752" ht="15">
      <c r="C752" s="79"/>
    </row>
    <row r="753" ht="15">
      <c r="C753" s="79"/>
    </row>
    <row r="754" ht="15">
      <c r="C754" s="79"/>
    </row>
    <row r="755" ht="15">
      <c r="C755" s="79"/>
    </row>
    <row r="756" ht="15">
      <c r="C756" s="79"/>
    </row>
    <row r="757" ht="15">
      <c r="C757" s="79"/>
    </row>
    <row r="758" ht="15">
      <c r="C758" s="79"/>
    </row>
    <row r="759" ht="15">
      <c r="C759" s="79"/>
    </row>
    <row r="760" ht="15">
      <c r="C760" s="79"/>
    </row>
    <row r="761" ht="15">
      <c r="C761" s="79"/>
    </row>
    <row r="762" ht="15">
      <c r="C762" s="79"/>
    </row>
    <row r="763" ht="15">
      <c r="C763" s="79"/>
    </row>
    <row r="764" ht="15">
      <c r="C764" s="79"/>
    </row>
    <row r="765" ht="15">
      <c r="C765" s="79"/>
    </row>
    <row r="766" ht="15">
      <c r="C766" s="79"/>
    </row>
    <row r="767" ht="15">
      <c r="C767" s="79"/>
    </row>
    <row r="768" ht="15">
      <c r="C768" s="79"/>
    </row>
    <row r="769" ht="15">
      <c r="C769" s="79"/>
    </row>
    <row r="770" ht="15">
      <c r="C770" s="79"/>
    </row>
    <row r="771" ht="15">
      <c r="C771" s="79"/>
    </row>
    <row r="772" ht="15">
      <c r="C772" s="79"/>
    </row>
    <row r="773" ht="15">
      <c r="C773" s="79"/>
    </row>
    <row r="774" ht="15">
      <c r="C774" s="79"/>
    </row>
    <row r="775" ht="15">
      <c r="C775" s="79"/>
    </row>
    <row r="776" ht="15">
      <c r="C776" s="79"/>
    </row>
    <row r="777" ht="15">
      <c r="C777" s="79"/>
    </row>
    <row r="778" ht="15">
      <c r="C778" s="79"/>
    </row>
    <row r="779" ht="15">
      <c r="C779" s="79"/>
    </row>
    <row r="780" ht="15">
      <c r="C780" s="79"/>
    </row>
    <row r="781" ht="15">
      <c r="C781" s="79"/>
    </row>
    <row r="782" ht="15">
      <c r="C782" s="79"/>
    </row>
    <row r="783" ht="15">
      <c r="C783" s="79"/>
    </row>
    <row r="784" ht="15">
      <c r="C784" s="79"/>
    </row>
    <row r="785" ht="15">
      <c r="C785" s="79"/>
    </row>
    <row r="786" ht="15">
      <c r="C786" s="79"/>
    </row>
    <row r="787" ht="15">
      <c r="C787" s="79"/>
    </row>
    <row r="788" ht="15">
      <c r="C788" s="79"/>
    </row>
    <row r="789" ht="15">
      <c r="C789" s="79"/>
    </row>
    <row r="790" ht="15">
      <c r="C790" s="79"/>
    </row>
    <row r="791" ht="15">
      <c r="C791" s="79"/>
    </row>
    <row r="792" ht="15">
      <c r="C792" s="79"/>
    </row>
    <row r="793" ht="15">
      <c r="C793" s="79"/>
    </row>
    <row r="794" ht="15">
      <c r="C794" s="79"/>
    </row>
    <row r="795" ht="15">
      <c r="C795" s="79"/>
    </row>
    <row r="796" ht="15">
      <c r="C796" s="79"/>
    </row>
    <row r="797" ht="15">
      <c r="C797" s="79"/>
    </row>
    <row r="798" ht="15">
      <c r="C798" s="79"/>
    </row>
    <row r="799" ht="15">
      <c r="C799" s="79"/>
    </row>
    <row r="800" ht="15">
      <c r="C800" s="79"/>
    </row>
    <row r="801" ht="15">
      <c r="C801" s="79"/>
    </row>
    <row r="802" ht="15">
      <c r="C802" s="79"/>
    </row>
    <row r="803" ht="15">
      <c r="C803" s="79"/>
    </row>
    <row r="804" ht="15">
      <c r="C804" s="79"/>
    </row>
    <row r="805" ht="15">
      <c r="C805" s="79"/>
    </row>
    <row r="806" ht="15">
      <c r="C806" s="79"/>
    </row>
    <row r="807" ht="15">
      <c r="C807" s="79"/>
    </row>
    <row r="808" ht="15">
      <c r="C808" s="79"/>
    </row>
    <row r="809" ht="15">
      <c r="C809" s="79"/>
    </row>
    <row r="810" ht="15">
      <c r="C810" s="79"/>
    </row>
    <row r="811" ht="15">
      <c r="C811" s="79"/>
    </row>
    <row r="812" ht="15">
      <c r="C812" s="79"/>
    </row>
    <row r="813" ht="15">
      <c r="C813" s="79"/>
    </row>
    <row r="814" ht="15">
      <c r="C814" s="79"/>
    </row>
    <row r="815" ht="15">
      <c r="C815" s="79"/>
    </row>
    <row r="816" ht="15">
      <c r="C816" s="79"/>
    </row>
    <row r="817" ht="15">
      <c r="C817" s="79"/>
    </row>
    <row r="818" ht="15">
      <c r="C818" s="79"/>
    </row>
    <row r="819" ht="15">
      <c r="C819" s="79"/>
    </row>
    <row r="820" ht="15">
      <c r="C820" s="79"/>
    </row>
    <row r="821" ht="15">
      <c r="C821" s="79"/>
    </row>
    <row r="822" ht="15">
      <c r="C822" s="79"/>
    </row>
    <row r="823" ht="15">
      <c r="C823" s="79"/>
    </row>
    <row r="824" ht="15">
      <c r="C824" s="79"/>
    </row>
    <row r="825" ht="15">
      <c r="C825" s="79"/>
    </row>
    <row r="826" ht="15">
      <c r="C826" s="79"/>
    </row>
    <row r="827" ht="15">
      <c r="C827" s="79"/>
    </row>
    <row r="828" ht="15">
      <c r="C828" s="79"/>
    </row>
    <row r="829" ht="15">
      <c r="C829" s="79"/>
    </row>
    <row r="830" ht="15">
      <c r="C830" s="79"/>
    </row>
    <row r="831" ht="15">
      <c r="C831" s="79"/>
    </row>
    <row r="832" ht="15">
      <c r="C832" s="79"/>
    </row>
    <row r="833" ht="15">
      <c r="C833" s="79"/>
    </row>
    <row r="834" ht="15">
      <c r="C834" s="79"/>
    </row>
    <row r="835" ht="15">
      <c r="C835" s="79"/>
    </row>
    <row r="836" ht="15">
      <c r="C836" s="79"/>
    </row>
    <row r="837" ht="15">
      <c r="C837" s="79"/>
    </row>
    <row r="838" ht="15">
      <c r="C838" s="79"/>
    </row>
    <row r="839" ht="15">
      <c r="C839" s="79"/>
    </row>
    <row r="840" ht="15">
      <c r="C840" s="79"/>
    </row>
    <row r="841" ht="15">
      <c r="C841" s="79"/>
    </row>
    <row r="842" ht="15">
      <c r="C842" s="79"/>
    </row>
    <row r="843" ht="15">
      <c r="C843" s="79"/>
    </row>
    <row r="844" ht="15">
      <c r="C844" s="79"/>
    </row>
    <row r="845" ht="15">
      <c r="C845" s="79"/>
    </row>
    <row r="846" ht="15">
      <c r="C846" s="79"/>
    </row>
    <row r="847" ht="15">
      <c r="C847" s="79"/>
    </row>
    <row r="848" ht="15">
      <c r="C848" s="79"/>
    </row>
    <row r="849" ht="15">
      <c r="C849" s="79"/>
    </row>
    <row r="850" ht="15">
      <c r="C850" s="79"/>
    </row>
    <row r="851" ht="15">
      <c r="C851" s="79"/>
    </row>
    <row r="852" ht="15">
      <c r="C852" s="79"/>
    </row>
    <row r="853" ht="15">
      <c r="C853" s="79"/>
    </row>
    <row r="854" ht="15">
      <c r="C854" s="79"/>
    </row>
    <row r="855" ht="15">
      <c r="C855" s="79"/>
    </row>
    <row r="856" ht="15">
      <c r="C856" s="79"/>
    </row>
    <row r="857" ht="15">
      <c r="C857" s="79"/>
    </row>
    <row r="858" ht="15">
      <c r="C858" s="79"/>
    </row>
    <row r="859" ht="15">
      <c r="C859" s="79"/>
    </row>
    <row r="860" ht="15">
      <c r="C860" s="79"/>
    </row>
    <row r="861" ht="15">
      <c r="C861" s="79"/>
    </row>
    <row r="862" ht="15">
      <c r="C862" s="79"/>
    </row>
    <row r="863" ht="15">
      <c r="C863" s="79"/>
    </row>
    <row r="864" ht="15">
      <c r="C864" s="79"/>
    </row>
    <row r="865" ht="15">
      <c r="C865" s="79"/>
    </row>
    <row r="866" ht="15">
      <c r="C866" s="79"/>
    </row>
    <row r="867" ht="15">
      <c r="C867" s="79"/>
    </row>
    <row r="868" ht="15">
      <c r="C868" s="79"/>
    </row>
    <row r="869" ht="15">
      <c r="C869" s="79"/>
    </row>
    <row r="870" ht="15">
      <c r="C870" s="79"/>
    </row>
    <row r="871" ht="15">
      <c r="C871" s="79"/>
    </row>
    <row r="872" ht="15">
      <c r="C872" s="79"/>
    </row>
    <row r="873" ht="15">
      <c r="C873" s="79"/>
    </row>
    <row r="874" ht="15">
      <c r="C874" s="79"/>
    </row>
    <row r="875" ht="15">
      <c r="C875" s="79"/>
    </row>
    <row r="876" ht="15">
      <c r="C876" s="79"/>
    </row>
  </sheetData>
  <sheetProtection/>
  <printOptions/>
  <pageMargins left="0.75" right="0.75" top="1" bottom="1" header="0.5" footer="0.5"/>
  <pageSetup fitToHeight="20" fitToWidth="1" horizontalDpi="600" verticalDpi="600" orientation="landscape" scale="8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2011-05-16T20:04:22Z</cp:lastPrinted>
  <dcterms:created xsi:type="dcterms:W3CDTF">2002-03-27T21:40:16Z</dcterms:created>
  <dcterms:modified xsi:type="dcterms:W3CDTF">2021-07-19T16:10:49Z</dcterms:modified>
  <cp:category/>
  <cp:version/>
  <cp:contentType/>
  <cp:contentStatus/>
</cp:coreProperties>
</file>