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5520" activeTab="0"/>
  </bookViews>
  <sheets>
    <sheet name="J-16" sheetId="1" r:id="rId1"/>
    <sheet name="J-17" sheetId="2" r:id="rId2"/>
    <sheet name="J-18" sheetId="3" r:id="rId3"/>
    <sheet name="J-19 " sheetId="4" r:id="rId4"/>
    <sheet name="J-20" sheetId="5" r:id="rId5"/>
  </sheets>
  <definedNames/>
  <calcPr fullCalcOnLoad="1"/>
</workbook>
</file>

<file path=xl/sharedStrings.xml><?xml version="1.0" encoding="utf-8"?>
<sst xmlns="http://schemas.openxmlformats.org/spreadsheetml/2006/main" count="165" uniqueCount="129">
  <si>
    <t>Function/Program</t>
  </si>
  <si>
    <t>Instruction</t>
  </si>
  <si>
    <t>Regular</t>
  </si>
  <si>
    <t>Special education</t>
  </si>
  <si>
    <t>Other special education</t>
  </si>
  <si>
    <t>Vocational</t>
  </si>
  <si>
    <t>Other instruction</t>
  </si>
  <si>
    <t>Nonpublic school programs</t>
  </si>
  <si>
    <t>Adult/continuing education programs</t>
  </si>
  <si>
    <t>Support Services:</t>
  </si>
  <si>
    <t>Student &amp; instruction related services</t>
  </si>
  <si>
    <t>Plant operations and maintenance</t>
  </si>
  <si>
    <t>Pupil transportation</t>
  </si>
  <si>
    <t>Special Schools</t>
  </si>
  <si>
    <r>
      <t>Source:</t>
    </r>
    <r>
      <rPr>
        <sz val="10"/>
        <rFont val="Arial"/>
        <family val="0"/>
      </rPr>
      <t xml:space="preserve"> District Personnel Records</t>
    </r>
  </si>
  <si>
    <t>Enrollment</t>
  </si>
  <si>
    <t>Percentage Change</t>
  </si>
  <si>
    <t>Student Attendance Percentage</t>
  </si>
  <si>
    <t>Fiscal Year</t>
  </si>
  <si>
    <t>Square Feet</t>
  </si>
  <si>
    <t>Capacity (students)</t>
  </si>
  <si>
    <t>Backman Elementary (1982)</t>
  </si>
  <si>
    <t>Beacon Heights (1954)</t>
  </si>
  <si>
    <t>Athletic Building (1979)</t>
  </si>
  <si>
    <t>Central Administration (1946)</t>
  </si>
  <si>
    <r>
      <t>Source:</t>
    </r>
    <r>
      <rPr>
        <sz val="10"/>
        <rFont val="Arial"/>
        <family val="0"/>
      </rPr>
      <t xml:space="preserve"> District Facilities Office</t>
    </r>
  </si>
  <si>
    <t xml:space="preserve">Note: Year of original construction is shown in parentheses.  Increases in square footage and capacity are the result of </t>
  </si>
  <si>
    <r>
      <t xml:space="preserve">Enrollment </t>
    </r>
    <r>
      <rPr>
        <vertAlign val="superscript"/>
        <sz val="10"/>
        <rFont val="Arial"/>
        <family val="2"/>
      </rPr>
      <t>a</t>
    </r>
  </si>
  <si>
    <t>a</t>
  </si>
  <si>
    <t>b</t>
  </si>
  <si>
    <t>The warehouse was purchased in 2001 but was originally built in 1944.</t>
  </si>
  <si>
    <r>
      <t xml:space="preserve">Warehouse (2001) </t>
    </r>
    <r>
      <rPr>
        <vertAlign val="superscript"/>
        <sz val="10"/>
        <rFont val="Arial"/>
        <family val="2"/>
      </rPr>
      <t>b</t>
    </r>
  </si>
  <si>
    <t>School administrative services</t>
  </si>
  <si>
    <t>Cost Per Pupil</t>
  </si>
  <si>
    <t>District Building</t>
  </si>
  <si>
    <t>Total</t>
  </si>
  <si>
    <t>Food Service</t>
  </si>
  <si>
    <t>Child Care</t>
  </si>
  <si>
    <t>Anytown School District</t>
  </si>
  <si>
    <t>Full-time Equivalent District Employees by Function/Program,</t>
  </si>
  <si>
    <t>Operating Statistics,</t>
  </si>
  <si>
    <t>School Building Information</t>
  </si>
  <si>
    <t>Elementary</t>
  </si>
  <si>
    <t>Middle School</t>
  </si>
  <si>
    <t>Senior High School</t>
  </si>
  <si>
    <t>Pupil/Teacher Ratio</t>
  </si>
  <si>
    <t>Exhibit J-16</t>
  </si>
  <si>
    <t>% Change in Average Daily Enrollment</t>
  </si>
  <si>
    <t>Last Ten Fiscal Years</t>
  </si>
  <si>
    <t>Number of Schools at June 30, 2006</t>
  </si>
  <si>
    <t>Middle School = 1</t>
  </si>
  <si>
    <t>Senior High School = 1</t>
  </si>
  <si>
    <t>Elementary = 3</t>
  </si>
  <si>
    <t>Buena Vista (1998)</t>
  </si>
  <si>
    <t>N/A</t>
  </si>
  <si>
    <t>King High School (1950)</t>
  </si>
  <si>
    <t>and additions.  Enrollment is based on the annual October district count.</t>
  </si>
  <si>
    <t>Exhibit J-17</t>
  </si>
  <si>
    <r>
      <t>Operating Expenditures</t>
    </r>
    <r>
      <rPr>
        <b/>
        <vertAlign val="superscript"/>
        <sz val="10"/>
        <rFont val="Arial"/>
        <family val="2"/>
      </rPr>
      <t xml:space="preserve"> a</t>
    </r>
  </si>
  <si>
    <r>
      <t>Teaching Staff</t>
    </r>
    <r>
      <rPr>
        <b/>
        <vertAlign val="superscript"/>
        <sz val="10"/>
        <rFont val="Arial"/>
        <family val="2"/>
      </rPr>
      <t xml:space="preserve"> b</t>
    </r>
  </si>
  <si>
    <t>c</t>
  </si>
  <si>
    <r>
      <t xml:space="preserve">Average Daily Enrollment (ADE) </t>
    </r>
    <r>
      <rPr>
        <b/>
        <vertAlign val="superscript"/>
        <sz val="10"/>
        <rFont val="Arial"/>
        <family val="2"/>
      </rPr>
      <t>c</t>
    </r>
  </si>
  <si>
    <r>
      <t>Sources:</t>
    </r>
    <r>
      <rPr>
        <sz val="10"/>
        <rFont val="Arial"/>
        <family val="0"/>
      </rPr>
      <t xml:space="preserve">   District records</t>
    </r>
  </si>
  <si>
    <r>
      <t>Note:</t>
    </r>
    <r>
      <rPr>
        <sz val="10"/>
        <rFont val="Arial"/>
        <family val="0"/>
      </rPr>
      <t xml:space="preserve">  Enrollment based on annual October district count.  </t>
    </r>
  </si>
  <si>
    <t>Teaching staff includes only full-time equivalents of certificated staff.</t>
  </si>
  <si>
    <t>Operating expenditures equal total expenditures less debt service and capital outlay.</t>
  </si>
  <si>
    <t>Other = 3</t>
  </si>
  <si>
    <r>
      <t xml:space="preserve">Average Daily Attendance (ADA) </t>
    </r>
    <r>
      <rPr>
        <b/>
        <vertAlign val="superscript"/>
        <sz val="10"/>
        <rFont val="Arial"/>
        <family val="2"/>
      </rPr>
      <t>c</t>
    </r>
  </si>
  <si>
    <t>Average daily enrollment and average daily attendance are obtained from the School Register Summary (SRS).</t>
  </si>
  <si>
    <t>High School</t>
  </si>
  <si>
    <t>Other</t>
  </si>
  <si>
    <t>Exhibit J-18</t>
  </si>
  <si>
    <t>General administration</t>
  </si>
  <si>
    <t>Central services</t>
  </si>
  <si>
    <t>Other support services</t>
  </si>
  <si>
    <t>Other administrative services</t>
  </si>
  <si>
    <t>Administrative Information Technology</t>
  </si>
  <si>
    <t>Beacon Heights was sold during 2004.</t>
  </si>
  <si>
    <t>Jackson Middle School (1995)</t>
  </si>
  <si>
    <t>Exhibit J-19</t>
  </si>
  <si>
    <t>Schedule of Required Maintenance</t>
  </si>
  <si>
    <t>Last Six Fiscal Years</t>
  </si>
  <si>
    <t>UNDISTRIBUTED EXPENDITURES - REQUIRED</t>
  </si>
  <si>
    <t xml:space="preserve">   MAINTENANCE FOR SCHOOL FACILITIES</t>
  </si>
  <si>
    <t>11-000-261-xxx</t>
  </si>
  <si>
    <t>*</t>
  </si>
  <si>
    <t>School Facilities</t>
  </si>
  <si>
    <t>Backman</t>
  </si>
  <si>
    <t>Beacon Hts</t>
  </si>
  <si>
    <t>Buena Vista</t>
  </si>
  <si>
    <t>Jackson M.S.</t>
  </si>
  <si>
    <t>King H.S.</t>
  </si>
  <si>
    <t>Project # (s)</t>
  </si>
  <si>
    <t>Year 10</t>
  </si>
  <si>
    <t>Year 9</t>
  </si>
  <si>
    <t>Year 8</t>
  </si>
  <si>
    <t>Year 7</t>
  </si>
  <si>
    <t>Year 6</t>
  </si>
  <si>
    <t>Year 5</t>
  </si>
  <si>
    <t>Year 4</t>
  </si>
  <si>
    <t>Year 3</t>
  </si>
  <si>
    <t>4800-055-R01</t>
  </si>
  <si>
    <t>0570-030-R01</t>
  </si>
  <si>
    <t>Total School Facilities</t>
  </si>
  <si>
    <t>School facilities as defined under EFCFA.</t>
  </si>
  <si>
    <t xml:space="preserve"> (N.J.A.C. 6A:26-1.2 and N.J.A.C. 6A:26A-1.3)</t>
  </si>
  <si>
    <t>Source:  District records</t>
  </si>
  <si>
    <t>Exhibit J-20</t>
  </si>
  <si>
    <t>Insurance Schedule</t>
  </si>
  <si>
    <t>June 30, 200X</t>
  </si>
  <si>
    <t>Coverage</t>
  </si>
  <si>
    <t>Deductible</t>
  </si>
  <si>
    <t>School Package Policy (1)</t>
  </si>
  <si>
    <t>Building  and Contents (All Locations)</t>
  </si>
  <si>
    <t>Boiler and Machinery</t>
  </si>
  <si>
    <t xml:space="preserve">General Automobile Liability </t>
  </si>
  <si>
    <t>School Board Legal Liability</t>
  </si>
  <si>
    <t>Employers Liability</t>
  </si>
  <si>
    <t>Workers' Compensation</t>
  </si>
  <si>
    <t>Student Accident Insurance (2)</t>
  </si>
  <si>
    <t>Surety Bonds (3)</t>
  </si>
  <si>
    <t>Treasurer</t>
  </si>
  <si>
    <t>Board Secretary/Business Administrator</t>
  </si>
  <si>
    <t>Food Services Director</t>
  </si>
  <si>
    <t>(1)</t>
  </si>
  <si>
    <t xml:space="preserve">List Insurance Company </t>
  </si>
  <si>
    <t>(2)</t>
  </si>
  <si>
    <t>List Insurance Company</t>
  </si>
  <si>
    <t>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</si>
</sst>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00000"/>
    <numFmt numFmtId="171" formatCode="0.00000000"/>
    <numFmt numFmtId="172" formatCode="0.000%"/>
    <numFmt numFmtId="173" formatCode="0.0000%"/>
    <numFmt numFmtId="174" formatCode="0.0000"/>
    <numFmt numFmtId="175" formatCode="0.000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0" fillId="0" borderId="0" xfId="15" applyNumberFormat="1" applyFill="1" applyAlignment="1">
      <alignment/>
    </xf>
    <xf numFmtId="10" fontId="0" fillId="0" borderId="0" xfId="22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9" fontId="0" fillId="0" borderId="0" xfId="22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2" xfId="0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41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165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7" fontId="0" fillId="0" borderId="0" xfId="17" applyNumberFormat="1" applyAlignment="1">
      <alignment horizontal="center" wrapText="1"/>
    </xf>
    <xf numFmtId="10" fontId="0" fillId="0" borderId="0" xfId="22" applyNumberFormat="1" applyBorder="1" applyAlignment="1">
      <alignment horizontal="center" wrapText="1"/>
    </xf>
    <xf numFmtId="10" fontId="0" fillId="0" borderId="0" xfId="22" applyNumberFormat="1" applyAlignment="1">
      <alignment/>
    </xf>
    <xf numFmtId="165" fontId="0" fillId="0" borderId="0" xfId="15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1" fontId="0" fillId="0" borderId="0" xfId="0" applyNumberFormat="1" applyBorder="1" applyAlignment="1">
      <alignment horizontal="center"/>
    </xf>
    <xf numFmtId="43" fontId="0" fillId="0" borderId="0" xfId="15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0" fillId="0" borderId="0" xfId="22" applyNumberFormat="1" applyFont="1" applyAlignment="1" quotePrefix="1">
      <alignment horizontal="right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37" fontId="0" fillId="0" borderId="0" xfId="15" applyNumberFormat="1" applyAlignment="1">
      <alignment horizontal="right" wrapText="1"/>
    </xf>
    <xf numFmtId="41" fontId="0" fillId="0" borderId="0" xfId="17" applyNumberFormat="1" applyAlignment="1">
      <alignment horizontal="center" wrapText="1"/>
    </xf>
    <xf numFmtId="41" fontId="0" fillId="0" borderId="0" xfId="15" applyNumberFormat="1" applyAlignment="1">
      <alignment horizontal="center" wrapText="1"/>
    </xf>
    <xf numFmtId="10" fontId="0" fillId="0" borderId="0" xfId="22" applyNumberFormat="1" applyFont="1" applyAlignment="1">
      <alignment horizontal="right"/>
    </xf>
    <xf numFmtId="37" fontId="0" fillId="0" borderId="0" xfId="15" applyNumberFormat="1" applyAlignment="1">
      <alignment horizontal="center" wrapText="1"/>
    </xf>
    <xf numFmtId="43" fontId="0" fillId="0" borderId="0" xfId="15" applyFont="1" applyAlignment="1">
      <alignment horizontal="center" wrapText="1"/>
    </xf>
    <xf numFmtId="10" fontId="0" fillId="0" borderId="0" xfId="15" applyNumberFormat="1" applyAlignment="1">
      <alignment horizontal="center" wrapText="1"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 horizontal="right"/>
    </xf>
    <xf numFmtId="169" fontId="0" fillId="0" borderId="0" xfId="0" applyNumberFormat="1" applyAlignment="1">
      <alignment/>
    </xf>
    <xf numFmtId="0" fontId="0" fillId="0" borderId="0" xfId="15" applyNumberFormat="1" applyFont="1" applyAlignment="1">
      <alignment horizontal="center" wrapText="1"/>
    </xf>
    <xf numFmtId="0" fontId="2" fillId="0" borderId="0" xfId="21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176" fontId="0" fillId="0" borderId="0" xfId="21" applyNumberFormat="1" applyFont="1" applyAlignment="1">
      <alignment horizontal="center"/>
      <protection/>
    </xf>
    <xf numFmtId="176" fontId="0" fillId="0" borderId="0" xfId="21" applyNumberFormat="1" applyFont="1" applyBorder="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2" fillId="0" borderId="0" xfId="21" applyFont="1" applyAlignment="1">
      <alignment horizontal="right"/>
      <protection/>
    </xf>
    <xf numFmtId="0" fontId="0" fillId="0" borderId="1" xfId="21" applyFont="1" applyBorder="1" applyAlignment="1">
      <alignment horizontal="center"/>
      <protection/>
    </xf>
    <xf numFmtId="0" fontId="11" fillId="0" borderId="1" xfId="21" applyFont="1" applyBorder="1" applyAlignment="1">
      <alignment horizontal="center" wrapText="1"/>
      <protection/>
    </xf>
    <xf numFmtId="0" fontId="11" fillId="0" borderId="1" xfId="2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167" fontId="0" fillId="0" borderId="0" xfId="17" applyNumberFormat="1" applyFont="1" applyAlignment="1">
      <alignment/>
    </xf>
    <xf numFmtId="167" fontId="0" fillId="0" borderId="0" xfId="17" applyNumberFormat="1" applyFont="1" applyBorder="1" applyAlignment="1">
      <alignment/>
    </xf>
    <xf numFmtId="165" fontId="0" fillId="0" borderId="0" xfId="17" applyNumberFormat="1" applyFont="1" applyAlignment="1">
      <alignment/>
    </xf>
    <xf numFmtId="167" fontId="0" fillId="0" borderId="0" xfId="21" applyNumberFormat="1" applyFont="1">
      <alignment/>
      <protection/>
    </xf>
    <xf numFmtId="165" fontId="0" fillId="0" borderId="0" xfId="15" applyNumberFormat="1" applyFont="1" applyBorder="1" applyAlignment="1">
      <alignment/>
    </xf>
    <xf numFmtId="165" fontId="0" fillId="0" borderId="0" xfId="21" applyNumberFormat="1" applyFont="1" applyBorder="1">
      <alignment/>
      <protection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1" xfId="21" applyNumberFormat="1" applyFont="1" applyBorder="1">
      <alignment/>
      <protection/>
    </xf>
    <xf numFmtId="167" fontId="0" fillId="0" borderId="2" xfId="17" applyNumberFormat="1" applyFont="1" applyBorder="1" applyAlignment="1">
      <alignment/>
    </xf>
    <xf numFmtId="42" fontId="0" fillId="0" borderId="0" xfId="21" applyNumberFormat="1" applyFont="1">
      <alignment/>
      <protection/>
    </xf>
    <xf numFmtId="41" fontId="0" fillId="0" borderId="0" xfId="21" applyNumberFormat="1" applyFont="1">
      <alignment/>
      <protection/>
    </xf>
    <xf numFmtId="41" fontId="0" fillId="0" borderId="0" xfId="21" applyNumberFormat="1" applyFont="1" applyAlignment="1">
      <alignment horizontal="center"/>
      <protection/>
    </xf>
    <xf numFmtId="49" fontId="0" fillId="0" borderId="0" xfId="21" applyNumberFormat="1" applyFont="1">
      <alignment/>
      <protection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-19toJ-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7.8515625" style="0" customWidth="1"/>
    <col min="3" max="3" width="1.28515625" style="0" customWidth="1"/>
    <col min="4" max="4" width="10.421875" style="0" customWidth="1"/>
    <col min="5" max="5" width="1.421875" style="0" customWidth="1"/>
    <col min="6" max="6" width="10.421875" style="0" customWidth="1"/>
    <col min="7" max="7" width="1.421875" style="0" customWidth="1"/>
    <col min="8" max="8" width="10.421875" style="0" customWidth="1"/>
    <col min="9" max="9" width="1.421875" style="0" customWidth="1"/>
    <col min="10" max="10" width="10.421875" style="0" customWidth="1"/>
    <col min="11" max="11" width="1.421875" style="0" customWidth="1"/>
    <col min="12" max="12" width="10.421875" style="0" customWidth="1"/>
    <col min="13" max="13" width="1.421875" style="0" customWidth="1"/>
    <col min="14" max="14" width="10.140625" style="0" customWidth="1"/>
    <col min="15" max="15" width="1.421875" style="0" customWidth="1"/>
    <col min="16" max="16" width="10.421875" style="0" customWidth="1"/>
    <col min="17" max="17" width="2.421875" style="0" customWidth="1"/>
    <col min="18" max="18" width="10.421875" style="0" customWidth="1"/>
    <col min="19" max="19" width="1.57421875" style="2" customWidth="1"/>
    <col min="20" max="20" width="10.421875" style="0" customWidth="1"/>
    <col min="21" max="21" width="1.57421875" style="0" customWidth="1"/>
    <col min="22" max="22" width="10.8515625" style="0" customWidth="1"/>
    <col min="23" max="23" width="1.421875" style="0" customWidth="1"/>
    <col min="24" max="24" width="10.421875" style="0" customWidth="1"/>
    <col min="25" max="25" width="1.8515625" style="0" customWidth="1"/>
    <col min="26" max="26" width="10.421875" style="0" customWidth="1"/>
    <col min="27" max="27" width="1.7109375" style="0" customWidth="1"/>
    <col min="29" max="29" width="1.7109375" style="0" customWidth="1"/>
    <col min="31" max="31" width="1.7109375" style="0" customWidth="1"/>
    <col min="33" max="33" width="1.7109375" style="0" customWidth="1"/>
  </cols>
  <sheetData>
    <row r="1" spans="1:22" ht="12.75">
      <c r="A1" s="1" t="s">
        <v>38</v>
      </c>
      <c r="V1" s="33" t="s">
        <v>46</v>
      </c>
    </row>
    <row r="2" spans="1:22" ht="12.75">
      <c r="A2" s="1" t="s">
        <v>39</v>
      </c>
      <c r="V2" s="8"/>
    </row>
    <row r="3" spans="1:22" ht="12.75">
      <c r="A3" s="1" t="s">
        <v>48</v>
      </c>
      <c r="V3" s="8"/>
    </row>
    <row r="4" spans="12:26" ht="12.75" customHeight="1">
      <c r="L4" s="36"/>
      <c r="Q4" s="1"/>
      <c r="R4" s="1"/>
      <c r="S4" s="3"/>
      <c r="T4" s="1"/>
      <c r="U4" s="1"/>
      <c r="V4" s="1"/>
      <c r="W4" s="1"/>
      <c r="X4" s="1"/>
      <c r="Y4" s="1"/>
      <c r="Z4" s="1"/>
    </row>
    <row r="5" spans="16:26" ht="12.75">
      <c r="P5" s="1"/>
      <c r="Q5" s="1"/>
      <c r="R5" s="1"/>
      <c r="S5" s="3"/>
      <c r="T5" s="1"/>
      <c r="U5" s="1"/>
      <c r="V5" s="1"/>
      <c r="W5" s="1"/>
      <c r="X5" s="1"/>
      <c r="Y5" s="1"/>
      <c r="Z5" s="1"/>
    </row>
    <row r="6" spans="2:43" ht="12.75">
      <c r="B6" s="5"/>
      <c r="C6" s="5"/>
      <c r="D6" s="6">
        <f>F6-1</f>
        <v>1997</v>
      </c>
      <c r="E6" s="5"/>
      <c r="F6" s="6">
        <f>H6-1</f>
        <v>1998</v>
      </c>
      <c r="G6" s="5"/>
      <c r="H6" s="6">
        <f>J6-1</f>
        <v>1999</v>
      </c>
      <c r="I6" s="5"/>
      <c r="J6" s="6">
        <f>L6-1</f>
        <v>2000</v>
      </c>
      <c r="K6" s="5"/>
      <c r="L6" s="6">
        <f>N6-1</f>
        <v>2001</v>
      </c>
      <c r="M6" s="5"/>
      <c r="N6" s="6">
        <f>P6-1</f>
        <v>2002</v>
      </c>
      <c r="O6" s="5"/>
      <c r="P6" s="6">
        <f>R6-1</f>
        <v>2003</v>
      </c>
      <c r="Q6" s="1"/>
      <c r="R6" s="6">
        <f>T6-1</f>
        <v>2004</v>
      </c>
      <c r="S6" s="3"/>
      <c r="T6" s="6">
        <v>2005</v>
      </c>
      <c r="U6" s="1"/>
      <c r="V6" s="6">
        <v>2006</v>
      </c>
      <c r="W6" s="3"/>
      <c r="X6" s="24"/>
      <c r="Y6" s="3"/>
      <c r="Z6" s="24"/>
      <c r="AA6" s="3"/>
      <c r="AB6" s="24"/>
      <c r="AC6" s="3"/>
      <c r="AD6" s="24"/>
      <c r="AE6" s="3"/>
      <c r="AF6" s="24"/>
      <c r="AG6" s="3"/>
      <c r="AH6" s="24"/>
      <c r="AI6" s="2"/>
      <c r="AJ6" s="2"/>
      <c r="AK6" s="2"/>
      <c r="AL6" s="2"/>
      <c r="AM6" s="2"/>
      <c r="AN6" s="2"/>
      <c r="AO6" s="2"/>
      <c r="AP6" s="2"/>
      <c r="AQ6" s="2"/>
    </row>
    <row r="7" spans="1:26" ht="12.75">
      <c r="A7" s="29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3"/>
      <c r="Q7" s="1"/>
      <c r="R7" s="24"/>
      <c r="S7" s="3"/>
      <c r="T7" s="24"/>
      <c r="U7" s="1"/>
      <c r="V7" s="24"/>
      <c r="W7" s="1"/>
      <c r="X7" s="24"/>
      <c r="Y7" s="3"/>
      <c r="Z7" s="24"/>
    </row>
    <row r="8" spans="1:24" ht="12.75">
      <c r="A8" s="7"/>
      <c r="P8" s="7"/>
      <c r="R8" s="8"/>
      <c r="T8" s="9"/>
      <c r="V8" s="9"/>
      <c r="X8" s="8"/>
    </row>
    <row r="9" spans="1:26" ht="12.75">
      <c r="A9" t="s">
        <v>1</v>
      </c>
      <c r="P9" s="10"/>
      <c r="T9" s="11"/>
      <c r="V9" s="11"/>
      <c r="X9" s="10"/>
      <c r="Z9" s="11"/>
    </row>
    <row r="10" spans="2:26" ht="12.75">
      <c r="B10" t="s">
        <v>2</v>
      </c>
      <c r="D10" s="10">
        <v>150</v>
      </c>
      <c r="F10" s="10">
        <v>151</v>
      </c>
      <c r="H10" s="10">
        <v>155</v>
      </c>
      <c r="J10" s="10">
        <v>155</v>
      </c>
      <c r="L10" s="10">
        <v>160</v>
      </c>
      <c r="N10" s="10">
        <v>160</v>
      </c>
      <c r="P10" s="10">
        <v>165</v>
      </c>
      <c r="R10" s="10">
        <v>168</v>
      </c>
      <c r="S10" s="10"/>
      <c r="T10" s="10">
        <v>185</v>
      </c>
      <c r="V10" s="10">
        <v>200</v>
      </c>
      <c r="X10" s="10"/>
      <c r="Z10" s="11"/>
    </row>
    <row r="11" spans="2:26" ht="12.75">
      <c r="B11" t="s">
        <v>3</v>
      </c>
      <c r="D11" s="10">
        <v>40</v>
      </c>
      <c r="F11" s="10">
        <v>40</v>
      </c>
      <c r="H11" s="10">
        <v>42</v>
      </c>
      <c r="J11" s="10">
        <v>42</v>
      </c>
      <c r="L11" s="10">
        <v>45</v>
      </c>
      <c r="N11" s="10">
        <v>45</v>
      </c>
      <c r="P11" s="10">
        <v>45</v>
      </c>
      <c r="R11" s="10">
        <v>47</v>
      </c>
      <c r="S11" s="10"/>
      <c r="T11" s="10">
        <v>48</v>
      </c>
      <c r="V11" s="10">
        <v>48</v>
      </c>
      <c r="X11" s="12"/>
      <c r="Z11" s="11"/>
    </row>
    <row r="12" spans="2:26" ht="12.75">
      <c r="B12" t="s">
        <v>4</v>
      </c>
      <c r="D12" s="10">
        <v>8</v>
      </c>
      <c r="F12" s="10">
        <v>8</v>
      </c>
      <c r="H12" s="10">
        <v>8</v>
      </c>
      <c r="J12" s="10">
        <v>8</v>
      </c>
      <c r="L12" s="10">
        <v>8</v>
      </c>
      <c r="N12" s="10">
        <v>8</v>
      </c>
      <c r="P12" s="10">
        <v>8</v>
      </c>
      <c r="R12" s="10">
        <v>8</v>
      </c>
      <c r="S12" s="10"/>
      <c r="T12" s="10">
        <v>8</v>
      </c>
      <c r="V12" s="10">
        <v>8</v>
      </c>
      <c r="X12" s="12"/>
      <c r="Z12" s="11"/>
    </row>
    <row r="13" spans="2:26" ht="12.75">
      <c r="B13" t="s">
        <v>5</v>
      </c>
      <c r="D13" s="10">
        <v>30</v>
      </c>
      <c r="F13" s="10">
        <v>30</v>
      </c>
      <c r="H13" s="10">
        <v>30</v>
      </c>
      <c r="J13" s="10">
        <v>30</v>
      </c>
      <c r="L13" s="10">
        <v>30</v>
      </c>
      <c r="N13" s="10">
        <v>30</v>
      </c>
      <c r="P13" s="10">
        <v>30</v>
      </c>
      <c r="R13" s="10">
        <v>30</v>
      </c>
      <c r="S13" s="10"/>
      <c r="T13" s="10">
        <v>30</v>
      </c>
      <c r="V13" s="10">
        <v>30</v>
      </c>
      <c r="X13" s="13"/>
      <c r="Z13" s="11"/>
    </row>
    <row r="14" spans="2:26" ht="12.75">
      <c r="B14" t="s">
        <v>6</v>
      </c>
      <c r="D14" s="10">
        <v>12</v>
      </c>
      <c r="F14" s="10">
        <v>12</v>
      </c>
      <c r="H14" s="10">
        <v>12</v>
      </c>
      <c r="J14" s="10">
        <v>12</v>
      </c>
      <c r="L14" s="10">
        <v>12</v>
      </c>
      <c r="N14" s="10">
        <v>12</v>
      </c>
      <c r="P14" s="10">
        <v>12</v>
      </c>
      <c r="R14" s="10">
        <v>12</v>
      </c>
      <c r="S14" s="10"/>
      <c r="T14" s="10">
        <v>12</v>
      </c>
      <c r="V14" s="10">
        <v>12</v>
      </c>
      <c r="X14" s="12"/>
      <c r="Z14" s="11"/>
    </row>
    <row r="15" spans="2:26" ht="12.75">
      <c r="B15" t="s">
        <v>7</v>
      </c>
      <c r="D15" s="10">
        <v>0</v>
      </c>
      <c r="F15" s="10">
        <v>0</v>
      </c>
      <c r="H15" s="10">
        <v>0</v>
      </c>
      <c r="J15" s="10">
        <v>0</v>
      </c>
      <c r="L15" s="10">
        <v>0</v>
      </c>
      <c r="N15" s="10">
        <v>0</v>
      </c>
      <c r="P15" s="10">
        <v>0</v>
      </c>
      <c r="R15" s="10">
        <v>0</v>
      </c>
      <c r="S15" s="10"/>
      <c r="T15" s="10">
        <v>0</v>
      </c>
      <c r="V15" s="10">
        <v>0</v>
      </c>
      <c r="X15" s="13"/>
      <c r="Z15" s="11"/>
    </row>
    <row r="16" spans="2:26" ht="12.75">
      <c r="B16" t="s">
        <v>8</v>
      </c>
      <c r="D16" s="10">
        <v>5</v>
      </c>
      <c r="F16" s="10">
        <v>5</v>
      </c>
      <c r="H16" s="10">
        <v>5</v>
      </c>
      <c r="J16" s="10">
        <v>5</v>
      </c>
      <c r="L16" s="10">
        <v>5</v>
      </c>
      <c r="N16" s="10">
        <v>5</v>
      </c>
      <c r="P16" s="10">
        <v>4</v>
      </c>
      <c r="R16" s="10">
        <v>4</v>
      </c>
      <c r="S16" s="10"/>
      <c r="T16" s="10">
        <v>4</v>
      </c>
      <c r="V16" s="10">
        <v>4</v>
      </c>
      <c r="X16" s="12"/>
      <c r="Z16" s="11"/>
    </row>
    <row r="17" spans="4:26" ht="12.75">
      <c r="D17" s="10"/>
      <c r="F17" s="10"/>
      <c r="H17" s="10"/>
      <c r="J17" s="10"/>
      <c r="L17" s="10"/>
      <c r="N17" s="10"/>
      <c r="P17" s="10"/>
      <c r="R17" s="10"/>
      <c r="S17" s="10"/>
      <c r="T17" s="10"/>
      <c r="V17" s="10"/>
      <c r="X17" s="13"/>
      <c r="Z17" s="11"/>
    </row>
    <row r="18" spans="1:26" ht="12.75">
      <c r="A18" t="s">
        <v>9</v>
      </c>
      <c r="D18" s="10"/>
      <c r="F18" s="10"/>
      <c r="H18" s="10"/>
      <c r="J18" s="10"/>
      <c r="L18" s="10"/>
      <c r="N18" s="10"/>
      <c r="P18" s="10"/>
      <c r="R18" s="10"/>
      <c r="S18" s="10"/>
      <c r="T18" s="10"/>
      <c r="V18" s="10"/>
      <c r="X18" s="12"/>
      <c r="Z18" s="11"/>
    </row>
    <row r="19" spans="2:26" ht="12.75">
      <c r="B19" t="s">
        <v>10</v>
      </c>
      <c r="D19" s="10">
        <v>9</v>
      </c>
      <c r="F19" s="10">
        <v>9</v>
      </c>
      <c r="H19" s="10">
        <v>9</v>
      </c>
      <c r="J19" s="10">
        <v>10</v>
      </c>
      <c r="L19" s="10">
        <v>10</v>
      </c>
      <c r="N19" s="10">
        <v>10</v>
      </c>
      <c r="P19" s="10">
        <v>10</v>
      </c>
      <c r="Q19" s="12"/>
      <c r="R19" s="10">
        <v>11</v>
      </c>
      <c r="S19" s="10"/>
      <c r="T19" s="10">
        <v>11</v>
      </c>
      <c r="V19" s="10">
        <v>11</v>
      </c>
      <c r="X19" s="12"/>
      <c r="Z19" s="11"/>
    </row>
    <row r="20" spans="2:27" ht="12.75">
      <c r="B20" t="s">
        <v>72</v>
      </c>
      <c r="D20" s="10">
        <v>4</v>
      </c>
      <c r="F20" s="10">
        <v>4</v>
      </c>
      <c r="H20" s="10">
        <v>4</v>
      </c>
      <c r="J20" s="10">
        <v>4</v>
      </c>
      <c r="L20" s="10">
        <v>4</v>
      </c>
      <c r="N20" s="10">
        <v>4</v>
      </c>
      <c r="P20" s="10">
        <v>4</v>
      </c>
      <c r="Q20" s="16"/>
      <c r="R20" s="10">
        <v>3</v>
      </c>
      <c r="S20" s="10"/>
      <c r="T20" s="10">
        <v>3</v>
      </c>
      <c r="V20" s="10">
        <v>3</v>
      </c>
      <c r="W20" s="2"/>
      <c r="X20" s="19"/>
      <c r="Y20" s="2"/>
      <c r="Z20" s="22"/>
      <c r="AA20" s="2"/>
    </row>
    <row r="21" spans="2:27" ht="12.75">
      <c r="B21" t="s">
        <v>32</v>
      </c>
      <c r="D21" s="10">
        <v>8</v>
      </c>
      <c r="F21" s="10">
        <v>7</v>
      </c>
      <c r="H21" s="10">
        <v>7</v>
      </c>
      <c r="J21" s="10">
        <v>7</v>
      </c>
      <c r="L21" s="10">
        <v>7</v>
      </c>
      <c r="N21" s="10">
        <v>7</v>
      </c>
      <c r="P21" s="10">
        <v>7</v>
      </c>
      <c r="Q21" s="12"/>
      <c r="R21" s="10">
        <v>7</v>
      </c>
      <c r="S21" s="10"/>
      <c r="T21" s="10">
        <v>7</v>
      </c>
      <c r="V21" s="10">
        <v>7</v>
      </c>
      <c r="W21" s="2"/>
      <c r="X21" s="19"/>
      <c r="Y21" s="2"/>
      <c r="Z21" s="20"/>
      <c r="AA21" s="2"/>
    </row>
    <row r="22" spans="2:22" ht="12.75">
      <c r="B22" t="s">
        <v>75</v>
      </c>
      <c r="D22" s="10">
        <v>3</v>
      </c>
      <c r="F22" s="10">
        <v>3</v>
      </c>
      <c r="H22" s="10">
        <v>3</v>
      </c>
      <c r="J22" s="10">
        <v>3</v>
      </c>
      <c r="L22" s="10">
        <v>3</v>
      </c>
      <c r="N22" s="10">
        <v>3</v>
      </c>
      <c r="P22" s="10">
        <v>3</v>
      </c>
      <c r="R22" s="10">
        <v>3</v>
      </c>
      <c r="T22" s="10">
        <v>0</v>
      </c>
      <c r="V22" s="10">
        <v>0</v>
      </c>
    </row>
    <row r="23" spans="2:27" ht="12.75">
      <c r="B23" t="s">
        <v>73</v>
      </c>
      <c r="D23" s="10">
        <v>0</v>
      </c>
      <c r="F23" s="10">
        <v>0</v>
      </c>
      <c r="H23" s="10">
        <v>0</v>
      </c>
      <c r="J23" s="10">
        <v>0</v>
      </c>
      <c r="L23" s="10">
        <v>0</v>
      </c>
      <c r="N23" s="10">
        <v>0</v>
      </c>
      <c r="P23" s="10">
        <v>0</v>
      </c>
      <c r="Q23" s="16"/>
      <c r="R23" s="10">
        <v>0</v>
      </c>
      <c r="S23" s="10"/>
      <c r="T23" s="10">
        <v>2</v>
      </c>
      <c r="V23" s="10">
        <v>2</v>
      </c>
      <c r="W23" s="2"/>
      <c r="X23" s="19"/>
      <c r="Y23" s="2"/>
      <c r="Z23" s="22"/>
      <c r="AA23" s="2"/>
    </row>
    <row r="24" spans="2:27" ht="12.75">
      <c r="B24" t="s">
        <v>76</v>
      </c>
      <c r="D24" s="10">
        <v>0</v>
      </c>
      <c r="F24" s="10">
        <v>0</v>
      </c>
      <c r="G24">
        <v>0</v>
      </c>
      <c r="H24" s="10">
        <v>0</v>
      </c>
      <c r="J24" s="10">
        <v>0</v>
      </c>
      <c r="L24" s="10">
        <v>0</v>
      </c>
      <c r="N24" s="10">
        <v>0</v>
      </c>
      <c r="P24" s="10">
        <v>0</v>
      </c>
      <c r="Q24" s="16"/>
      <c r="R24" s="10">
        <v>0</v>
      </c>
      <c r="S24" s="10"/>
      <c r="T24" s="10">
        <v>1</v>
      </c>
      <c r="V24" s="10">
        <v>1</v>
      </c>
      <c r="W24" s="2"/>
      <c r="X24" s="19"/>
      <c r="Y24" s="2"/>
      <c r="Z24" s="22"/>
      <c r="AA24" s="2"/>
    </row>
    <row r="25" spans="2:27" ht="12.75">
      <c r="B25" t="s">
        <v>11</v>
      </c>
      <c r="D25" s="10">
        <v>15</v>
      </c>
      <c r="F25" s="10">
        <v>15</v>
      </c>
      <c r="H25" s="10">
        <v>15</v>
      </c>
      <c r="J25" s="10">
        <v>15</v>
      </c>
      <c r="L25" s="10">
        <v>15</v>
      </c>
      <c r="N25" s="10">
        <v>15</v>
      </c>
      <c r="P25" s="10">
        <v>15</v>
      </c>
      <c r="Q25" s="16"/>
      <c r="R25" s="10">
        <v>15</v>
      </c>
      <c r="S25" s="10"/>
      <c r="T25" s="10">
        <v>15</v>
      </c>
      <c r="V25" s="10">
        <v>15</v>
      </c>
      <c r="W25" s="2"/>
      <c r="X25" s="19"/>
      <c r="Y25" s="2"/>
      <c r="Z25" s="20"/>
      <c r="AA25" s="2"/>
    </row>
    <row r="26" spans="2:26" ht="12.75">
      <c r="B26" t="s">
        <v>12</v>
      </c>
      <c r="D26" s="10">
        <v>0</v>
      </c>
      <c r="F26" s="10">
        <v>0</v>
      </c>
      <c r="H26" s="10">
        <v>0</v>
      </c>
      <c r="J26" s="10">
        <v>0</v>
      </c>
      <c r="L26" s="10">
        <v>0</v>
      </c>
      <c r="N26" s="10">
        <v>0</v>
      </c>
      <c r="P26" s="10">
        <v>0</v>
      </c>
      <c r="Q26" s="16"/>
      <c r="R26" s="10">
        <v>0</v>
      </c>
      <c r="S26" s="10"/>
      <c r="T26" s="10">
        <v>0</v>
      </c>
      <c r="V26" s="10">
        <v>0</v>
      </c>
      <c r="X26" s="12"/>
      <c r="Z26" s="11"/>
    </row>
    <row r="27" spans="2:22" ht="12.75">
      <c r="B27" t="s">
        <v>74</v>
      </c>
      <c r="D27" s="10">
        <v>0</v>
      </c>
      <c r="F27" s="10">
        <v>0</v>
      </c>
      <c r="H27" s="10">
        <v>0</v>
      </c>
      <c r="J27" s="10">
        <v>0</v>
      </c>
      <c r="L27" s="10">
        <v>0</v>
      </c>
      <c r="N27" s="10">
        <v>0</v>
      </c>
      <c r="P27" s="10">
        <v>0</v>
      </c>
      <c r="Q27" s="16"/>
      <c r="R27" s="10">
        <v>0</v>
      </c>
      <c r="S27" s="10"/>
      <c r="T27" s="10">
        <v>0</v>
      </c>
      <c r="V27" s="10">
        <v>0</v>
      </c>
    </row>
    <row r="28" spans="1:30" ht="12.75">
      <c r="A28" t="s">
        <v>13</v>
      </c>
      <c r="D28" s="10">
        <v>0</v>
      </c>
      <c r="F28" s="10">
        <v>0</v>
      </c>
      <c r="H28" s="10">
        <v>0</v>
      </c>
      <c r="J28" s="10">
        <v>0</v>
      </c>
      <c r="L28" s="10">
        <v>0</v>
      </c>
      <c r="N28" s="10">
        <v>0</v>
      </c>
      <c r="P28" s="10">
        <v>0</v>
      </c>
      <c r="Q28" s="16"/>
      <c r="R28" s="10">
        <v>0</v>
      </c>
      <c r="S28" s="10"/>
      <c r="T28" s="10">
        <v>0</v>
      </c>
      <c r="U28" s="16"/>
      <c r="V28" s="10">
        <v>0</v>
      </c>
      <c r="W28" s="16"/>
      <c r="X28" s="16"/>
      <c r="Y28" s="16"/>
      <c r="Z28" s="16"/>
      <c r="AA28" s="16"/>
      <c r="AB28" s="16"/>
      <c r="AC28" s="16"/>
      <c r="AD28" s="16"/>
    </row>
    <row r="29" spans="1:30" ht="12.75">
      <c r="A29" t="s">
        <v>36</v>
      </c>
      <c r="D29" s="10"/>
      <c r="F29" s="10"/>
      <c r="H29" s="10"/>
      <c r="J29" s="10"/>
      <c r="L29" s="10"/>
      <c r="N29" s="10"/>
      <c r="P29" s="10"/>
      <c r="Q29" s="16"/>
      <c r="R29" s="10"/>
      <c r="S29" s="10"/>
      <c r="T29" s="10"/>
      <c r="U29" s="16"/>
      <c r="V29" s="10"/>
      <c r="W29" s="16"/>
      <c r="X29" s="16"/>
      <c r="Y29" s="16"/>
      <c r="Z29" s="16"/>
      <c r="AA29" s="16"/>
      <c r="AB29" s="16"/>
      <c r="AC29" s="16"/>
      <c r="AD29" s="16"/>
    </row>
    <row r="30" spans="1:30" ht="12.75">
      <c r="A30" t="s">
        <v>37</v>
      </c>
      <c r="D30" s="10"/>
      <c r="F30" s="10"/>
      <c r="H30" s="10"/>
      <c r="J30" s="10"/>
      <c r="L30" s="10"/>
      <c r="N30" s="10"/>
      <c r="P30" s="10"/>
      <c r="Q30" s="16"/>
      <c r="R30" s="10"/>
      <c r="S30" s="10"/>
      <c r="T30" s="10"/>
      <c r="U30" s="16"/>
      <c r="V30" s="10"/>
      <c r="W30" s="16"/>
      <c r="X30" s="16"/>
      <c r="Y30" s="16"/>
      <c r="Z30" s="16"/>
      <c r="AA30" s="16"/>
      <c r="AB30" s="16"/>
      <c r="AC30" s="16"/>
      <c r="AD30" s="16"/>
    </row>
    <row r="32" spans="1:22" ht="13.5" thickBot="1">
      <c r="A32" t="s">
        <v>35</v>
      </c>
      <c r="D32" s="17">
        <f>SUM(D10:D30)</f>
        <v>284</v>
      </c>
      <c r="F32" s="17">
        <f>SUM(F10:F30)</f>
        <v>284</v>
      </c>
      <c r="H32" s="17">
        <f>SUM(H10:H30)</f>
        <v>290</v>
      </c>
      <c r="J32" s="17">
        <f>SUM(J10:J30)</f>
        <v>291</v>
      </c>
      <c r="L32" s="17">
        <f>SUM(L10:L30)</f>
        <v>299</v>
      </c>
      <c r="N32" s="17">
        <f>SUM(N10:N30)</f>
        <v>299</v>
      </c>
      <c r="P32" s="17">
        <f>SUM(P10:P30)</f>
        <v>303</v>
      </c>
      <c r="R32" s="17">
        <f>SUM(R10:R30)</f>
        <v>308</v>
      </c>
      <c r="T32" s="17">
        <f>SUM(T10:T30)</f>
        <v>326</v>
      </c>
      <c r="V32" s="17">
        <f>SUM(V10:V30)</f>
        <v>341</v>
      </c>
    </row>
    <row r="33" ht="13.5" thickTop="1"/>
    <row r="34" ht="12.75">
      <c r="A34" s="1" t="s">
        <v>14</v>
      </c>
    </row>
    <row r="39" ht="12.75">
      <c r="S39"/>
    </row>
  </sheetData>
  <printOptions/>
  <pageMargins left="0.75" right="0.75" top="1" bottom="0.75" header="0.5" footer="0.25"/>
  <pageSetup cellComments="asDisplayed"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75" zoomScaleNormal="75" workbookViewId="0" topLeftCell="A7">
      <selection activeCell="A11" sqref="A11"/>
    </sheetView>
  </sheetViews>
  <sheetFormatPr defaultColWidth="9.140625" defaultRowHeight="12.75"/>
  <cols>
    <col min="1" max="1" width="7.7109375" style="0" customWidth="1"/>
    <col min="2" max="2" width="2.7109375" style="0" customWidth="1"/>
    <col min="3" max="3" width="13.8515625" style="0" customWidth="1"/>
    <col min="4" max="4" width="2.421875" style="0" customWidth="1"/>
    <col min="5" max="5" width="14.8515625" style="0" customWidth="1"/>
    <col min="6" max="6" width="1.57421875" style="2" customWidth="1"/>
    <col min="7" max="7" width="12.140625" style="0" customWidth="1"/>
    <col min="8" max="8" width="1.57421875" style="0" customWidth="1"/>
    <col min="9" max="9" width="13.28125" style="0" customWidth="1"/>
    <col min="10" max="10" width="1.421875" style="0" customWidth="1"/>
    <col min="11" max="11" width="12.28125" style="0" customWidth="1"/>
    <col min="12" max="12" width="1.8515625" style="0" hidden="1" customWidth="1"/>
    <col min="13" max="13" width="12.8515625" style="0" customWidth="1"/>
    <col min="14" max="14" width="1.8515625" style="0" customWidth="1"/>
    <col min="15" max="15" width="14.28125" style="0" customWidth="1"/>
    <col min="16" max="16" width="1.7109375" style="0" customWidth="1"/>
    <col min="17" max="17" width="11.421875" style="0" customWidth="1"/>
    <col min="18" max="18" width="1.8515625" style="0" customWidth="1"/>
    <col min="19" max="19" width="12.28125" style="0" customWidth="1"/>
    <col min="20" max="20" width="3.140625" style="0" customWidth="1"/>
    <col min="21" max="21" width="14.00390625" style="0" customWidth="1"/>
    <col min="22" max="22" width="2.00390625" style="0" customWidth="1"/>
    <col min="23" max="23" width="15.57421875" style="0" customWidth="1"/>
    <col min="24" max="24" width="1.8515625" style="0" customWidth="1"/>
    <col min="25" max="25" width="12.7109375" style="0" customWidth="1"/>
    <col min="26" max="26" width="11.421875" style="0" bestFit="1" customWidth="1"/>
  </cols>
  <sheetData>
    <row r="1" spans="1:27" ht="40.5" customHeight="1">
      <c r="A1" s="3" t="s">
        <v>38</v>
      </c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4" t="s">
        <v>57</v>
      </c>
      <c r="Z1" s="23"/>
      <c r="AA1" s="2"/>
    </row>
    <row r="2" spans="1:27" ht="12.75">
      <c r="A2" s="3" t="s">
        <v>40</v>
      </c>
      <c r="B2" s="3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8"/>
      <c r="Z2" s="23"/>
      <c r="AA2" s="2"/>
    </row>
    <row r="3" spans="1:27" ht="12.75">
      <c r="A3" s="3" t="s">
        <v>48</v>
      </c>
      <c r="B3" s="2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8"/>
      <c r="Z3" s="23"/>
      <c r="AA3" s="2"/>
    </row>
    <row r="4" ht="12.75" customHeight="1"/>
    <row r="5" ht="12.75" customHeight="1">
      <c r="O5" s="36"/>
    </row>
    <row r="7" spans="3:24" ht="12.75">
      <c r="C7" s="1"/>
      <c r="D7" s="1"/>
      <c r="E7" s="1"/>
      <c r="F7" s="3"/>
      <c r="G7" s="1"/>
      <c r="H7" s="1"/>
      <c r="I7" s="1"/>
      <c r="J7" s="1"/>
      <c r="M7" s="82" t="s">
        <v>45</v>
      </c>
      <c r="N7" s="82"/>
      <c r="O7" s="82"/>
      <c r="P7" s="82"/>
      <c r="Q7" s="82"/>
      <c r="R7" s="1"/>
      <c r="S7" s="1"/>
      <c r="T7" s="1"/>
      <c r="U7" s="1"/>
      <c r="V7" s="1"/>
      <c r="W7" s="1"/>
      <c r="X7" s="1"/>
    </row>
    <row r="8" spans="1:25" ht="54.75" customHeight="1">
      <c r="A8" s="6" t="s">
        <v>18</v>
      </c>
      <c r="C8" s="6" t="s">
        <v>15</v>
      </c>
      <c r="D8" s="1"/>
      <c r="E8" s="6" t="s">
        <v>58</v>
      </c>
      <c r="F8" s="3"/>
      <c r="G8" s="6" t="s">
        <v>33</v>
      </c>
      <c r="H8" s="1"/>
      <c r="I8" s="6" t="s">
        <v>16</v>
      </c>
      <c r="J8" s="1"/>
      <c r="K8" s="6" t="s">
        <v>59</v>
      </c>
      <c r="L8" s="34"/>
      <c r="M8" s="6" t="s">
        <v>42</v>
      </c>
      <c r="N8" s="3"/>
      <c r="O8" s="6" t="s">
        <v>43</v>
      </c>
      <c r="P8" s="3"/>
      <c r="Q8" s="6" t="s">
        <v>44</v>
      </c>
      <c r="R8" s="3"/>
      <c r="S8" s="6" t="s">
        <v>61</v>
      </c>
      <c r="T8" s="3"/>
      <c r="U8" s="6" t="s">
        <v>67</v>
      </c>
      <c r="V8" s="3"/>
      <c r="W8" s="6" t="s">
        <v>47</v>
      </c>
      <c r="X8" s="3"/>
      <c r="Y8" s="6" t="s">
        <v>17</v>
      </c>
    </row>
    <row r="9" spans="1:24" ht="12.75">
      <c r="A9" s="23"/>
      <c r="B9" s="5"/>
      <c r="C9" s="23"/>
      <c r="D9" s="1"/>
      <c r="E9" s="24"/>
      <c r="F9" s="3"/>
      <c r="G9" s="24"/>
      <c r="H9" s="1"/>
      <c r="I9" s="23"/>
      <c r="J9" s="1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s="23"/>
      <c r="B10" s="5"/>
      <c r="C10" s="23"/>
      <c r="D10" s="1"/>
      <c r="E10" s="24"/>
      <c r="F10" s="3"/>
      <c r="G10" s="24"/>
      <c r="H10" s="1"/>
      <c r="I10" s="23"/>
      <c r="J10" s="1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ht="12.75">
      <c r="A11" s="9">
        <v>1997</v>
      </c>
      <c r="C11" s="41">
        <v>3052</v>
      </c>
      <c r="E11" s="42">
        <v>20275000</v>
      </c>
      <c r="G11" s="25">
        <f>E11/C11</f>
        <v>6643.184796854522</v>
      </c>
      <c r="I11" s="44" t="s">
        <v>54</v>
      </c>
      <c r="K11" s="32">
        <v>230</v>
      </c>
      <c r="M11" s="51">
        <v>11.9</v>
      </c>
      <c r="O11" s="51">
        <v>12.3</v>
      </c>
      <c r="Q11" s="51">
        <v>15.1</v>
      </c>
      <c r="S11" s="50">
        <f>C11*0.98</f>
        <v>2990.96</v>
      </c>
      <c r="U11" s="45">
        <f>S11*0.98</f>
        <v>2931.1408</v>
      </c>
      <c r="W11" s="46" t="s">
        <v>54</v>
      </c>
      <c r="Y11" s="35">
        <f>U11/S11</f>
        <v>0.98</v>
      </c>
    </row>
    <row r="12" spans="1:25" ht="12.75">
      <c r="A12" s="9">
        <v>1998</v>
      </c>
      <c r="C12" s="41">
        <v>3058</v>
      </c>
      <c r="E12" s="42">
        <v>20950000</v>
      </c>
      <c r="G12" s="42">
        <f aca="true" t="shared" si="0" ref="G12:G20">E12/C12</f>
        <v>6850.88293001962</v>
      </c>
      <c r="I12" s="35">
        <f>(G12-G11)/G11</f>
        <v>0.031264843522558865</v>
      </c>
      <c r="K12" s="32">
        <v>232</v>
      </c>
      <c r="M12" s="51">
        <v>12.2</v>
      </c>
      <c r="O12" s="51">
        <v>12.5</v>
      </c>
      <c r="Q12" s="51">
        <v>15.2</v>
      </c>
      <c r="S12" s="50">
        <f aca="true" t="shared" si="1" ref="S12:S20">C12*0.98</f>
        <v>2996.84</v>
      </c>
      <c r="U12" s="45">
        <f aca="true" t="shared" si="2" ref="U12:U20">S12*0.98</f>
        <v>2936.9032</v>
      </c>
      <c r="W12" s="47">
        <f>(S12-S11)/S11</f>
        <v>0.001965923984272645</v>
      </c>
      <c r="Y12" s="35">
        <f aca="true" t="shared" si="3" ref="Y12:Y20">U12/S12</f>
        <v>0.98</v>
      </c>
    </row>
    <row r="13" spans="1:25" ht="12.75">
      <c r="A13" s="9">
        <v>1999</v>
      </c>
      <c r="C13" s="41">
        <v>3065</v>
      </c>
      <c r="E13" s="43">
        <v>21359000</v>
      </c>
      <c r="G13" s="42">
        <f t="shared" si="0"/>
        <v>6968.678629690049</v>
      </c>
      <c r="I13" s="35">
        <f aca="true" t="shared" si="4" ref="I13:I20">(G13-G12)/G12</f>
        <v>0.017194236257382877</v>
      </c>
      <c r="K13" s="32">
        <v>235</v>
      </c>
      <c r="M13" s="51">
        <v>12.3</v>
      </c>
      <c r="O13" s="51">
        <v>12.7</v>
      </c>
      <c r="Q13" s="51">
        <v>15.4</v>
      </c>
      <c r="S13" s="50">
        <f t="shared" si="1"/>
        <v>3003.7</v>
      </c>
      <c r="U13" s="45">
        <f t="shared" si="2"/>
        <v>2943.6259999999997</v>
      </c>
      <c r="W13" s="47">
        <f aca="true" t="shared" si="5" ref="W13:W20">(S13-S12)/S12</f>
        <v>0.0022890778286460646</v>
      </c>
      <c r="Y13" s="35">
        <f t="shared" si="3"/>
        <v>0.98</v>
      </c>
    </row>
    <row r="14" spans="1:25" ht="12.75">
      <c r="A14" s="9">
        <v>2000</v>
      </c>
      <c r="C14" s="41">
        <v>3082</v>
      </c>
      <c r="E14" s="43">
        <v>23014000</v>
      </c>
      <c r="G14" s="42">
        <f t="shared" si="0"/>
        <v>7467.2290720311485</v>
      </c>
      <c r="I14" s="35">
        <f t="shared" si="4"/>
        <v>0.07154160334170465</v>
      </c>
      <c r="K14" s="32">
        <v>238</v>
      </c>
      <c r="M14" s="51">
        <v>12.4</v>
      </c>
      <c r="O14" s="51">
        <v>12.9</v>
      </c>
      <c r="Q14" s="51">
        <v>15.6</v>
      </c>
      <c r="S14" s="50">
        <f t="shared" si="1"/>
        <v>3020.36</v>
      </c>
      <c r="U14" s="45">
        <f t="shared" si="2"/>
        <v>2959.9528</v>
      </c>
      <c r="W14" s="47">
        <f t="shared" si="5"/>
        <v>0.0055464926590539365</v>
      </c>
      <c r="Y14" s="35">
        <f t="shared" si="3"/>
        <v>0.98</v>
      </c>
    </row>
    <row r="15" spans="1:25" ht="12.75">
      <c r="A15" s="9">
        <v>2001</v>
      </c>
      <c r="C15" s="41">
        <v>3075</v>
      </c>
      <c r="E15" s="43">
        <v>23329000</v>
      </c>
      <c r="G15" s="42">
        <f t="shared" si="0"/>
        <v>7586.666666666667</v>
      </c>
      <c r="I15" s="35">
        <f t="shared" si="4"/>
        <v>0.0159949016540657</v>
      </c>
      <c r="K15" s="32">
        <v>240</v>
      </c>
      <c r="M15" s="51">
        <v>12.2</v>
      </c>
      <c r="O15" s="51">
        <v>12.9</v>
      </c>
      <c r="Q15" s="51">
        <v>15.7</v>
      </c>
      <c r="S15" s="50">
        <f t="shared" si="1"/>
        <v>3013.5</v>
      </c>
      <c r="U15" s="45">
        <f t="shared" si="2"/>
        <v>2953.23</v>
      </c>
      <c r="W15" s="47">
        <f t="shared" si="5"/>
        <v>-0.0022712524334847924</v>
      </c>
      <c r="Y15" s="35">
        <f t="shared" si="3"/>
        <v>0.98</v>
      </c>
    </row>
    <row r="16" spans="1:25" ht="12.75">
      <c r="A16" s="9">
        <v>2002</v>
      </c>
      <c r="C16" s="41">
        <v>3080</v>
      </c>
      <c r="E16" s="43">
        <v>23940000</v>
      </c>
      <c r="G16" s="42">
        <f t="shared" si="0"/>
        <v>7772.727272727273</v>
      </c>
      <c r="I16" s="35">
        <f t="shared" si="4"/>
        <v>0.024524684454385676</v>
      </c>
      <c r="K16" s="32">
        <v>242</v>
      </c>
      <c r="M16" s="51">
        <v>12.2</v>
      </c>
      <c r="O16" s="51">
        <v>13</v>
      </c>
      <c r="Q16" s="51">
        <v>16.1</v>
      </c>
      <c r="S16" s="50">
        <f t="shared" si="1"/>
        <v>3018.4</v>
      </c>
      <c r="U16" s="45">
        <f t="shared" si="2"/>
        <v>2958.032</v>
      </c>
      <c r="W16" s="47">
        <f t="shared" si="5"/>
        <v>0.0016260162601626318</v>
      </c>
      <c r="Y16" s="35">
        <f t="shared" si="3"/>
        <v>0.98</v>
      </c>
    </row>
    <row r="17" spans="1:25" ht="12.75">
      <c r="A17" s="9">
        <v>2003</v>
      </c>
      <c r="C17" s="41">
        <v>3130</v>
      </c>
      <c r="E17" s="43">
        <v>25105000</v>
      </c>
      <c r="G17" s="42">
        <f t="shared" si="0"/>
        <v>8020.766773162939</v>
      </c>
      <c r="I17" s="35">
        <f t="shared" si="4"/>
        <v>0.03191151467593364</v>
      </c>
      <c r="K17" s="32">
        <v>250</v>
      </c>
      <c r="M17" s="51">
        <v>12</v>
      </c>
      <c r="O17" s="51">
        <v>13</v>
      </c>
      <c r="Q17" s="51">
        <v>16.2</v>
      </c>
      <c r="S17" s="50">
        <f t="shared" si="1"/>
        <v>3067.4</v>
      </c>
      <c r="U17" s="45">
        <f t="shared" si="2"/>
        <v>3006.052</v>
      </c>
      <c r="W17" s="47">
        <f t="shared" si="5"/>
        <v>0.016233766233766232</v>
      </c>
      <c r="Y17" s="35">
        <f t="shared" si="3"/>
        <v>0.98</v>
      </c>
    </row>
    <row r="18" spans="1:25" ht="12.75">
      <c r="A18" s="5">
        <v>2004</v>
      </c>
      <c r="C18" s="41">
        <v>3200</v>
      </c>
      <c r="E18" s="43">
        <v>26235000</v>
      </c>
      <c r="G18" s="42">
        <f t="shared" si="0"/>
        <v>8198.4375</v>
      </c>
      <c r="I18" s="35">
        <f t="shared" si="4"/>
        <v>0.022151339374626607</v>
      </c>
      <c r="K18" s="32">
        <v>251</v>
      </c>
      <c r="M18" s="51">
        <v>12.6</v>
      </c>
      <c r="O18" s="51">
        <v>14.1</v>
      </c>
      <c r="Q18" s="51">
        <v>16.5</v>
      </c>
      <c r="S18" s="50">
        <f t="shared" si="1"/>
        <v>3136</v>
      </c>
      <c r="U18" s="45">
        <f t="shared" si="2"/>
        <v>3073.2799999999997</v>
      </c>
      <c r="W18" s="47">
        <f t="shared" si="5"/>
        <v>0.022364217252396137</v>
      </c>
      <c r="Y18" s="35">
        <f t="shared" si="3"/>
        <v>0.9799999999999999</v>
      </c>
    </row>
    <row r="19" spans="1:25" ht="12.75">
      <c r="A19" s="5">
        <v>2005</v>
      </c>
      <c r="C19" s="41">
        <v>3600</v>
      </c>
      <c r="E19" s="43">
        <v>25574669</v>
      </c>
      <c r="G19" s="42">
        <f t="shared" si="0"/>
        <v>7104.074722222223</v>
      </c>
      <c r="I19" s="35">
        <f t="shared" si="4"/>
        <v>-0.1334843106113546</v>
      </c>
      <c r="K19" s="32">
        <v>270</v>
      </c>
      <c r="M19" s="51">
        <v>12.7</v>
      </c>
      <c r="O19" s="51">
        <v>14.2</v>
      </c>
      <c r="Q19" s="51">
        <v>16.8</v>
      </c>
      <c r="S19" s="50">
        <f t="shared" si="1"/>
        <v>3528</v>
      </c>
      <c r="U19" s="45">
        <f t="shared" si="2"/>
        <v>3457.44</v>
      </c>
      <c r="W19" s="47">
        <f t="shared" si="5"/>
        <v>0.125</v>
      </c>
      <c r="Y19" s="35">
        <f t="shared" si="3"/>
        <v>0.98</v>
      </c>
    </row>
    <row r="20" spans="1:25" ht="12.75">
      <c r="A20" s="5">
        <v>2006</v>
      </c>
      <c r="C20" s="41">
        <v>3800</v>
      </c>
      <c r="E20" s="43">
        <v>27065788</v>
      </c>
      <c r="G20" s="42">
        <f t="shared" si="0"/>
        <v>7122.575789473684</v>
      </c>
      <c r="I20" s="35">
        <f t="shared" si="4"/>
        <v>0.002604289506357343</v>
      </c>
      <c r="K20" s="32">
        <v>280</v>
      </c>
      <c r="M20" s="51">
        <v>13.1</v>
      </c>
      <c r="O20" s="51">
        <v>14.5</v>
      </c>
      <c r="Q20" s="51">
        <v>17</v>
      </c>
      <c r="S20" s="50">
        <f t="shared" si="1"/>
        <v>3724</v>
      </c>
      <c r="U20" s="45">
        <f t="shared" si="2"/>
        <v>3649.52</v>
      </c>
      <c r="W20" s="47">
        <f t="shared" si="5"/>
        <v>0.05555555555555555</v>
      </c>
      <c r="Y20" s="35">
        <f t="shared" si="3"/>
        <v>0.98</v>
      </c>
    </row>
    <row r="21" spans="1:25" ht="12.75">
      <c r="A21" s="5"/>
      <c r="C21" s="10"/>
      <c r="E21" s="28"/>
      <c r="G21" s="10"/>
      <c r="I21" s="26"/>
      <c r="Y21" s="27"/>
    </row>
    <row r="22" spans="1:25" ht="12.75">
      <c r="A22" s="5"/>
      <c r="C22" s="12"/>
      <c r="D22" s="12"/>
      <c r="E22" s="13"/>
      <c r="F22" s="15"/>
      <c r="G22" s="14"/>
      <c r="I22" s="10"/>
      <c r="Y22" s="27"/>
    </row>
    <row r="23" spans="1:25" ht="12.75">
      <c r="A23" s="1" t="s">
        <v>62</v>
      </c>
      <c r="C23" s="12"/>
      <c r="D23" s="12"/>
      <c r="E23" s="13"/>
      <c r="F23" s="15"/>
      <c r="G23" s="14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7"/>
    </row>
    <row r="24" spans="4:25" ht="12.75">
      <c r="D24" s="16"/>
      <c r="E24" s="16"/>
      <c r="F24" s="15"/>
      <c r="I24" s="2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" t="s">
        <v>63</v>
      </c>
      <c r="C25" s="16"/>
      <c r="D25" s="16"/>
      <c r="E25" s="16"/>
      <c r="F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3:6" ht="12.75">
      <c r="C26" s="16"/>
      <c r="D26" s="16"/>
      <c r="E26" s="16"/>
      <c r="F26" s="15"/>
    </row>
    <row r="27" spans="1:6" ht="12.75">
      <c r="A27" s="39" t="s">
        <v>28</v>
      </c>
      <c r="C27" s="16" t="s">
        <v>65</v>
      </c>
      <c r="D27" s="16"/>
      <c r="E27" s="16"/>
      <c r="F27" s="15"/>
    </row>
    <row r="28" spans="1:28" ht="12.75">
      <c r="A28" s="39" t="s">
        <v>29</v>
      </c>
      <c r="C28" s="2" t="s">
        <v>64</v>
      </c>
      <c r="D28" s="2"/>
      <c r="E28" s="2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5" ht="12.75">
      <c r="A29" s="39" t="s">
        <v>60</v>
      </c>
      <c r="C29" s="21" t="s">
        <v>68</v>
      </c>
      <c r="D29" s="2"/>
      <c r="E29" s="21"/>
    </row>
  </sheetData>
  <mergeCells count="1">
    <mergeCell ref="M7:Q7"/>
  </mergeCells>
  <printOptions/>
  <pageMargins left="0.75" right="0.75" top="1" bottom="0.75" header="0.5" footer="0.25"/>
  <pageSetup cellComments="asDisplayed"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4.00390625" style="0" customWidth="1"/>
    <col min="3" max="3" width="1.421875" style="0" customWidth="1"/>
    <col min="4" max="4" width="10.57421875" style="0" customWidth="1"/>
    <col min="5" max="5" width="1.421875" style="0" customWidth="1"/>
    <col min="6" max="6" width="10.57421875" style="0" customWidth="1"/>
    <col min="7" max="7" width="1.421875" style="0" customWidth="1"/>
    <col min="8" max="8" width="10.421875" style="0" customWidth="1"/>
    <col min="9" max="9" width="1.7109375" style="0" customWidth="1"/>
    <col min="10" max="10" width="10.57421875" style="0" customWidth="1"/>
    <col min="11" max="11" width="1.421875" style="0" customWidth="1"/>
    <col min="12" max="12" width="10.421875" style="0" customWidth="1"/>
    <col min="13" max="13" width="1.421875" style="0" customWidth="1"/>
    <col min="14" max="14" width="10.421875" style="0" customWidth="1"/>
    <col min="15" max="15" width="1.57421875" style="0" customWidth="1"/>
    <col min="16" max="16" width="10.421875" style="0" customWidth="1"/>
    <col min="17" max="17" width="1.421875" style="0" customWidth="1"/>
    <col min="18" max="18" width="10.421875" style="0" customWidth="1"/>
    <col min="19" max="19" width="1.57421875" style="2" customWidth="1"/>
    <col min="20" max="20" width="10.421875" style="0" customWidth="1"/>
    <col min="21" max="21" width="1.57421875" style="0" customWidth="1"/>
    <col min="22" max="22" width="9.8515625" style="2" customWidth="1"/>
    <col min="23" max="23" width="1.421875" style="2" customWidth="1"/>
    <col min="24" max="24" width="14.8515625" style="2" bestFit="1" customWidth="1"/>
    <col min="25" max="25" width="1.8515625" style="2" customWidth="1"/>
    <col min="26" max="26" width="12.7109375" style="2" customWidth="1"/>
  </cols>
  <sheetData>
    <row r="1" spans="1:26" ht="38.25" customHeight="1">
      <c r="A1" s="3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  <c r="X1" s="83" t="s">
        <v>71</v>
      </c>
      <c r="Y1" s="83"/>
      <c r="Z1" s="83"/>
    </row>
    <row r="2" spans="1:26" ht="12.75">
      <c r="A2" s="1" t="s">
        <v>41</v>
      </c>
      <c r="Z2" s="37"/>
    </row>
    <row r="3" spans="1:26" ht="12.75">
      <c r="A3" s="1" t="s">
        <v>48</v>
      </c>
      <c r="P3" s="1"/>
      <c r="Q3" s="1"/>
      <c r="R3" s="1"/>
      <c r="S3" s="3"/>
      <c r="T3" s="1"/>
      <c r="U3" s="1"/>
      <c r="V3" s="3"/>
      <c r="W3" s="3"/>
      <c r="X3" s="3"/>
      <c r="Y3" s="3"/>
      <c r="Z3" s="37"/>
    </row>
    <row r="4" spans="1:26" ht="12" customHeight="1">
      <c r="A4" s="1"/>
      <c r="P4" s="36"/>
      <c r="Q4" s="1"/>
      <c r="R4" s="1"/>
      <c r="S4" s="3"/>
      <c r="T4" s="1"/>
      <c r="U4" s="1"/>
      <c r="V4" s="3"/>
      <c r="W4" s="3"/>
      <c r="X4" s="3"/>
      <c r="Y4" s="3"/>
      <c r="Z4" s="37"/>
    </row>
    <row r="5" spans="1:26" ht="12.75">
      <c r="A5" s="1"/>
      <c r="P5" s="1"/>
      <c r="Q5" s="1"/>
      <c r="R5" s="1"/>
      <c r="S5" s="3"/>
      <c r="T5" s="1"/>
      <c r="U5" s="1"/>
      <c r="V5" s="3"/>
      <c r="W5" s="3"/>
      <c r="X5" s="3"/>
      <c r="Y5" s="3"/>
      <c r="Z5" s="37"/>
    </row>
    <row r="6" spans="2:26" ht="12.75">
      <c r="B6" s="5"/>
      <c r="C6" s="5"/>
      <c r="D6" s="4">
        <v>1997</v>
      </c>
      <c r="E6" s="5"/>
      <c r="F6" s="4">
        <v>1998</v>
      </c>
      <c r="G6" s="5"/>
      <c r="H6" s="4">
        <v>1999</v>
      </c>
      <c r="I6" s="5"/>
      <c r="J6" s="4">
        <v>2000</v>
      </c>
      <c r="K6" s="5"/>
      <c r="L6" s="4">
        <v>2001</v>
      </c>
      <c r="M6" s="5"/>
      <c r="N6" s="4">
        <v>2002</v>
      </c>
      <c r="O6" s="5"/>
      <c r="P6" s="4">
        <v>2003</v>
      </c>
      <c r="Q6" s="1"/>
      <c r="R6" s="6">
        <v>2004</v>
      </c>
      <c r="S6" s="3"/>
      <c r="T6" s="6">
        <v>2005</v>
      </c>
      <c r="U6" s="1"/>
      <c r="V6" s="6">
        <v>2006</v>
      </c>
      <c r="W6" s="3"/>
      <c r="X6" s="24"/>
      <c r="Y6" s="3"/>
      <c r="Z6" s="24"/>
    </row>
    <row r="7" spans="1:26" ht="12.75">
      <c r="A7" s="29" t="s">
        <v>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3"/>
      <c r="Q7" s="1"/>
      <c r="R7" s="24"/>
      <c r="S7" s="3"/>
      <c r="T7" s="24"/>
      <c r="U7" s="1"/>
      <c r="V7" s="24"/>
      <c r="W7" s="3"/>
      <c r="X7" s="24"/>
      <c r="Y7" s="3"/>
      <c r="Z7" s="24"/>
    </row>
    <row r="8" spans="1:24" ht="12.75">
      <c r="A8" s="84" t="s">
        <v>42</v>
      </c>
      <c r="B8" s="84"/>
      <c r="P8" s="7"/>
      <c r="R8" s="8"/>
      <c r="T8" s="9"/>
      <c r="V8" s="9"/>
      <c r="X8" s="8"/>
    </row>
    <row r="9" spans="1:26" ht="12.75">
      <c r="A9" t="s">
        <v>21</v>
      </c>
      <c r="P9" s="10"/>
      <c r="T9" s="11"/>
      <c r="V9" s="11"/>
      <c r="X9" s="18"/>
      <c r="Z9" s="20"/>
    </row>
    <row r="10" spans="2:26" ht="12.75">
      <c r="B10" t="s">
        <v>19</v>
      </c>
      <c r="D10" s="10">
        <v>25220</v>
      </c>
      <c r="F10" s="10">
        <v>25220</v>
      </c>
      <c r="H10" s="10">
        <v>25220</v>
      </c>
      <c r="J10" s="10">
        <v>25220</v>
      </c>
      <c r="L10" s="10">
        <v>25220</v>
      </c>
      <c r="N10" s="10">
        <v>25220</v>
      </c>
      <c r="P10" s="10">
        <v>25220</v>
      </c>
      <c r="R10" s="10">
        <v>25220</v>
      </c>
      <c r="S10" s="10"/>
      <c r="T10" s="10">
        <v>25220</v>
      </c>
      <c r="V10" s="10">
        <v>25220</v>
      </c>
      <c r="X10" s="18"/>
      <c r="Z10" s="20"/>
    </row>
    <row r="11" spans="2:26" ht="12.75">
      <c r="B11" t="s">
        <v>20</v>
      </c>
      <c r="D11" s="10">
        <v>300</v>
      </c>
      <c r="F11" s="10">
        <v>300</v>
      </c>
      <c r="H11" s="10">
        <v>300</v>
      </c>
      <c r="J11" s="10">
        <v>300</v>
      </c>
      <c r="L11" s="10">
        <v>300</v>
      </c>
      <c r="N11" s="10">
        <v>300</v>
      </c>
      <c r="P11" s="10">
        <v>300</v>
      </c>
      <c r="R11" s="10">
        <v>300</v>
      </c>
      <c r="S11" s="10"/>
      <c r="T11" s="10">
        <v>300</v>
      </c>
      <c r="V11" s="10">
        <v>300</v>
      </c>
      <c r="X11" s="19"/>
      <c r="Z11" s="20"/>
    </row>
    <row r="12" spans="2:26" ht="12.75">
      <c r="B12" t="s">
        <v>15</v>
      </c>
      <c r="D12" s="10">
        <v>450</v>
      </c>
      <c r="F12" s="10">
        <v>281</v>
      </c>
      <c r="H12" s="10">
        <v>279</v>
      </c>
      <c r="J12" s="10">
        <v>285</v>
      </c>
      <c r="L12" s="10">
        <v>290</v>
      </c>
      <c r="N12" s="10">
        <v>291</v>
      </c>
      <c r="P12" s="10">
        <v>290</v>
      </c>
      <c r="R12" s="10">
        <v>293</v>
      </c>
      <c r="S12" s="10"/>
      <c r="T12" s="10">
        <v>290</v>
      </c>
      <c r="V12" s="10">
        <v>289</v>
      </c>
      <c r="X12" s="19"/>
      <c r="Z12" s="20"/>
    </row>
    <row r="13" spans="1:26" ht="12.75">
      <c r="A13" t="s">
        <v>22</v>
      </c>
      <c r="D13" s="10"/>
      <c r="F13" s="10"/>
      <c r="H13" s="10"/>
      <c r="J13" s="10"/>
      <c r="L13" s="10"/>
      <c r="N13" s="10"/>
      <c r="P13" s="10"/>
      <c r="R13" s="10"/>
      <c r="S13" s="10"/>
      <c r="T13" s="10"/>
      <c r="V13" s="10"/>
      <c r="X13" s="31"/>
      <c r="Z13" s="20"/>
    </row>
    <row r="14" spans="2:26" ht="12.75">
      <c r="B14" t="s">
        <v>19</v>
      </c>
      <c r="D14" s="10">
        <v>20000</v>
      </c>
      <c r="F14" s="10">
        <v>20000</v>
      </c>
      <c r="H14" s="10">
        <v>20000</v>
      </c>
      <c r="J14" s="10">
        <v>20000</v>
      </c>
      <c r="L14" s="10">
        <v>20000</v>
      </c>
      <c r="N14" s="10">
        <v>20000</v>
      </c>
      <c r="P14" s="10">
        <v>20000</v>
      </c>
      <c r="R14" s="48">
        <v>20000</v>
      </c>
      <c r="S14" s="10"/>
      <c r="T14" s="10">
        <v>0</v>
      </c>
      <c r="V14" s="10">
        <v>0</v>
      </c>
      <c r="X14" s="19"/>
      <c r="Z14" s="20"/>
    </row>
    <row r="15" spans="2:26" ht="12.75">
      <c r="B15" t="s">
        <v>20</v>
      </c>
      <c r="D15" s="10">
        <v>150</v>
      </c>
      <c r="F15" s="10">
        <v>150</v>
      </c>
      <c r="H15" s="10">
        <v>150</v>
      </c>
      <c r="J15" s="10">
        <v>150</v>
      </c>
      <c r="L15" s="10">
        <v>150</v>
      </c>
      <c r="N15" s="10">
        <v>150</v>
      </c>
      <c r="P15" s="10">
        <v>150</v>
      </c>
      <c r="R15" s="10">
        <v>150</v>
      </c>
      <c r="S15" s="10"/>
      <c r="T15" s="10">
        <v>0</v>
      </c>
      <c r="V15" s="10">
        <v>0</v>
      </c>
      <c r="X15" s="31"/>
      <c r="Z15" s="20"/>
    </row>
    <row r="16" spans="2:26" ht="14.25">
      <c r="B16" t="s">
        <v>27</v>
      </c>
      <c r="D16" s="10">
        <v>200</v>
      </c>
      <c r="F16" s="10">
        <v>140</v>
      </c>
      <c r="H16" s="10">
        <v>138</v>
      </c>
      <c r="J16" s="10">
        <v>135</v>
      </c>
      <c r="L16" s="10">
        <v>128</v>
      </c>
      <c r="N16" s="10">
        <v>118</v>
      </c>
      <c r="P16" s="10">
        <v>80</v>
      </c>
      <c r="R16" s="10">
        <v>0</v>
      </c>
      <c r="S16" s="10"/>
      <c r="T16" s="10">
        <v>0</v>
      </c>
      <c r="V16" s="10">
        <v>0</v>
      </c>
      <c r="X16" s="19"/>
      <c r="Z16" s="20"/>
    </row>
    <row r="17" spans="1:26" ht="12.75">
      <c r="A17" t="s">
        <v>53</v>
      </c>
      <c r="D17" s="10"/>
      <c r="F17" s="10"/>
      <c r="H17" s="10"/>
      <c r="J17" s="10"/>
      <c r="L17" s="10"/>
      <c r="N17" s="10"/>
      <c r="P17" s="10"/>
      <c r="R17" s="10"/>
      <c r="S17" s="10"/>
      <c r="T17" s="10"/>
      <c r="V17" s="10"/>
      <c r="X17" s="19"/>
      <c r="Z17" s="20"/>
    </row>
    <row r="18" spans="2:26" ht="12.75">
      <c r="B18" t="s">
        <v>19</v>
      </c>
      <c r="D18" s="49" t="s">
        <v>54</v>
      </c>
      <c r="F18" s="10">
        <v>42646</v>
      </c>
      <c r="H18" s="10">
        <v>42646</v>
      </c>
      <c r="J18" s="10">
        <v>42646</v>
      </c>
      <c r="L18" s="10">
        <v>42646</v>
      </c>
      <c r="N18" s="10">
        <v>42646</v>
      </c>
      <c r="P18" s="10">
        <v>50000</v>
      </c>
      <c r="R18" s="10">
        <v>50000</v>
      </c>
      <c r="S18" s="10"/>
      <c r="T18" s="10">
        <v>50000</v>
      </c>
      <c r="V18" s="10">
        <v>50000</v>
      </c>
      <c r="X18" s="19"/>
      <c r="Z18" s="20"/>
    </row>
    <row r="19" spans="2:26" ht="12.75">
      <c r="B19" t="s">
        <v>20</v>
      </c>
      <c r="D19" s="49" t="s">
        <v>54</v>
      </c>
      <c r="F19" s="10">
        <v>570</v>
      </c>
      <c r="H19" s="10">
        <v>570</v>
      </c>
      <c r="J19" s="10">
        <v>570</v>
      </c>
      <c r="L19" s="10">
        <v>570</v>
      </c>
      <c r="N19" s="10">
        <v>570</v>
      </c>
      <c r="P19" s="10">
        <v>660</v>
      </c>
      <c r="R19" s="10">
        <v>660</v>
      </c>
      <c r="S19" s="10"/>
      <c r="T19" s="10">
        <v>660</v>
      </c>
      <c r="V19" s="10">
        <v>660</v>
      </c>
      <c r="X19" s="19"/>
      <c r="Z19" s="20"/>
    </row>
    <row r="20" spans="2:26" ht="12.75">
      <c r="B20" t="s">
        <v>15</v>
      </c>
      <c r="D20" s="49" t="s">
        <v>54</v>
      </c>
      <c r="F20" s="10">
        <v>320</v>
      </c>
      <c r="H20" s="10">
        <v>325</v>
      </c>
      <c r="J20" s="10">
        <v>327</v>
      </c>
      <c r="L20" s="10">
        <v>330</v>
      </c>
      <c r="N20" s="10">
        <v>335</v>
      </c>
      <c r="P20" s="10">
        <v>370</v>
      </c>
      <c r="R20" s="10">
        <v>472</v>
      </c>
      <c r="S20" s="10"/>
      <c r="T20" s="10">
        <v>480</v>
      </c>
      <c r="V20" s="10">
        <v>500</v>
      </c>
      <c r="X20" s="19"/>
      <c r="Z20" s="20"/>
    </row>
    <row r="21" spans="4:26" ht="12.75">
      <c r="D21" s="38"/>
      <c r="F21" s="10"/>
      <c r="H21" s="10"/>
      <c r="J21" s="10"/>
      <c r="L21" s="10"/>
      <c r="N21" s="10"/>
      <c r="P21" s="10"/>
      <c r="R21" s="10"/>
      <c r="S21" s="10"/>
      <c r="T21" s="10"/>
      <c r="V21" s="10"/>
      <c r="X21" s="19"/>
      <c r="Z21" s="20"/>
    </row>
    <row r="22" spans="1:26" ht="12.75">
      <c r="A22" s="40" t="s">
        <v>43</v>
      </c>
      <c r="B22" s="2"/>
      <c r="D22" s="38"/>
      <c r="F22" s="10"/>
      <c r="H22" s="10"/>
      <c r="J22" s="10"/>
      <c r="L22" s="10"/>
      <c r="N22" s="10"/>
      <c r="P22" s="10"/>
      <c r="R22" s="10"/>
      <c r="S22" s="10"/>
      <c r="T22" s="10"/>
      <c r="V22" s="10"/>
      <c r="X22" s="19"/>
      <c r="Z22" s="20"/>
    </row>
    <row r="23" spans="1:26" ht="12.75">
      <c r="A23" t="s">
        <v>78</v>
      </c>
      <c r="D23" s="10"/>
      <c r="F23" s="10"/>
      <c r="H23" s="10"/>
      <c r="J23" s="10"/>
      <c r="L23" s="10"/>
      <c r="N23" s="10"/>
      <c r="P23" s="10"/>
      <c r="R23" s="10"/>
      <c r="S23" s="10"/>
      <c r="T23" s="10"/>
      <c r="V23" s="10"/>
      <c r="X23" s="31"/>
      <c r="Z23" s="20"/>
    </row>
    <row r="24" spans="2:26" ht="12.75">
      <c r="B24" t="s">
        <v>19</v>
      </c>
      <c r="D24" s="10">
        <v>90000</v>
      </c>
      <c r="F24" s="10">
        <v>90000</v>
      </c>
      <c r="H24" s="10">
        <v>90000</v>
      </c>
      <c r="J24" s="10">
        <v>90000</v>
      </c>
      <c r="L24" s="10">
        <v>90000</v>
      </c>
      <c r="N24" s="10">
        <v>90000</v>
      </c>
      <c r="P24" s="10">
        <v>90000</v>
      </c>
      <c r="Q24" s="10"/>
      <c r="R24" s="10">
        <v>90000</v>
      </c>
      <c r="S24" s="10"/>
      <c r="T24" s="10">
        <v>90000</v>
      </c>
      <c r="V24" s="10">
        <v>90000</v>
      </c>
      <c r="X24" s="19"/>
      <c r="Z24" s="20"/>
    </row>
    <row r="25" spans="2:26" ht="12.75">
      <c r="B25" t="s">
        <v>20</v>
      </c>
      <c r="D25" s="10">
        <v>710</v>
      </c>
      <c r="F25" s="10">
        <v>710</v>
      </c>
      <c r="H25" s="10">
        <v>710</v>
      </c>
      <c r="J25" s="10">
        <v>710</v>
      </c>
      <c r="L25" s="10">
        <v>710</v>
      </c>
      <c r="N25" s="10">
        <v>710</v>
      </c>
      <c r="P25" s="10">
        <v>710</v>
      </c>
      <c r="Q25" s="10"/>
      <c r="R25" s="10">
        <v>710</v>
      </c>
      <c r="S25" s="10"/>
      <c r="T25" s="10">
        <v>710</v>
      </c>
      <c r="V25" s="10">
        <v>710</v>
      </c>
      <c r="X25" s="19"/>
      <c r="Z25" s="20"/>
    </row>
    <row r="26" spans="2:27" ht="12.75">
      <c r="B26" t="s">
        <v>15</v>
      </c>
      <c r="D26" s="10">
        <v>730</v>
      </c>
      <c r="F26" s="10">
        <v>728</v>
      </c>
      <c r="H26" s="10">
        <v>731</v>
      </c>
      <c r="J26" s="10">
        <v>740</v>
      </c>
      <c r="L26" s="10">
        <v>743</v>
      </c>
      <c r="N26" s="10">
        <v>746</v>
      </c>
      <c r="P26" s="10">
        <v>750</v>
      </c>
      <c r="Q26" s="10"/>
      <c r="R26" s="10">
        <v>720</v>
      </c>
      <c r="S26" s="10"/>
      <c r="T26" s="10">
        <v>710</v>
      </c>
      <c r="V26" s="10">
        <v>708</v>
      </c>
      <c r="X26" s="19"/>
      <c r="Z26" s="20"/>
      <c r="AA26" s="2"/>
    </row>
    <row r="27" spans="4:27" ht="12.75">
      <c r="D27" s="10"/>
      <c r="F27" s="10"/>
      <c r="H27" s="10"/>
      <c r="J27" s="10"/>
      <c r="L27" s="10"/>
      <c r="N27" s="10"/>
      <c r="P27" s="10"/>
      <c r="Q27" s="10"/>
      <c r="R27" s="10"/>
      <c r="S27" s="10"/>
      <c r="T27" s="10"/>
      <c r="V27" s="10"/>
      <c r="X27" s="19"/>
      <c r="Z27" s="20"/>
      <c r="AA27" s="2"/>
    </row>
    <row r="28" spans="1:27" ht="12.75">
      <c r="A28" s="40" t="s">
        <v>69</v>
      </c>
      <c r="B28" s="2"/>
      <c r="D28" s="10"/>
      <c r="F28" s="10"/>
      <c r="H28" s="10"/>
      <c r="J28" s="10"/>
      <c r="L28" s="10"/>
      <c r="N28" s="10"/>
      <c r="P28" s="10"/>
      <c r="Q28" s="10"/>
      <c r="R28" s="10"/>
      <c r="S28" s="10"/>
      <c r="T28" s="10"/>
      <c r="V28" s="10"/>
      <c r="X28" s="19"/>
      <c r="Z28" s="20"/>
      <c r="AA28" s="2"/>
    </row>
    <row r="29" spans="1:27" ht="12.75">
      <c r="A29" t="s">
        <v>55</v>
      </c>
      <c r="X29" s="19"/>
      <c r="Z29" s="22"/>
      <c r="AA29" s="2"/>
    </row>
    <row r="30" spans="2:27" ht="12.75">
      <c r="B30" t="s">
        <v>19</v>
      </c>
      <c r="D30" s="10">
        <v>320000</v>
      </c>
      <c r="F30" s="10">
        <v>320000</v>
      </c>
      <c r="H30" s="10">
        <v>320000</v>
      </c>
      <c r="J30" s="10">
        <v>320000</v>
      </c>
      <c r="L30" s="10">
        <v>320000</v>
      </c>
      <c r="N30" s="10">
        <v>320000</v>
      </c>
      <c r="P30" s="10">
        <v>320000</v>
      </c>
      <c r="Q30" s="10"/>
      <c r="R30" s="10">
        <v>320000</v>
      </c>
      <c r="S30" s="10"/>
      <c r="T30" s="10">
        <v>500000</v>
      </c>
      <c r="V30" s="10">
        <v>500000</v>
      </c>
      <c r="X30" s="19"/>
      <c r="Z30" s="20"/>
      <c r="AA30" s="2"/>
    </row>
    <row r="31" spans="2:26" ht="12.75">
      <c r="B31" t="s">
        <v>20</v>
      </c>
      <c r="D31" s="10">
        <v>1800</v>
      </c>
      <c r="F31" s="10">
        <v>1800</v>
      </c>
      <c r="H31" s="10">
        <v>1800</v>
      </c>
      <c r="J31" s="10">
        <v>1800</v>
      </c>
      <c r="L31" s="10">
        <v>2000</v>
      </c>
      <c r="N31" s="10">
        <v>2000</v>
      </c>
      <c r="P31" s="10">
        <v>2000</v>
      </c>
      <c r="Q31" s="10"/>
      <c r="R31" s="10">
        <v>2000</v>
      </c>
      <c r="S31" s="10"/>
      <c r="T31" s="10">
        <v>2900</v>
      </c>
      <c r="V31" s="10">
        <v>2900</v>
      </c>
      <c r="X31" s="19"/>
      <c r="Z31" s="20"/>
    </row>
    <row r="32" spans="2:22" ht="12.75">
      <c r="B32" t="s">
        <v>15</v>
      </c>
      <c r="D32" s="10">
        <v>1672</v>
      </c>
      <c r="F32" s="10">
        <v>1589</v>
      </c>
      <c r="H32" s="10">
        <v>1592</v>
      </c>
      <c r="J32" s="10">
        <v>1595</v>
      </c>
      <c r="L32" s="10">
        <v>1584</v>
      </c>
      <c r="N32" s="10">
        <v>1590</v>
      </c>
      <c r="P32" s="10">
        <v>1640</v>
      </c>
      <c r="Q32" s="10"/>
      <c r="R32" s="10">
        <v>1715</v>
      </c>
      <c r="S32" s="10"/>
      <c r="T32" s="10">
        <v>2120</v>
      </c>
      <c r="V32" s="10">
        <v>2303</v>
      </c>
    </row>
    <row r="33" spans="4:22" ht="12.75">
      <c r="D33" s="10"/>
      <c r="F33" s="10"/>
      <c r="H33" s="10"/>
      <c r="J33" s="10"/>
      <c r="L33" s="10"/>
      <c r="N33" s="10"/>
      <c r="P33" s="10"/>
      <c r="Q33" s="10"/>
      <c r="R33" s="10"/>
      <c r="S33" s="10"/>
      <c r="T33" s="10"/>
      <c r="V33" s="10"/>
    </row>
    <row r="34" spans="1:22" ht="12.75">
      <c r="A34" s="40" t="s">
        <v>70</v>
      </c>
      <c r="B34" s="40"/>
      <c r="D34" s="10"/>
      <c r="F34" s="10"/>
      <c r="H34" s="10"/>
      <c r="J34" s="10"/>
      <c r="L34" s="10"/>
      <c r="N34" s="10"/>
      <c r="P34" s="10"/>
      <c r="Q34" s="10"/>
      <c r="R34" s="10"/>
      <c r="S34" s="10"/>
      <c r="T34" s="10"/>
      <c r="V34" s="10"/>
    </row>
    <row r="35" spans="1:30" ht="12.75">
      <c r="A35" t="s">
        <v>23</v>
      </c>
      <c r="D35" s="10"/>
      <c r="F35" s="10"/>
      <c r="H35" s="10"/>
      <c r="J35" s="10"/>
      <c r="L35" s="10"/>
      <c r="N35" s="10"/>
      <c r="P35" s="10"/>
      <c r="Q35" s="10"/>
      <c r="R35" s="10"/>
      <c r="S35" s="10"/>
      <c r="T35" s="10"/>
      <c r="U35" s="16"/>
      <c r="V35" s="10"/>
      <c r="W35" s="15"/>
      <c r="X35" s="15"/>
      <c r="Y35" s="15"/>
      <c r="Z35" s="15"/>
      <c r="AA35" s="16"/>
      <c r="AB35" s="16"/>
      <c r="AC35" s="16"/>
      <c r="AD35" s="16"/>
    </row>
    <row r="36" spans="2:22" ht="12.75">
      <c r="B36" t="s">
        <v>19</v>
      </c>
      <c r="D36" s="10">
        <v>4500</v>
      </c>
      <c r="F36" s="10">
        <v>4500</v>
      </c>
      <c r="H36" s="10">
        <v>4500</v>
      </c>
      <c r="J36" s="10">
        <v>4500</v>
      </c>
      <c r="L36" s="10">
        <v>4500</v>
      </c>
      <c r="N36" s="10">
        <v>4500</v>
      </c>
      <c r="P36" s="10">
        <v>4500</v>
      </c>
      <c r="Q36" s="10"/>
      <c r="R36" s="10">
        <v>4500</v>
      </c>
      <c r="S36" s="10"/>
      <c r="T36" s="10">
        <v>4500</v>
      </c>
      <c r="V36" s="10">
        <v>4500</v>
      </c>
    </row>
    <row r="37" spans="1:22" ht="12.75">
      <c r="A37" t="s">
        <v>24</v>
      </c>
      <c r="D37" s="10"/>
      <c r="F37" s="10"/>
      <c r="H37" s="10"/>
      <c r="J37" s="10"/>
      <c r="L37" s="10"/>
      <c r="N37" s="10"/>
      <c r="P37" s="10"/>
      <c r="Q37" s="10"/>
      <c r="R37" s="10"/>
      <c r="S37" s="10"/>
      <c r="T37" s="10"/>
      <c r="V37" s="10"/>
    </row>
    <row r="38" spans="2:22" ht="12.75">
      <c r="B38" t="s">
        <v>19</v>
      </c>
      <c r="D38" s="10">
        <v>13500</v>
      </c>
      <c r="F38" s="10">
        <v>13500</v>
      </c>
      <c r="H38" s="10">
        <v>13500</v>
      </c>
      <c r="J38" s="10">
        <v>13500</v>
      </c>
      <c r="L38" s="10">
        <v>13500</v>
      </c>
      <c r="N38" s="10">
        <v>13500</v>
      </c>
      <c r="P38" s="10">
        <v>13500</v>
      </c>
      <c r="Q38" s="10"/>
      <c r="R38" s="10">
        <v>13500</v>
      </c>
      <c r="S38" s="10"/>
      <c r="T38" s="10">
        <v>13500</v>
      </c>
      <c r="V38" s="10">
        <v>13500</v>
      </c>
    </row>
    <row r="39" spans="1:22" ht="14.25">
      <c r="A39" t="s">
        <v>31</v>
      </c>
      <c r="D39" s="10"/>
      <c r="F39" s="10"/>
      <c r="H39" s="10"/>
      <c r="J39" s="10"/>
      <c r="L39" s="10"/>
      <c r="N39" s="10"/>
      <c r="P39" s="10"/>
      <c r="Q39" s="10"/>
      <c r="R39" s="10"/>
      <c r="S39" s="10"/>
      <c r="T39" s="10"/>
      <c r="V39" s="10"/>
    </row>
    <row r="40" spans="2:22" ht="12.75">
      <c r="B40" t="s">
        <v>19</v>
      </c>
      <c r="D40" s="10">
        <v>0</v>
      </c>
      <c r="F40" s="10">
        <v>0</v>
      </c>
      <c r="H40" s="10">
        <v>0</v>
      </c>
      <c r="J40" s="10">
        <v>0</v>
      </c>
      <c r="L40" s="10">
        <v>5000</v>
      </c>
      <c r="N40" s="10">
        <v>5000</v>
      </c>
      <c r="P40" s="10">
        <v>5000</v>
      </c>
      <c r="Q40" s="10"/>
      <c r="R40" s="10">
        <v>5000</v>
      </c>
      <c r="S40" s="10"/>
      <c r="T40" s="10">
        <v>5000</v>
      </c>
      <c r="V40" s="10">
        <v>5000</v>
      </c>
    </row>
    <row r="41" ht="12.75">
      <c r="V41"/>
    </row>
    <row r="42" spans="1:19" ht="12.75">
      <c r="A42" t="s">
        <v>49</v>
      </c>
      <c r="S42"/>
    </row>
    <row r="43" spans="2:19" ht="12.75">
      <c r="B43" t="s">
        <v>52</v>
      </c>
      <c r="S43"/>
    </row>
    <row r="44" spans="2:19" ht="12.75">
      <c r="B44" t="s">
        <v>50</v>
      </c>
      <c r="S44"/>
    </row>
    <row r="45" spans="2:19" ht="12.75">
      <c r="B45" t="s">
        <v>51</v>
      </c>
      <c r="S45"/>
    </row>
    <row r="46" spans="2:19" ht="12.75">
      <c r="B46" t="s">
        <v>66</v>
      </c>
      <c r="S46"/>
    </row>
    <row r="47" ht="12.75">
      <c r="S47"/>
    </row>
    <row r="48" ht="12.75">
      <c r="A48" s="1" t="s">
        <v>25</v>
      </c>
    </row>
    <row r="49" ht="12.75">
      <c r="A49" t="s">
        <v>26</v>
      </c>
    </row>
    <row r="50" ht="12.75">
      <c r="B50" t="s">
        <v>56</v>
      </c>
    </row>
    <row r="52" spans="1:2" ht="12.75">
      <c r="A52" t="s">
        <v>28</v>
      </c>
      <c r="B52" t="s">
        <v>77</v>
      </c>
    </row>
    <row r="53" spans="1:2" ht="12.75">
      <c r="A53" t="s">
        <v>29</v>
      </c>
      <c r="B53" t="s">
        <v>30</v>
      </c>
    </row>
  </sheetData>
  <mergeCells count="2">
    <mergeCell ref="X1:Z1"/>
    <mergeCell ref="A8:B8"/>
  </mergeCells>
  <printOptions/>
  <pageMargins left="0.75" right="0.75" top="1" bottom="0.75" header="0.5" footer="0.25"/>
  <pageSetup cellComments="asDisplayed" fitToHeight="1" fitToWidth="1" horizontalDpi="600" verticalDpi="600" orientation="landscape" scale="65" r:id="rId1"/>
  <headerFooter alignWithMargins="0">
    <oddHeader>&amp;R&amp;"Arial,Bold"
&amp;"Arial,Regular"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workbookViewId="0" topLeftCell="B4">
      <selection activeCell="B2" sqref="B2"/>
    </sheetView>
  </sheetViews>
  <sheetFormatPr defaultColWidth="9.140625" defaultRowHeight="12.75"/>
  <cols>
    <col min="1" max="1" width="3.421875" style="53" customWidth="1"/>
    <col min="2" max="2" width="10.140625" style="53" customWidth="1"/>
    <col min="3" max="3" width="2.421875" style="53" customWidth="1"/>
    <col min="4" max="4" width="12.140625" style="53" customWidth="1"/>
    <col min="5" max="5" width="1.7109375" style="53" customWidth="1"/>
    <col min="6" max="6" width="10.57421875" style="53" hidden="1" customWidth="1"/>
    <col min="7" max="7" width="3.00390625" style="56" hidden="1" customWidth="1"/>
    <col min="8" max="8" width="12.7109375" style="53" hidden="1" customWidth="1"/>
    <col min="9" max="9" width="3.00390625" style="56" hidden="1" customWidth="1"/>
    <col min="10" max="10" width="11.57421875" style="53" hidden="1" customWidth="1"/>
    <col min="11" max="11" width="3.00390625" style="56" hidden="1" customWidth="1"/>
    <col min="12" max="12" width="0" style="53" hidden="1" customWidth="1"/>
    <col min="13" max="13" width="3.00390625" style="56" hidden="1" customWidth="1"/>
    <col min="14" max="14" width="0" style="53" hidden="1" customWidth="1"/>
    <col min="15" max="15" width="3.00390625" style="56" hidden="1" customWidth="1"/>
    <col min="16" max="16" width="0" style="53" hidden="1" customWidth="1"/>
    <col min="17" max="17" width="3.00390625" style="56" hidden="1" customWidth="1"/>
    <col min="18" max="18" width="0" style="53" hidden="1" customWidth="1"/>
    <col min="19" max="19" width="3.00390625" style="53" hidden="1" customWidth="1"/>
    <col min="20" max="20" width="0" style="53" hidden="1" customWidth="1"/>
    <col min="21" max="21" width="11.8515625" style="53" customWidth="1"/>
    <col min="22" max="22" width="1.7109375" style="53" customWidth="1"/>
    <col min="23" max="23" width="11.8515625" style="53" customWidth="1"/>
    <col min="24" max="24" width="1.7109375" style="53" customWidth="1"/>
    <col min="25" max="25" width="11.8515625" style="53" customWidth="1"/>
    <col min="26" max="26" width="1.7109375" style="53" customWidth="1"/>
    <col min="27" max="27" width="11.8515625" style="53" customWidth="1"/>
    <col min="28" max="28" width="1.7109375" style="56" customWidth="1"/>
    <col min="29" max="29" width="11.8515625" style="56" customWidth="1"/>
    <col min="30" max="30" width="1.7109375" style="56" customWidth="1"/>
    <col min="31" max="31" width="11.7109375" style="53" customWidth="1"/>
    <col min="32" max="16384" width="10.28125" style="53" customWidth="1"/>
  </cols>
  <sheetData>
    <row r="1" spans="1:31" ht="12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 t="s">
        <v>79</v>
      </c>
    </row>
    <row r="2" spans="1:31" ht="12.75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2.75">
      <c r="A3" s="52" t="s">
        <v>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4"/>
    </row>
    <row r="4" spans="2:31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6" spans="2:24" ht="12.75">
      <c r="B6" s="55"/>
      <c r="C6" s="55"/>
      <c r="H6" s="57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9"/>
      <c r="V6" s="58"/>
      <c r="X6" s="56"/>
    </row>
    <row r="7" spans="2:24" ht="12.75">
      <c r="B7" s="53" t="s">
        <v>82</v>
      </c>
      <c r="C7" s="55"/>
      <c r="H7" s="57"/>
      <c r="I7" s="58"/>
      <c r="J7" s="59"/>
      <c r="K7" s="58"/>
      <c r="L7" s="59"/>
      <c r="M7" s="58"/>
      <c r="N7" s="59"/>
      <c r="O7" s="58"/>
      <c r="P7" s="59"/>
      <c r="Q7" s="58"/>
      <c r="R7" s="59"/>
      <c r="S7" s="58"/>
      <c r="T7" s="59"/>
      <c r="U7" s="59"/>
      <c r="V7" s="58"/>
      <c r="X7" s="56"/>
    </row>
    <row r="8" spans="2:24" ht="12.75">
      <c r="B8" s="53" t="s">
        <v>83</v>
      </c>
      <c r="C8" s="55"/>
      <c r="H8" s="60"/>
      <c r="I8" s="61"/>
      <c r="J8" s="60"/>
      <c r="K8" s="61"/>
      <c r="L8" s="60"/>
      <c r="M8" s="61"/>
      <c r="N8" s="60"/>
      <c r="O8" s="61"/>
      <c r="P8" s="60"/>
      <c r="Q8" s="61"/>
      <c r="R8" s="60"/>
      <c r="S8" s="61"/>
      <c r="T8" s="60"/>
      <c r="U8" s="60"/>
      <c r="V8" s="61"/>
      <c r="X8" s="56"/>
    </row>
    <row r="9" spans="2:20" ht="12.75">
      <c r="B9" s="57" t="s">
        <v>84</v>
      </c>
      <c r="E9" s="56"/>
      <c r="S9" s="56"/>
      <c r="T9" s="62"/>
    </row>
    <row r="10" spans="2:20" ht="12.75">
      <c r="B10" s="57"/>
      <c r="E10" s="56"/>
      <c r="S10" s="56"/>
      <c r="T10" s="62"/>
    </row>
    <row r="11" spans="2:31" ht="12.75">
      <c r="B11" s="63" t="s">
        <v>85</v>
      </c>
      <c r="C11" s="56" t="s">
        <v>86</v>
      </c>
      <c r="F11" s="54">
        <v>2010</v>
      </c>
      <c r="G11" s="54"/>
      <c r="H11" s="54">
        <v>2009</v>
      </c>
      <c r="I11" s="54"/>
      <c r="J11" s="54">
        <v>2008</v>
      </c>
      <c r="K11" s="54"/>
      <c r="L11" s="54">
        <v>2007</v>
      </c>
      <c r="M11" s="54"/>
      <c r="N11" s="54">
        <v>2006</v>
      </c>
      <c r="O11" s="54"/>
      <c r="P11" s="54">
        <v>2005</v>
      </c>
      <c r="Q11" s="54"/>
      <c r="R11" s="54">
        <v>2004</v>
      </c>
      <c r="S11" s="54"/>
      <c r="T11" s="54">
        <v>2003</v>
      </c>
      <c r="U11" s="57" t="s">
        <v>87</v>
      </c>
      <c r="V11" s="54"/>
      <c r="W11" s="57" t="s">
        <v>88</v>
      </c>
      <c r="X11" s="54"/>
      <c r="Y11" s="57" t="s">
        <v>89</v>
      </c>
      <c r="Z11" s="57"/>
      <c r="AA11" s="57" t="s">
        <v>90</v>
      </c>
      <c r="AB11" s="54"/>
      <c r="AC11" s="54" t="s">
        <v>91</v>
      </c>
      <c r="AD11" s="54"/>
      <c r="AE11" s="57" t="s">
        <v>35</v>
      </c>
    </row>
    <row r="12" spans="3:31" ht="25.5">
      <c r="C12" s="56" t="s">
        <v>92</v>
      </c>
      <c r="E12" s="56"/>
      <c r="F12" s="64" t="s">
        <v>93</v>
      </c>
      <c r="G12" s="54"/>
      <c r="H12" s="64" t="s">
        <v>94</v>
      </c>
      <c r="I12" s="54"/>
      <c r="J12" s="64" t="s">
        <v>95</v>
      </c>
      <c r="K12" s="54"/>
      <c r="L12" s="64" t="s">
        <v>96</v>
      </c>
      <c r="M12" s="54"/>
      <c r="N12" s="64" t="s">
        <v>97</v>
      </c>
      <c r="O12" s="54"/>
      <c r="P12" s="64" t="s">
        <v>98</v>
      </c>
      <c r="Q12" s="54"/>
      <c r="R12" s="64" t="s">
        <v>99</v>
      </c>
      <c r="S12" s="54"/>
      <c r="T12" s="64" t="s">
        <v>100</v>
      </c>
      <c r="U12" s="64"/>
      <c r="V12" s="54"/>
      <c r="W12" s="65" t="s">
        <v>101</v>
      </c>
      <c r="X12" s="54"/>
      <c r="Y12" s="64"/>
      <c r="Z12" s="54"/>
      <c r="AA12" s="66" t="s">
        <v>102</v>
      </c>
      <c r="AC12" s="67"/>
      <c r="AE12" s="67"/>
    </row>
    <row r="13" spans="3:24" ht="12.75">
      <c r="C13" s="56"/>
      <c r="E13" s="56"/>
      <c r="S13" s="56"/>
      <c r="T13" s="68"/>
      <c r="V13" s="56"/>
      <c r="X13" s="56"/>
    </row>
    <row r="14" spans="2:31" ht="12.75">
      <c r="B14" s="57">
        <v>2001</v>
      </c>
      <c r="E14" s="56"/>
      <c r="F14" s="68">
        <v>0</v>
      </c>
      <c r="G14" s="68"/>
      <c r="H14" s="68">
        <v>0</v>
      </c>
      <c r="J14" s="68">
        <v>0</v>
      </c>
      <c r="L14" s="68">
        <v>0</v>
      </c>
      <c r="M14" s="69"/>
      <c r="N14" s="68">
        <v>0</v>
      </c>
      <c r="O14" s="69"/>
      <c r="P14" s="68">
        <v>0</v>
      </c>
      <c r="Q14" s="68"/>
      <c r="R14" s="68">
        <v>0</v>
      </c>
      <c r="S14" s="70"/>
      <c r="T14" s="68">
        <v>0</v>
      </c>
      <c r="U14" s="68">
        <v>80000</v>
      </c>
      <c r="V14" s="68"/>
      <c r="W14" s="68">
        <v>180000</v>
      </c>
      <c r="X14" s="68"/>
      <c r="Y14" s="68">
        <v>47000</v>
      </c>
      <c r="Z14" s="68"/>
      <c r="AA14" s="68">
        <v>120000</v>
      </c>
      <c r="AB14" s="69"/>
      <c r="AC14" s="68">
        <v>155000</v>
      </c>
      <c r="AD14" s="69"/>
      <c r="AE14" s="71">
        <f aca="true" t="shared" si="0" ref="AE14:AE19">SUM(U14+W14+Y14+AA14+AC14)</f>
        <v>582000</v>
      </c>
    </row>
    <row r="15" spans="2:31" s="56" customFormat="1" ht="12.75">
      <c r="B15" s="57">
        <v>2002</v>
      </c>
      <c r="C15" s="53"/>
      <c r="F15" s="72">
        <v>0</v>
      </c>
      <c r="G15" s="72"/>
      <c r="H15" s="72">
        <v>0</v>
      </c>
      <c r="J15" s="72">
        <v>0</v>
      </c>
      <c r="L15" s="72">
        <v>0</v>
      </c>
      <c r="M15" s="73"/>
      <c r="N15" s="72">
        <v>0</v>
      </c>
      <c r="O15" s="72"/>
      <c r="P15" s="72">
        <v>0</v>
      </c>
      <c r="Q15" s="72"/>
      <c r="R15" s="72">
        <v>0</v>
      </c>
      <c r="S15" s="72"/>
      <c r="T15" s="72">
        <v>0</v>
      </c>
      <c r="U15" s="72">
        <v>85000</v>
      </c>
      <c r="V15" s="72"/>
      <c r="W15" s="72">
        <v>150000</v>
      </c>
      <c r="X15" s="72"/>
      <c r="Y15" s="72">
        <v>50000</v>
      </c>
      <c r="Z15" s="72"/>
      <c r="AA15" s="72">
        <v>123000</v>
      </c>
      <c r="AB15" s="72"/>
      <c r="AC15" s="72">
        <v>160000</v>
      </c>
      <c r="AD15" s="72"/>
      <c r="AE15" s="72">
        <f t="shared" si="0"/>
        <v>568000</v>
      </c>
    </row>
    <row r="16" spans="2:31" s="56" customFormat="1" ht="14.25" customHeight="1">
      <c r="B16" s="57">
        <v>2003</v>
      </c>
      <c r="C16" s="53"/>
      <c r="F16" s="72">
        <v>0</v>
      </c>
      <c r="G16" s="72"/>
      <c r="H16" s="72">
        <v>0</v>
      </c>
      <c r="J16" s="72">
        <v>0</v>
      </c>
      <c r="L16" s="72">
        <v>0</v>
      </c>
      <c r="M16" s="73"/>
      <c r="N16" s="72">
        <v>0</v>
      </c>
      <c r="O16" s="72"/>
      <c r="P16" s="72">
        <v>0</v>
      </c>
      <c r="Q16" s="72"/>
      <c r="R16" s="72">
        <v>0</v>
      </c>
      <c r="S16" s="72"/>
      <c r="T16" s="72">
        <v>0</v>
      </c>
      <c r="U16" s="72">
        <v>89000</v>
      </c>
      <c r="V16" s="72"/>
      <c r="W16" s="72">
        <v>47000</v>
      </c>
      <c r="X16" s="72"/>
      <c r="Y16" s="72">
        <v>65000</v>
      </c>
      <c r="Z16" s="72"/>
      <c r="AA16" s="72">
        <v>125000</v>
      </c>
      <c r="AB16" s="72"/>
      <c r="AC16" s="72">
        <v>163000</v>
      </c>
      <c r="AD16" s="72"/>
      <c r="AE16" s="72">
        <f t="shared" si="0"/>
        <v>489000</v>
      </c>
    </row>
    <row r="17" spans="2:31" s="56" customFormat="1" ht="12.75">
      <c r="B17" s="54">
        <v>2004</v>
      </c>
      <c r="C17" s="53"/>
      <c r="F17" s="74">
        <v>0</v>
      </c>
      <c r="G17" s="72"/>
      <c r="H17" s="74">
        <v>0</v>
      </c>
      <c r="J17" s="74">
        <v>0</v>
      </c>
      <c r="L17" s="74">
        <v>0</v>
      </c>
      <c r="M17" s="73"/>
      <c r="N17" s="74">
        <v>0</v>
      </c>
      <c r="O17" s="72"/>
      <c r="P17" s="74">
        <v>0</v>
      </c>
      <c r="Q17" s="72"/>
      <c r="R17" s="74">
        <v>0</v>
      </c>
      <c r="S17" s="72"/>
      <c r="T17" s="74">
        <v>0</v>
      </c>
      <c r="U17" s="72">
        <v>90000</v>
      </c>
      <c r="V17" s="72"/>
      <c r="W17" s="75">
        <v>0</v>
      </c>
      <c r="X17" s="72"/>
      <c r="Y17" s="72">
        <v>70000</v>
      </c>
      <c r="Z17" s="72"/>
      <c r="AA17" s="72">
        <v>128000</v>
      </c>
      <c r="AB17" s="72"/>
      <c r="AC17" s="72">
        <v>165000</v>
      </c>
      <c r="AD17" s="72"/>
      <c r="AE17" s="72">
        <f t="shared" si="0"/>
        <v>453000</v>
      </c>
    </row>
    <row r="18" spans="2:31" ht="12.75">
      <c r="B18" s="54">
        <v>2005</v>
      </c>
      <c r="E18" s="56"/>
      <c r="F18" s="74">
        <f>SUM(F14:F15)</f>
        <v>0</v>
      </c>
      <c r="G18" s="72"/>
      <c r="H18" s="74">
        <f>SUM(H14:H15)</f>
        <v>0</v>
      </c>
      <c r="J18" s="74">
        <f>SUM(J14:J15)</f>
        <v>0</v>
      </c>
      <c r="L18" s="76">
        <f>H18-J18</f>
        <v>0</v>
      </c>
      <c r="M18" s="73"/>
      <c r="N18" s="74">
        <f>SUM(N14:N15)</f>
        <v>0</v>
      </c>
      <c r="O18" s="72"/>
      <c r="P18" s="74">
        <f>SUM(P14:P15)</f>
        <v>0</v>
      </c>
      <c r="Q18" s="72"/>
      <c r="R18" s="74">
        <f>SUM(R14:R15)</f>
        <v>0</v>
      </c>
      <c r="S18" s="72"/>
      <c r="T18" s="74">
        <f>SUM(T14:T15)</f>
        <v>0</v>
      </c>
      <c r="U18" s="72">
        <v>92000</v>
      </c>
      <c r="V18" s="72"/>
      <c r="W18" s="75">
        <v>0</v>
      </c>
      <c r="X18" s="72"/>
      <c r="Y18" s="72">
        <v>72000</v>
      </c>
      <c r="Z18" s="69"/>
      <c r="AA18" s="72">
        <v>130000</v>
      </c>
      <c r="AB18" s="69"/>
      <c r="AC18" s="72">
        <v>168000</v>
      </c>
      <c r="AD18" s="69"/>
      <c r="AE18" s="72">
        <f t="shared" si="0"/>
        <v>462000</v>
      </c>
    </row>
    <row r="19" spans="2:31" ht="12.75">
      <c r="B19" s="54">
        <v>2006</v>
      </c>
      <c r="E19" s="56"/>
      <c r="S19" s="56"/>
      <c r="U19" s="72">
        <v>98000</v>
      </c>
      <c r="V19" s="56"/>
      <c r="W19" s="75">
        <v>0</v>
      </c>
      <c r="X19" s="56"/>
      <c r="Y19" s="72">
        <v>75000</v>
      </c>
      <c r="Z19" s="56"/>
      <c r="AA19" s="72">
        <v>135000</v>
      </c>
      <c r="AC19" s="72">
        <v>171200</v>
      </c>
      <c r="AE19" s="72">
        <f t="shared" si="0"/>
        <v>479200</v>
      </c>
    </row>
    <row r="20" spans="5:29" ht="12.75">
      <c r="E20" s="56"/>
      <c r="S20" s="56"/>
      <c r="V20" s="56"/>
      <c r="W20" s="74"/>
      <c r="X20" s="56"/>
      <c r="Y20" s="74"/>
      <c r="Z20" s="56"/>
      <c r="AA20" s="72"/>
      <c r="AC20" s="72"/>
    </row>
    <row r="21" spans="2:31" ht="13.5" thickBot="1">
      <c r="B21" s="53" t="s">
        <v>103</v>
      </c>
      <c r="E21" s="56"/>
      <c r="S21" s="56"/>
      <c r="U21" s="77">
        <f>SUM(U14:U19)</f>
        <v>534000</v>
      </c>
      <c r="V21" s="56"/>
      <c r="W21" s="77">
        <f>SUM(W14:W20)</f>
        <v>377000</v>
      </c>
      <c r="X21" s="56"/>
      <c r="Y21" s="77">
        <f>SUM(Y14:Y20)</f>
        <v>379000</v>
      </c>
      <c r="AA21" s="77">
        <f>SUM(AA14:AA20)</f>
        <v>761000</v>
      </c>
      <c r="AC21" s="77">
        <f>SUM(AC14:AC20)</f>
        <v>982200</v>
      </c>
      <c r="AE21" s="77">
        <f>SUM(AE14:AE20)</f>
        <v>3033200</v>
      </c>
    </row>
    <row r="22" spans="5:24" ht="13.5" thickTop="1">
      <c r="E22" s="56"/>
      <c r="S22" s="56"/>
      <c r="V22" s="56"/>
      <c r="X22" s="56"/>
    </row>
    <row r="23" spans="5:24" ht="12.75">
      <c r="E23" s="56"/>
      <c r="S23" s="56"/>
      <c r="V23" s="56"/>
      <c r="X23" s="56"/>
    </row>
    <row r="24" spans="5:24" ht="12.75">
      <c r="E24" s="56"/>
      <c r="S24" s="56"/>
      <c r="V24" s="56"/>
      <c r="X24" s="56"/>
    </row>
    <row r="25" spans="5:24" ht="12.75">
      <c r="E25" s="56"/>
      <c r="S25" s="56"/>
      <c r="V25" s="56"/>
      <c r="X25" s="56"/>
    </row>
    <row r="26" spans="5:24" ht="12.75">
      <c r="E26" s="56"/>
      <c r="S26" s="56"/>
      <c r="V26" s="56"/>
      <c r="X26" s="56"/>
    </row>
    <row r="27" spans="5:24" ht="12.75">
      <c r="E27" s="56"/>
      <c r="S27" s="56"/>
      <c r="V27" s="56"/>
      <c r="X27" s="56"/>
    </row>
    <row r="28" spans="5:24" ht="12.75">
      <c r="E28" s="56"/>
      <c r="S28" s="56"/>
      <c r="V28" s="56"/>
      <c r="X28" s="56"/>
    </row>
    <row r="29" spans="1:24" ht="12.75">
      <c r="A29" s="63" t="s">
        <v>85</v>
      </c>
      <c r="B29" s="53" t="s">
        <v>104</v>
      </c>
      <c r="E29" s="56"/>
      <c r="S29" s="56"/>
      <c r="V29" s="56"/>
      <c r="X29" s="56"/>
    </row>
    <row r="30" spans="2:24" ht="12.75">
      <c r="B30" s="53" t="s">
        <v>105</v>
      </c>
      <c r="E30" s="56"/>
      <c r="V30" s="56"/>
      <c r="X30" s="56"/>
    </row>
    <row r="31" spans="5:24" ht="12.75">
      <c r="E31" s="56"/>
      <c r="V31" s="56"/>
      <c r="X31" s="56"/>
    </row>
    <row r="32" spans="5:24" ht="12.75">
      <c r="E32" s="56"/>
      <c r="V32" s="56"/>
      <c r="X32" s="56"/>
    </row>
    <row r="33" spans="2:24" ht="12.75">
      <c r="B33" s="53" t="s">
        <v>106</v>
      </c>
      <c r="E33" s="56"/>
      <c r="V33" s="56"/>
      <c r="X33" s="56"/>
    </row>
    <row r="34" spans="5:24" ht="12.75">
      <c r="E34" s="56"/>
      <c r="V34" s="56"/>
      <c r="X34" s="56"/>
    </row>
    <row r="35" spans="5:24" ht="12.75">
      <c r="E35" s="56"/>
      <c r="V35" s="56"/>
      <c r="X35" s="56"/>
    </row>
    <row r="36" spans="5:24" ht="12.75">
      <c r="E36" s="56"/>
      <c r="V36" s="56"/>
      <c r="X36" s="56"/>
    </row>
    <row r="37" spans="5:24" ht="12.75">
      <c r="E37" s="56"/>
      <c r="V37" s="56"/>
      <c r="X37" s="56"/>
    </row>
    <row r="38" spans="5:24" ht="12.75">
      <c r="E38" s="56"/>
      <c r="V38" s="56"/>
      <c r="X38" s="56"/>
    </row>
    <row r="39" spans="5:24" ht="12.75">
      <c r="E39" s="56"/>
      <c r="V39" s="56"/>
      <c r="X39" s="56"/>
    </row>
    <row r="40" spans="5:24" ht="12.75">
      <c r="E40" s="56"/>
      <c r="V40" s="56"/>
      <c r="X40" s="56"/>
    </row>
    <row r="41" spans="5:24" ht="12.75">
      <c r="E41" s="56"/>
      <c r="V41" s="56"/>
      <c r="X41" s="56"/>
    </row>
    <row r="42" spans="5:24" ht="12.75">
      <c r="E42" s="56"/>
      <c r="V42" s="56"/>
      <c r="X42" s="56"/>
    </row>
    <row r="43" spans="5:24" ht="12.75">
      <c r="E43" s="56"/>
      <c r="V43" s="56"/>
      <c r="X43" s="56"/>
    </row>
    <row r="44" spans="5:24" ht="12.75">
      <c r="E44" s="56"/>
      <c r="V44" s="56"/>
      <c r="X44" s="56"/>
    </row>
    <row r="45" spans="5:24" ht="12.75">
      <c r="E45" s="56"/>
      <c r="V45" s="56"/>
      <c r="X45" s="56"/>
    </row>
    <row r="46" spans="5:24" ht="12.75">
      <c r="E46" s="56"/>
      <c r="V46" s="56"/>
      <c r="X46" s="56"/>
    </row>
    <row r="47" spans="5:24" ht="12.75">
      <c r="E47" s="56"/>
      <c r="V47" s="56"/>
      <c r="X47" s="56"/>
    </row>
    <row r="48" spans="5:24" ht="12.75">
      <c r="E48" s="56"/>
      <c r="V48" s="56"/>
      <c r="X48" s="56"/>
    </row>
    <row r="49" spans="5:24" ht="12.75">
      <c r="E49" s="56"/>
      <c r="V49" s="56"/>
      <c r="X49" s="56"/>
    </row>
    <row r="50" spans="22:24" ht="12.75">
      <c r="V50" s="56"/>
      <c r="X50" s="56"/>
    </row>
    <row r="51" spans="22:24" ht="12.75">
      <c r="V51" s="56"/>
      <c r="X51" s="56"/>
    </row>
    <row r="52" spans="22:24" ht="12.75">
      <c r="V52" s="56"/>
      <c r="X52" s="56"/>
    </row>
    <row r="53" spans="22:24" ht="12.75">
      <c r="V53" s="56"/>
      <c r="X53" s="56"/>
    </row>
    <row r="54" spans="22:24" ht="12.75">
      <c r="V54" s="56"/>
      <c r="X54" s="56"/>
    </row>
    <row r="55" spans="22:24" ht="12.75">
      <c r="V55" s="56"/>
      <c r="X55" s="56"/>
    </row>
    <row r="56" ht="12.75">
      <c r="V56" s="56"/>
    </row>
    <row r="57" ht="12.75">
      <c r="V57" s="56"/>
    </row>
    <row r="58" ht="12.75">
      <c r="V58" s="56"/>
    </row>
    <row r="59" ht="12.75">
      <c r="V59" s="56"/>
    </row>
    <row r="60" ht="12.75">
      <c r="V60" s="56"/>
    </row>
    <row r="61" ht="12.75">
      <c r="V61" s="56"/>
    </row>
    <row r="62" ht="12.75">
      <c r="V62" s="56"/>
    </row>
    <row r="63" ht="12.75">
      <c r="V63" s="56"/>
    </row>
  </sheetData>
  <printOptions horizontalCentered="1"/>
  <pageMargins left="0.5" right="0.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5" width="10.28125" style="53" customWidth="1"/>
    <col min="6" max="6" width="14.28125" style="53" bestFit="1" customWidth="1"/>
    <col min="7" max="7" width="4.7109375" style="53" customWidth="1"/>
    <col min="8" max="8" width="12.8515625" style="53" customWidth="1"/>
    <col min="9" max="16384" width="10.28125" style="53" customWidth="1"/>
  </cols>
  <sheetData>
    <row r="1" spans="1:8" ht="12.75">
      <c r="A1" s="55" t="s">
        <v>38</v>
      </c>
      <c r="H1" s="55" t="s">
        <v>107</v>
      </c>
    </row>
    <row r="2" ht="12.75">
      <c r="A2" s="55" t="s">
        <v>108</v>
      </c>
    </row>
    <row r="3" spans="1:8" ht="12.75">
      <c r="A3" s="55" t="s">
        <v>109</v>
      </c>
      <c r="H3" s="54"/>
    </row>
    <row r="6" spans="6:8" ht="12.75">
      <c r="F6" s="64" t="s">
        <v>110</v>
      </c>
      <c r="H6" s="64" t="s">
        <v>111</v>
      </c>
    </row>
    <row r="8" ht="12.75">
      <c r="A8" s="53" t="s">
        <v>112</v>
      </c>
    </row>
    <row r="9" spans="2:8" ht="12.75">
      <c r="B9" s="53" t="s">
        <v>113</v>
      </c>
      <c r="F9" s="78">
        <v>290000000</v>
      </c>
      <c r="H9" s="78">
        <v>5000</v>
      </c>
    </row>
    <row r="10" spans="2:8" ht="12.75">
      <c r="B10" s="53" t="s">
        <v>114</v>
      </c>
      <c r="F10" s="79">
        <v>75000000</v>
      </c>
      <c r="H10" s="79">
        <v>5000</v>
      </c>
    </row>
    <row r="11" spans="2:8" ht="12.75">
      <c r="B11" s="53" t="s">
        <v>115</v>
      </c>
      <c r="F11" s="79">
        <v>1000000</v>
      </c>
      <c r="H11" s="79">
        <v>1000</v>
      </c>
    </row>
    <row r="12" spans="2:8" ht="12.75">
      <c r="B12" s="53" t="s">
        <v>116</v>
      </c>
      <c r="F12" s="79">
        <v>1000000</v>
      </c>
      <c r="H12" s="79">
        <v>10000</v>
      </c>
    </row>
    <row r="13" spans="2:8" ht="12.75">
      <c r="B13" s="53" t="s">
        <v>117</v>
      </c>
      <c r="F13" s="79">
        <v>2000000</v>
      </c>
      <c r="H13" s="79">
        <v>0</v>
      </c>
    </row>
    <row r="14" spans="2:8" ht="12.75">
      <c r="B14" s="53" t="s">
        <v>118</v>
      </c>
      <c r="F14" s="79">
        <v>2000000</v>
      </c>
      <c r="H14" s="79">
        <v>0</v>
      </c>
    </row>
    <row r="16" spans="1:8" ht="12.75">
      <c r="A16" s="53" t="s">
        <v>119</v>
      </c>
      <c r="F16" s="79">
        <v>1000000</v>
      </c>
      <c r="H16" s="79">
        <v>1000</v>
      </c>
    </row>
    <row r="18" ht="12.75">
      <c r="A18" s="53" t="s">
        <v>120</v>
      </c>
    </row>
    <row r="19" spans="2:8" ht="12.75">
      <c r="B19" s="53" t="s">
        <v>121</v>
      </c>
      <c r="F19" s="79">
        <v>218000</v>
      </c>
      <c r="H19" s="80" t="s">
        <v>54</v>
      </c>
    </row>
    <row r="20" spans="2:8" ht="12.75">
      <c r="B20" s="53" t="s">
        <v>122</v>
      </c>
      <c r="F20" s="79">
        <v>3000</v>
      </c>
      <c r="H20" s="80" t="s">
        <v>54</v>
      </c>
    </row>
    <row r="21" spans="2:8" ht="12.75">
      <c r="B21" s="53" t="s">
        <v>123</v>
      </c>
      <c r="F21" s="79">
        <v>3000</v>
      </c>
      <c r="H21" s="80" t="s">
        <v>54</v>
      </c>
    </row>
    <row r="24" spans="1:2" ht="12.75">
      <c r="A24" s="81" t="s">
        <v>124</v>
      </c>
      <c r="B24" s="53" t="s">
        <v>125</v>
      </c>
    </row>
    <row r="25" spans="1:6" ht="12.75">
      <c r="A25" s="81" t="s">
        <v>126</v>
      </c>
      <c r="B25" s="53" t="s">
        <v>127</v>
      </c>
      <c r="F25" s="80"/>
    </row>
    <row r="26" spans="1:2" ht="12.75">
      <c r="A26" s="81" t="s">
        <v>128</v>
      </c>
      <c r="B26" s="53" t="s">
        <v>127</v>
      </c>
    </row>
    <row r="30" ht="12.75">
      <c r="A30" s="53" t="s">
        <v>106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pscott</dc:creator>
  <cp:keywords/>
  <dc:description/>
  <cp:lastModifiedBy>mmindlin</cp:lastModifiedBy>
  <cp:lastPrinted>2006-09-05T18:32:56Z</cp:lastPrinted>
  <dcterms:created xsi:type="dcterms:W3CDTF">2005-02-02T14:01:05Z</dcterms:created>
  <dcterms:modified xsi:type="dcterms:W3CDTF">2006-09-05T18:36:34Z</dcterms:modified>
  <cp:category/>
  <cp:version/>
  <cp:contentType/>
  <cp:contentStatus/>
</cp:coreProperties>
</file>