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B55BDF61-3723-4843-8120-0A8E579D3226}" xr6:coauthVersionLast="47" xr6:coauthVersionMax="47" xr10:uidLastSave="{00000000-0000-0000-0000-000000000000}"/>
  <bookViews>
    <workbookView xWindow="7005" yWindow="2520" windowWidth="16755" windowHeight="11385" xr2:uid="{C00D7478-925B-448D-AEDF-1F5CB7C82B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2" i="1" s="1"/>
  <c r="G15" i="1" s="1"/>
  <c r="E61" i="1"/>
  <c r="I60" i="1"/>
  <c r="I59" i="1"/>
  <c r="I58" i="1"/>
  <c r="I57" i="1"/>
  <c r="I56" i="1"/>
  <c r="I55" i="1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G33" i="1"/>
  <c r="I32" i="1"/>
  <c r="I31" i="1"/>
  <c r="I30" i="1"/>
  <c r="I29" i="1"/>
  <c r="E28" i="1"/>
  <c r="E33" i="1" s="1"/>
  <c r="I22" i="1"/>
  <c r="I21" i="1"/>
  <c r="I20" i="1"/>
  <c r="I19" i="1"/>
  <c r="E18" i="1"/>
  <c r="I18" i="1" s="1"/>
  <c r="I17" i="1"/>
  <c r="I16" i="1"/>
  <c r="E62" i="1" l="1"/>
  <c r="I23" i="1"/>
  <c r="I61" i="1"/>
  <c r="G23" i="1"/>
  <c r="E15" i="1"/>
  <c r="E23" i="1" s="1"/>
  <c r="I28" i="1"/>
  <c r="I33" i="1" s="1"/>
  <c r="I62" i="1" s="1"/>
</calcChain>
</file>

<file path=xl/sharedStrings.xml><?xml version="1.0" encoding="utf-8"?>
<sst xmlns="http://schemas.openxmlformats.org/spreadsheetml/2006/main" count="63" uniqueCount="58">
  <si>
    <t>D-1</t>
  </si>
  <si>
    <t>ANYTOWN SCHOOL DISTRICT</t>
  </si>
  <si>
    <t>General Fund</t>
  </si>
  <si>
    <t>Combining Balance Sheet</t>
  </si>
  <si>
    <t>Budgetary Basis</t>
  </si>
  <si>
    <t>6/30/20XX</t>
  </si>
  <si>
    <t>Operating</t>
  </si>
  <si>
    <t xml:space="preserve">Blended </t>
  </si>
  <si>
    <t>Total</t>
  </si>
  <si>
    <t>Fund</t>
  </si>
  <si>
    <t>Resource</t>
  </si>
  <si>
    <t>General</t>
  </si>
  <si>
    <t>Fund 11 - 13</t>
  </si>
  <si>
    <t>Fund 15</t>
  </si>
  <si>
    <t>Assets</t>
  </si>
  <si>
    <t>Cash and cash equivalents</t>
  </si>
  <si>
    <t>Investments</t>
  </si>
  <si>
    <t>Receivables, net</t>
  </si>
  <si>
    <t>Receivable from other governments</t>
  </si>
  <si>
    <t>Other - [tuition]</t>
  </si>
  <si>
    <t>Interest receivable on investments</t>
  </si>
  <si>
    <t>Inventory</t>
  </si>
  <si>
    <t>Restricted cash and cash equivalents</t>
  </si>
  <si>
    <t>Total assets</t>
  </si>
  <si>
    <t>Liabilities and fund balances</t>
  </si>
  <si>
    <t>Liabilities:</t>
  </si>
  <si>
    <t>Accounts payable</t>
  </si>
  <si>
    <t>Contracts payable</t>
  </si>
  <si>
    <t>Interfunds payable</t>
  </si>
  <si>
    <t>Accrued liability for insurance claims</t>
  </si>
  <si>
    <t>Deferred revenue</t>
  </si>
  <si>
    <t>Total liabilities</t>
  </si>
  <si>
    <t>Fund balances:</t>
  </si>
  <si>
    <t>Nonspendable</t>
  </si>
  <si>
    <t>Restricted for:</t>
  </si>
  <si>
    <t>Excess surplus - current year</t>
  </si>
  <si>
    <t>Excess surplus - prior year- designated for</t>
  </si>
  <si>
    <t xml:space="preserve">                             subsequent year's expenditures</t>
  </si>
  <si>
    <t>Unexpended additional spending proposal</t>
  </si>
  <si>
    <t>Waiver offset</t>
  </si>
  <si>
    <t>Early childhood capital program</t>
  </si>
  <si>
    <t>Adult education</t>
  </si>
  <si>
    <t>Emergency reserve</t>
  </si>
  <si>
    <t>Maintenance reserve</t>
  </si>
  <si>
    <t>Capital reserve</t>
  </si>
  <si>
    <t>Tuition reserve</t>
  </si>
  <si>
    <t>Unemployment Compensation</t>
  </si>
  <si>
    <t>Other purposes</t>
  </si>
  <si>
    <t>Committed to:</t>
  </si>
  <si>
    <t>Assigned to:</t>
  </si>
  <si>
    <t>Debt service</t>
  </si>
  <si>
    <t>Designated by the BOE for subsequent year's</t>
  </si>
  <si>
    <t xml:space="preserve">                                                             expenditures</t>
  </si>
  <si>
    <t>Unassigned:</t>
  </si>
  <si>
    <t>Total fund balances</t>
  </si>
  <si>
    <t>Total liabilities and fund balances</t>
  </si>
  <si>
    <t xml:space="preserve"> 6/30/2023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</si>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</sst>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_(&quot;$&quot;* #,##0_);_(&quot;$&quot;* \(#,##0\);_(&quot;$&quot;* &quot;-&quot;??_);_(@_)"/>
    <numFmt numFmtId="167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166" fontId="2" fillId="0" borderId="0" xfId="2" applyNumberFormat="1" applyFont="1" applyFill="1"/>
    <xf numFmtId="166" fontId="2" fillId="0" borderId="2" xfId="2" applyNumberFormat="1" applyFont="1" applyFill="1" applyBorder="1"/>
    <xf numFmtId="43" fontId="2" fillId="0" borderId="0" xfId="1" applyFont="1" applyFill="1"/>
    <xf numFmtId="164" fontId="2" fillId="0" borderId="3" xfId="1" applyNumberFormat="1" applyFont="1" applyFill="1" applyBorder="1"/>
    <xf numFmtId="3" fontId="2" fillId="0" borderId="0" xfId="0" applyNumberFormat="1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2" fillId="0" borderId="0" xfId="0" applyFont="1" applyFill="1"/>
    <xf numFmtId="14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0" fillId="0" borderId="0" xfId="0" applyFill="1"/>
    <xf numFmtId="41" fontId="2" fillId="0" borderId="0" xfId="0" applyNumberFormat="1" applyFont="1" applyFill="1"/>
    <xf numFmtId="167" fontId="2" fillId="0" borderId="0" xfId="0" applyNumberFormat="1" applyFont="1" applyFill="1"/>
    <xf numFmtId="41" fontId="4" fillId="0" borderId="0" xfId="0" applyNumberFormat="1" applyFont="1" applyFill="1"/>
    <xf numFmtId="164" fontId="2" fillId="0" borderId="0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782E-F7E5-4268-8CE9-AF153B08ACD2}">
  <dimension ref="A1:BF87"/>
  <sheetViews>
    <sheetView tabSelected="1" workbookViewId="0">
      <selection activeCell="K11" sqref="K11"/>
    </sheetView>
  </sheetViews>
  <sheetFormatPr defaultColWidth="9.140625" defaultRowHeight="12.75" x14ac:dyDescent="0.2"/>
  <cols>
    <col min="1" max="1" width="2.5703125" style="9" customWidth="1"/>
    <col min="2" max="2" width="2.7109375" style="9" customWidth="1"/>
    <col min="3" max="3" width="37.7109375" style="9" customWidth="1"/>
    <col min="4" max="4" width="2.28515625" style="9" customWidth="1"/>
    <col min="5" max="5" width="12.28515625" style="4" customWidth="1"/>
    <col min="6" max="6" width="2.28515625" style="9" customWidth="1"/>
    <col min="7" max="7" width="12.28515625" style="4" customWidth="1"/>
    <col min="8" max="8" width="2.28515625" style="9" customWidth="1"/>
    <col min="9" max="9" width="11.7109375" style="4" customWidth="1"/>
    <col min="10" max="10" width="14.85546875" style="9" bestFit="1" customWidth="1"/>
    <col min="11" max="16384" width="9.140625" style="12"/>
  </cols>
  <sheetData>
    <row r="1" spans="1:14" x14ac:dyDescent="0.2">
      <c r="C1" s="10"/>
      <c r="J1" s="11" t="s">
        <v>0</v>
      </c>
    </row>
    <row r="2" spans="1:14" x14ac:dyDescent="0.2">
      <c r="J2" s="13" t="s">
        <v>56</v>
      </c>
    </row>
    <row r="3" spans="1:14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5"/>
      <c r="K3" s="16"/>
      <c r="L3" s="16"/>
      <c r="M3" s="16"/>
      <c r="N3" s="16"/>
    </row>
    <row r="4" spans="1:14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5"/>
    </row>
    <row r="5" spans="1:14" x14ac:dyDescent="0.2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5"/>
      <c r="K5" s="16"/>
      <c r="L5" s="16"/>
      <c r="M5" s="16"/>
      <c r="N5" s="16"/>
    </row>
    <row r="6" spans="1:14" x14ac:dyDescent="0.2">
      <c r="A6" s="15"/>
      <c r="B6" s="15"/>
      <c r="C6" s="15"/>
      <c r="D6" s="15" t="s">
        <v>4</v>
      </c>
      <c r="E6" s="15"/>
      <c r="F6" s="15"/>
      <c r="G6" s="15"/>
      <c r="H6" s="15"/>
      <c r="I6" s="15"/>
      <c r="J6" s="15"/>
      <c r="K6" s="16"/>
      <c r="L6" s="16"/>
      <c r="M6" s="16"/>
      <c r="N6" s="16"/>
    </row>
    <row r="7" spans="1:14" x14ac:dyDescent="0.2">
      <c r="A7" s="17" t="s">
        <v>5</v>
      </c>
      <c r="B7" s="17"/>
      <c r="C7" s="17"/>
      <c r="D7" s="17"/>
      <c r="E7" s="17"/>
      <c r="F7" s="17"/>
      <c r="G7" s="17"/>
      <c r="H7" s="17"/>
      <c r="I7" s="17"/>
      <c r="J7" s="18"/>
      <c r="K7" s="16"/>
      <c r="L7" s="16"/>
      <c r="M7" s="16"/>
      <c r="N7" s="16"/>
    </row>
    <row r="8" spans="1:14" x14ac:dyDescent="0.2">
      <c r="A8" s="15"/>
      <c r="B8" s="15"/>
      <c r="C8" s="15"/>
      <c r="D8" s="15"/>
      <c r="E8" s="1"/>
      <c r="F8" s="15"/>
      <c r="G8" s="1"/>
      <c r="H8" s="15"/>
      <c r="I8" s="1"/>
      <c r="J8" s="15"/>
      <c r="K8" s="16"/>
      <c r="L8" s="16"/>
      <c r="M8" s="16"/>
      <c r="N8" s="16"/>
    </row>
    <row r="9" spans="1:14" x14ac:dyDescent="0.2">
      <c r="B9" s="15"/>
      <c r="C9" s="15"/>
      <c r="D9" s="15"/>
      <c r="E9" s="19"/>
      <c r="F9" s="19"/>
      <c r="G9" s="19"/>
      <c r="H9" s="19"/>
      <c r="I9" s="19"/>
      <c r="J9" s="15"/>
      <c r="K9" s="16"/>
      <c r="L9" s="16"/>
      <c r="M9" s="16"/>
      <c r="N9" s="16"/>
    </row>
    <row r="10" spans="1:14" x14ac:dyDescent="0.2">
      <c r="C10" s="15"/>
      <c r="D10" s="15"/>
      <c r="E10" s="2" t="s">
        <v>6</v>
      </c>
      <c r="F10" s="15"/>
      <c r="G10" s="2" t="s">
        <v>7</v>
      </c>
      <c r="H10" s="15"/>
      <c r="I10" s="2" t="s">
        <v>8</v>
      </c>
      <c r="J10" s="15"/>
      <c r="K10" s="18"/>
      <c r="L10" s="18"/>
      <c r="M10" s="18"/>
      <c r="N10" s="18"/>
    </row>
    <row r="11" spans="1:14" x14ac:dyDescent="0.2">
      <c r="E11" s="2" t="s">
        <v>9</v>
      </c>
      <c r="F11" s="15"/>
      <c r="G11" s="2" t="s">
        <v>10</v>
      </c>
      <c r="H11" s="15"/>
      <c r="I11" s="2" t="s">
        <v>11</v>
      </c>
    </row>
    <row r="12" spans="1:14" x14ac:dyDescent="0.2">
      <c r="E12" s="3" t="s">
        <v>12</v>
      </c>
      <c r="F12" s="15"/>
      <c r="G12" s="3" t="s">
        <v>13</v>
      </c>
      <c r="H12" s="15"/>
      <c r="I12" s="3" t="s">
        <v>9</v>
      </c>
    </row>
    <row r="14" spans="1:14" x14ac:dyDescent="0.2">
      <c r="A14" s="10" t="s">
        <v>14</v>
      </c>
    </row>
    <row r="15" spans="1:14" x14ac:dyDescent="0.2">
      <c r="A15" s="9" t="s">
        <v>15</v>
      </c>
      <c r="E15" s="5">
        <f>1501682-G15</f>
        <v>1226650</v>
      </c>
      <c r="G15" s="5">
        <f>+G62</f>
        <v>275032</v>
      </c>
      <c r="I15" s="5">
        <v>1501682</v>
      </c>
    </row>
    <row r="16" spans="1:14" x14ac:dyDescent="0.2">
      <c r="A16" s="9" t="s">
        <v>16</v>
      </c>
      <c r="E16" s="4">
        <v>393026</v>
      </c>
      <c r="G16" s="4">
        <v>0</v>
      </c>
      <c r="I16" s="4">
        <f t="shared" ref="I16:I22" si="0">+G16+E16</f>
        <v>393026</v>
      </c>
    </row>
    <row r="17" spans="1:9" x14ac:dyDescent="0.2">
      <c r="A17" s="9" t="s">
        <v>17</v>
      </c>
      <c r="E17" s="4">
        <v>0</v>
      </c>
      <c r="G17" s="4">
        <v>0</v>
      </c>
      <c r="I17" s="4">
        <f t="shared" si="0"/>
        <v>0</v>
      </c>
    </row>
    <row r="18" spans="1:9" x14ac:dyDescent="0.2">
      <c r="A18" s="9" t="s">
        <v>18</v>
      </c>
      <c r="E18" s="4">
        <f>148682+553478-553478+7026</f>
        <v>155708</v>
      </c>
      <c r="G18" s="4">
        <v>0</v>
      </c>
      <c r="I18" s="4">
        <f t="shared" si="0"/>
        <v>155708</v>
      </c>
    </row>
    <row r="19" spans="1:9" x14ac:dyDescent="0.2">
      <c r="A19" s="9" t="s">
        <v>19</v>
      </c>
      <c r="E19" s="4">
        <v>26842</v>
      </c>
      <c r="G19" s="4">
        <v>0</v>
      </c>
      <c r="I19" s="4">
        <f t="shared" si="0"/>
        <v>26842</v>
      </c>
    </row>
    <row r="20" spans="1:9" x14ac:dyDescent="0.2">
      <c r="A20" s="9" t="s">
        <v>20</v>
      </c>
      <c r="E20" s="4">
        <v>5452</v>
      </c>
      <c r="G20" s="4">
        <v>0</v>
      </c>
      <c r="I20" s="4">
        <f t="shared" si="0"/>
        <v>5452</v>
      </c>
    </row>
    <row r="21" spans="1:9" x14ac:dyDescent="0.2">
      <c r="A21" s="9" t="s">
        <v>21</v>
      </c>
      <c r="E21" s="4">
        <v>0</v>
      </c>
      <c r="G21" s="4">
        <v>0</v>
      </c>
      <c r="I21" s="4">
        <f t="shared" si="0"/>
        <v>0</v>
      </c>
    </row>
    <row r="22" spans="1:9" x14ac:dyDescent="0.2">
      <c r="A22" s="9" t="s">
        <v>22</v>
      </c>
      <c r="E22" s="4">
        <v>365832</v>
      </c>
      <c r="G22" s="4">
        <v>0</v>
      </c>
      <c r="I22" s="4">
        <f t="shared" si="0"/>
        <v>365832</v>
      </c>
    </row>
    <row r="23" spans="1:9" ht="13.5" thickBot="1" x14ac:dyDescent="0.25">
      <c r="A23" s="9" t="s">
        <v>23</v>
      </c>
      <c r="E23" s="6">
        <f>SUM(E15:E22)</f>
        <v>2173510</v>
      </c>
      <c r="G23" s="6">
        <f>SUM(G15:G22)</f>
        <v>275032</v>
      </c>
      <c r="I23" s="6">
        <f>SUM(I15:I22)+0.25</f>
        <v>2448542.25</v>
      </c>
    </row>
    <row r="24" spans="1:9" ht="13.5" thickTop="1" x14ac:dyDescent="0.2"/>
    <row r="26" spans="1:9" x14ac:dyDescent="0.2">
      <c r="A26" s="10" t="s">
        <v>24</v>
      </c>
    </row>
    <row r="27" spans="1:9" x14ac:dyDescent="0.2">
      <c r="A27" s="9" t="s">
        <v>25</v>
      </c>
    </row>
    <row r="28" spans="1:9" x14ac:dyDescent="0.2">
      <c r="B28" s="9" t="s">
        <v>26</v>
      </c>
      <c r="E28" s="5">
        <f>290849-G28</f>
        <v>115849</v>
      </c>
      <c r="G28" s="5">
        <v>175000</v>
      </c>
      <c r="I28" s="5">
        <f>+G28+E28</f>
        <v>290849</v>
      </c>
    </row>
    <row r="29" spans="1:9" x14ac:dyDescent="0.2">
      <c r="B29" s="9" t="s">
        <v>27</v>
      </c>
      <c r="E29" s="4">
        <v>0</v>
      </c>
      <c r="G29" s="4">
        <v>0</v>
      </c>
      <c r="I29" s="4">
        <f>+G29+E29</f>
        <v>0</v>
      </c>
    </row>
    <row r="30" spans="1:9" x14ac:dyDescent="0.2">
      <c r="B30" s="9" t="s">
        <v>28</v>
      </c>
      <c r="E30" s="4">
        <v>0</v>
      </c>
      <c r="F30" s="7"/>
      <c r="G30" s="4">
        <v>0</v>
      </c>
      <c r="I30" s="4">
        <f>+G30+E30</f>
        <v>0</v>
      </c>
    </row>
    <row r="31" spans="1:9" x14ac:dyDescent="0.2">
      <c r="B31" s="9" t="s">
        <v>29</v>
      </c>
      <c r="E31" s="4">
        <v>0</v>
      </c>
      <c r="F31" s="7"/>
      <c r="G31" s="4">
        <v>0</v>
      </c>
      <c r="I31" s="4">
        <f>+G31+E31</f>
        <v>0</v>
      </c>
    </row>
    <row r="32" spans="1:9" x14ac:dyDescent="0.2">
      <c r="B32" s="20" t="s">
        <v>30</v>
      </c>
      <c r="C32" s="20"/>
      <c r="E32" s="4">
        <v>0</v>
      </c>
      <c r="F32" s="7"/>
      <c r="G32" s="4">
        <v>0</v>
      </c>
      <c r="I32" s="4">
        <f>+G32+E32</f>
        <v>0</v>
      </c>
    </row>
    <row r="33" spans="1:10" x14ac:dyDescent="0.2">
      <c r="A33" s="9" t="s">
        <v>31</v>
      </c>
      <c r="E33" s="8">
        <f>SUM(E28:E32)</f>
        <v>115849</v>
      </c>
      <c r="G33" s="8">
        <f>SUM(G28:G32)</f>
        <v>175000</v>
      </c>
      <c r="I33" s="8">
        <f>SUM(I28:I32)</f>
        <v>290849</v>
      </c>
    </row>
    <row r="35" spans="1:10" x14ac:dyDescent="0.2">
      <c r="A35" s="9" t="s">
        <v>32</v>
      </c>
    </row>
    <row r="36" spans="1:10" x14ac:dyDescent="0.2">
      <c r="B36" s="9" t="s">
        <v>33</v>
      </c>
    </row>
    <row r="37" spans="1:10" x14ac:dyDescent="0.2">
      <c r="C37" s="9" t="s">
        <v>21</v>
      </c>
      <c r="E37" s="4">
        <v>0</v>
      </c>
    </row>
    <row r="38" spans="1:10" x14ac:dyDescent="0.2">
      <c r="B38" s="9" t="s">
        <v>34</v>
      </c>
    </row>
    <row r="39" spans="1:10" x14ac:dyDescent="0.2">
      <c r="B39" s="12"/>
      <c r="C39" s="9" t="s">
        <v>35</v>
      </c>
      <c r="E39" s="4">
        <v>540858</v>
      </c>
      <c r="G39" s="4">
        <v>0</v>
      </c>
      <c r="I39" s="4">
        <f t="shared" ref="I39:I51" si="1">+G39+E39</f>
        <v>540858</v>
      </c>
    </row>
    <row r="40" spans="1:10" x14ac:dyDescent="0.2">
      <c r="C40" s="9" t="s">
        <v>36</v>
      </c>
      <c r="I40" s="4">
        <f t="shared" si="1"/>
        <v>0</v>
      </c>
    </row>
    <row r="41" spans="1:10" x14ac:dyDescent="0.2">
      <c r="C41" s="9" t="s">
        <v>37</v>
      </c>
      <c r="E41" s="4">
        <v>450382</v>
      </c>
      <c r="G41" s="4">
        <v>0</v>
      </c>
      <c r="I41" s="4">
        <f t="shared" si="1"/>
        <v>450382</v>
      </c>
    </row>
    <row r="42" spans="1:10" x14ac:dyDescent="0.2">
      <c r="C42" s="9" t="s">
        <v>38</v>
      </c>
      <c r="E42" s="4">
        <v>8463</v>
      </c>
      <c r="I42" s="4">
        <f t="shared" si="1"/>
        <v>8463</v>
      </c>
    </row>
    <row r="43" spans="1:10" x14ac:dyDescent="0.2">
      <c r="C43" s="9" t="s">
        <v>39</v>
      </c>
      <c r="E43" s="4">
        <v>0</v>
      </c>
      <c r="G43" s="4">
        <v>0</v>
      </c>
      <c r="I43" s="4">
        <f t="shared" si="1"/>
        <v>0</v>
      </c>
    </row>
    <row r="44" spans="1:10" x14ac:dyDescent="0.2">
      <c r="C44" s="9" t="s">
        <v>40</v>
      </c>
      <c r="E44" s="4">
        <v>0</v>
      </c>
      <c r="G44" s="4">
        <v>0</v>
      </c>
      <c r="I44" s="4">
        <f t="shared" si="1"/>
        <v>0</v>
      </c>
    </row>
    <row r="45" spans="1:10" x14ac:dyDescent="0.2">
      <c r="C45" s="9" t="s">
        <v>41</v>
      </c>
      <c r="E45" s="4">
        <v>0</v>
      </c>
      <c r="G45" s="4">
        <v>0</v>
      </c>
      <c r="I45" s="4">
        <f t="shared" si="1"/>
        <v>0</v>
      </c>
      <c r="J45" s="9" t="s">
        <v>57</v>
      </c>
    </row>
    <row r="46" spans="1:10" x14ac:dyDescent="0.2">
      <c r="C46" s="9" t="s">
        <v>42</v>
      </c>
      <c r="E46" s="4">
        <v>0</v>
      </c>
      <c r="G46" s="4">
        <v>0</v>
      </c>
      <c r="I46" s="4">
        <f t="shared" si="1"/>
        <v>0</v>
      </c>
    </row>
    <row r="47" spans="1:10" x14ac:dyDescent="0.2">
      <c r="C47" s="9" t="s">
        <v>43</v>
      </c>
      <c r="E47" s="4">
        <v>29100</v>
      </c>
      <c r="G47" s="4">
        <v>0</v>
      </c>
      <c r="I47" s="4">
        <f t="shared" si="1"/>
        <v>29100</v>
      </c>
    </row>
    <row r="48" spans="1:10" x14ac:dyDescent="0.2">
      <c r="C48" s="9" t="s">
        <v>44</v>
      </c>
      <c r="E48" s="4">
        <v>365832</v>
      </c>
      <c r="G48" s="4">
        <v>0</v>
      </c>
      <c r="I48" s="4">
        <f t="shared" si="1"/>
        <v>365832</v>
      </c>
    </row>
    <row r="49" spans="1:58" x14ac:dyDescent="0.2">
      <c r="C49" s="9" t="s">
        <v>45</v>
      </c>
      <c r="E49" s="4">
        <v>0</v>
      </c>
      <c r="G49" s="4">
        <v>0</v>
      </c>
      <c r="I49" s="4">
        <f t="shared" si="1"/>
        <v>0</v>
      </c>
    </row>
    <row r="50" spans="1:58" ht="15" x14ac:dyDescent="0.25">
      <c r="B50" s="21"/>
      <c r="C50" s="22" t="s">
        <v>46</v>
      </c>
      <c r="E50" s="4">
        <v>553006</v>
      </c>
      <c r="I50" s="4">
        <f t="shared" si="1"/>
        <v>553006</v>
      </c>
    </row>
    <row r="51" spans="1:58" x14ac:dyDescent="0.2">
      <c r="C51" s="9" t="s">
        <v>47</v>
      </c>
      <c r="E51" s="4">
        <v>0</v>
      </c>
      <c r="G51" s="4">
        <v>0</v>
      </c>
      <c r="I51" s="4">
        <f t="shared" si="1"/>
        <v>0</v>
      </c>
    </row>
    <row r="52" spans="1:58" x14ac:dyDescent="0.2">
      <c r="B52" s="9" t="s">
        <v>48</v>
      </c>
    </row>
    <row r="53" spans="1:58" x14ac:dyDescent="0.2">
      <c r="C53" s="9" t="s">
        <v>47</v>
      </c>
      <c r="E53" s="4">
        <v>81207</v>
      </c>
      <c r="G53" s="4">
        <v>0</v>
      </c>
      <c r="I53" s="4">
        <f>+G53+E53</f>
        <v>81207</v>
      </c>
    </row>
    <row r="54" spans="1:58" x14ac:dyDescent="0.2">
      <c r="B54" s="9" t="s">
        <v>49</v>
      </c>
    </row>
    <row r="55" spans="1:58" x14ac:dyDescent="0.2">
      <c r="C55" s="9" t="s">
        <v>50</v>
      </c>
      <c r="E55" s="4">
        <v>0</v>
      </c>
      <c r="G55" s="4">
        <v>0</v>
      </c>
      <c r="I55" s="4">
        <f t="shared" ref="I55:I60" si="2">+G55+E55</f>
        <v>0</v>
      </c>
    </row>
    <row r="56" spans="1:58" x14ac:dyDescent="0.2">
      <c r="C56" s="9" t="s">
        <v>51</v>
      </c>
      <c r="I56" s="4">
        <f t="shared" si="2"/>
        <v>0</v>
      </c>
    </row>
    <row r="57" spans="1:58" x14ac:dyDescent="0.2">
      <c r="C57" s="9" t="s">
        <v>52</v>
      </c>
      <c r="E57" s="4">
        <v>581851</v>
      </c>
      <c r="G57" s="4">
        <v>0</v>
      </c>
      <c r="I57" s="4">
        <f t="shared" si="2"/>
        <v>581851</v>
      </c>
    </row>
    <row r="58" spans="1:58" x14ac:dyDescent="0.2">
      <c r="C58" s="9" t="s">
        <v>47</v>
      </c>
      <c r="E58" s="4">
        <v>0</v>
      </c>
      <c r="G58" s="4">
        <v>100032</v>
      </c>
      <c r="I58" s="4">
        <f t="shared" si="2"/>
        <v>100032</v>
      </c>
    </row>
    <row r="59" spans="1:58" x14ac:dyDescent="0.2">
      <c r="B59" s="9" t="s">
        <v>53</v>
      </c>
      <c r="I59" s="4">
        <f t="shared" si="2"/>
        <v>0</v>
      </c>
    </row>
    <row r="60" spans="1:58" x14ac:dyDescent="0.2">
      <c r="C60" s="9" t="s">
        <v>2</v>
      </c>
      <c r="E60" s="4">
        <v>0</v>
      </c>
      <c r="G60" s="4">
        <v>0</v>
      </c>
      <c r="I60" s="4">
        <f t="shared" si="2"/>
        <v>0</v>
      </c>
      <c r="J60" s="23"/>
      <c r="K60" s="9"/>
    </row>
    <row r="61" spans="1:58" s="9" customFormat="1" x14ac:dyDescent="0.2">
      <c r="A61" s="9" t="s">
        <v>54</v>
      </c>
      <c r="E61" s="4">
        <f>SUM(E37:E60)</f>
        <v>2610699</v>
      </c>
      <c r="G61" s="4">
        <f>SUM(G37:G60)</f>
        <v>100032</v>
      </c>
      <c r="I61" s="4">
        <f>SUM(I37:I60)</f>
        <v>2710731</v>
      </c>
    </row>
    <row r="62" spans="1:58" ht="13.5" thickBot="1" x14ac:dyDescent="0.25">
      <c r="A62" s="9" t="s">
        <v>55</v>
      </c>
      <c r="E62" s="6">
        <f>+E61+E33</f>
        <v>2726548</v>
      </c>
      <c r="G62" s="6">
        <f>+G61+G33</f>
        <v>275032</v>
      </c>
      <c r="I62" s="6">
        <f>+I61+I33+0.25</f>
        <v>3001580.25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1:58" ht="13.5" thickTop="1" x14ac:dyDescent="0.2"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</row>
    <row r="64" spans="1:58" x14ac:dyDescent="0.2"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</row>
    <row r="65" spans="4:11" ht="15" x14ac:dyDescent="0.25">
      <c r="D65" s="24">
        <v>553006</v>
      </c>
    </row>
    <row r="66" spans="4:11" ht="15" x14ac:dyDescent="0.25">
      <c r="D66" s="24">
        <v>53015</v>
      </c>
    </row>
    <row r="67" spans="4:11" ht="15" x14ac:dyDescent="0.25">
      <c r="D67" s="24">
        <v>4500</v>
      </c>
    </row>
    <row r="75" spans="4:11" x14ac:dyDescent="0.2">
      <c r="K75" s="9"/>
    </row>
    <row r="76" spans="4:11" x14ac:dyDescent="0.2">
      <c r="K76" s="9"/>
    </row>
    <row r="77" spans="4:11" x14ac:dyDescent="0.2">
      <c r="K77" s="9"/>
    </row>
    <row r="78" spans="4:11" x14ac:dyDescent="0.2">
      <c r="K78" s="9"/>
    </row>
    <row r="79" spans="4:11" x14ac:dyDescent="0.2">
      <c r="K79" s="9"/>
    </row>
    <row r="80" spans="4:11" x14ac:dyDescent="0.2">
      <c r="K80" s="9"/>
    </row>
    <row r="81" spans="9:11" x14ac:dyDescent="0.2">
      <c r="I81" s="25"/>
      <c r="K81" s="9"/>
    </row>
    <row r="82" spans="9:11" x14ac:dyDescent="0.2">
      <c r="I82" s="25"/>
      <c r="K82" s="9"/>
    </row>
    <row r="83" spans="9:11" x14ac:dyDescent="0.2">
      <c r="I83" s="25"/>
      <c r="K83" s="9"/>
    </row>
    <row r="84" spans="9:11" x14ac:dyDescent="0.2">
      <c r="I84" s="25"/>
    </row>
    <row r="85" spans="9:11" x14ac:dyDescent="0.2">
      <c r="I85" s="25"/>
    </row>
    <row r="86" spans="9:11" x14ac:dyDescent="0.2">
      <c r="I86" s="25"/>
    </row>
    <row r="87" spans="9:11" x14ac:dyDescent="0.2">
      <c r="I87" s="25"/>
    </row>
  </sheetData>
  <mergeCells count="6">
    <mergeCell ref="B32:C32"/>
    <mergeCell ref="A3:I3"/>
    <mergeCell ref="A4:I4"/>
    <mergeCell ref="A5:I5"/>
    <mergeCell ref="A7:I7"/>
    <mergeCell ref="E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2021-09-15T15:09:07Z</dcterms:created>
  <dcterms:modified xsi:type="dcterms:W3CDTF">2023-08-18T15:03:50Z</dcterms:modified>
</cp:coreProperties>
</file>