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O:\Policy\Bud19-20\Transfer Requests\"/>
    </mc:Choice>
  </mc:AlternateContent>
  <xr:revisionPtr revIDLastSave="0" documentId="13_ncr:1_{A074349F-83C9-47C5-868B-387A16FC247C}" xr6:coauthVersionLast="36" xr6:coauthVersionMax="36" xr10:uidLastSave="{00000000-0000-0000-0000-000000000000}"/>
  <bookViews>
    <workbookView xWindow="0" yWindow="0" windowWidth="10800" windowHeight="15912" tabRatio="769" xr2:uid="{00000000-000D-0000-FFFF-FFFF00000000}"/>
  </bookViews>
  <sheets>
    <sheet name="Instructions" sheetId="46" r:id="rId1"/>
    <sheet name="19-20 Approps Data Entry" sheetId="48" r:id="rId2"/>
    <sheet name="19-20 SBB Data Entry" sheetId="47" r:id="rId3"/>
    <sheet name="19-20 Admin PPC Grid" sheetId="49" r:id="rId4"/>
  </sheets>
  <externalReferences>
    <externalReference r:id="rId5"/>
  </externalReferences>
  <definedNames>
    <definedName name="\0">'[1]Est Tuition Rate Calc'!#REF!</definedName>
    <definedName name="\t">'[1]Est Tuition Rate Calc'!#REF!</definedName>
    <definedName name="_xlnm.Print_Titles" localSheetId="3">'19-20 Admin PPC Grid'!$2:$8</definedName>
    <definedName name="_xlnm.Print_Titles" localSheetId="1">'19-20 Approps Data Entry'!$3:$7</definedName>
    <definedName name="_xlnm.Print_Titles" localSheetId="2">'19-20 SBB Data Entry'!$3:$7</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330" i="48" l="1"/>
  <c r="L1283" i="49" l="1"/>
  <c r="L1282" i="49"/>
  <c r="L1281" i="49"/>
  <c r="L1280" i="49"/>
  <c r="L1279" i="49"/>
  <c r="L1278" i="49"/>
  <c r="L1277" i="49"/>
  <c r="L1276" i="49"/>
  <c r="L1268" i="49"/>
  <c r="L1267" i="49"/>
  <c r="L1266" i="49"/>
  <c r="L1251" i="49"/>
  <c r="L1250" i="49"/>
  <c r="L1241" i="49"/>
  <c r="L1240" i="49"/>
  <c r="L1232" i="49"/>
  <c r="L1231" i="49"/>
  <c r="L1230" i="49"/>
  <c r="L1229" i="49"/>
  <c r="L1228" i="49"/>
  <c r="L1219" i="49"/>
  <c r="L1218" i="49"/>
  <c r="L1210" i="49"/>
  <c r="L1209" i="49"/>
  <c r="L1208" i="49"/>
  <c r="L1207" i="49"/>
  <c r="L1206" i="49"/>
  <c r="L1197" i="49"/>
  <c r="L1196" i="49"/>
  <c r="L1188" i="49"/>
  <c r="L1187" i="49"/>
  <c r="L1186" i="49"/>
  <c r="L1185" i="49"/>
  <c r="L1184" i="49"/>
  <c r="L1175" i="49"/>
  <c r="L1174" i="49"/>
  <c r="L1166" i="49"/>
  <c r="L1165" i="49"/>
  <c r="L1164" i="49"/>
  <c r="L1163" i="49"/>
  <c r="L1162" i="49"/>
  <c r="L1153" i="49"/>
  <c r="L1152" i="49"/>
  <c r="L1144" i="49"/>
  <c r="L1143" i="49"/>
  <c r="L1142" i="49"/>
  <c r="L1141" i="49"/>
  <c r="L1140" i="49"/>
  <c r="L1131" i="49"/>
  <c r="L1130" i="49"/>
  <c r="L1122" i="49"/>
  <c r="L1121" i="49"/>
  <c r="L1120" i="49"/>
  <c r="L1119" i="49"/>
  <c r="L1118" i="49"/>
  <c r="L1109" i="49"/>
  <c r="L1108" i="49"/>
  <c r="L1100" i="49"/>
  <c r="L1099" i="49"/>
  <c r="L1098" i="49"/>
  <c r="L1075" i="49"/>
  <c r="L1074" i="49"/>
  <c r="L602" i="49"/>
  <c r="L601" i="49"/>
  <c r="L600" i="49"/>
  <c r="L599" i="49"/>
  <c r="L598" i="49"/>
  <c r="L597" i="49"/>
  <c r="L581" i="49"/>
  <c r="L580" i="49"/>
  <c r="L562" i="49"/>
  <c r="L560" i="49"/>
  <c r="L553" i="49"/>
  <c r="L552" i="49"/>
  <c r="L544" i="49"/>
  <c r="L543" i="49"/>
  <c r="L529" i="49"/>
  <c r="L528" i="49"/>
  <c r="L498" i="49"/>
  <c r="L495" i="49"/>
  <c r="L494" i="49"/>
  <c r="L493" i="49"/>
  <c r="L492" i="49"/>
  <c r="L484" i="49"/>
  <c r="L483" i="49"/>
  <c r="L482" i="49"/>
  <c r="L481" i="49"/>
  <c r="L480" i="49"/>
  <c r="L449" i="49"/>
  <c r="L448" i="49"/>
  <c r="L447" i="49"/>
  <c r="L446" i="49"/>
  <c r="L429" i="49"/>
  <c r="L428" i="49"/>
  <c r="L422" i="49"/>
  <c r="L421" i="49"/>
  <c r="L381" i="49"/>
  <c r="L380" i="49"/>
  <c r="L247" i="49"/>
  <c r="L246" i="49"/>
  <c r="L245" i="49"/>
  <c r="L236" i="49"/>
  <c r="L235" i="49"/>
  <c r="L234" i="49"/>
  <c r="L179" i="49"/>
  <c r="L178" i="49"/>
  <c r="L177" i="49"/>
  <c r="L176" i="49"/>
  <c r="L167" i="49"/>
  <c r="L166" i="49"/>
  <c r="L165" i="49"/>
  <c r="L27" i="49"/>
  <c r="L26" i="49"/>
  <c r="L18" i="49"/>
  <c r="L17" i="49"/>
  <c r="L10" i="49"/>
  <c r="K1284" i="49"/>
  <c r="H1284" i="49"/>
  <c r="I1283" i="49"/>
  <c r="I1282" i="49"/>
  <c r="I1281" i="49"/>
  <c r="I1280" i="49"/>
  <c r="I1279" i="49"/>
  <c r="I1278" i="49"/>
  <c r="I1277" i="49"/>
  <c r="I1276" i="49"/>
  <c r="I1268" i="49"/>
  <c r="I1267" i="49"/>
  <c r="I1266" i="49"/>
  <c r="I1251" i="49"/>
  <c r="I1250" i="49"/>
  <c r="K1242" i="49"/>
  <c r="I1241" i="49"/>
  <c r="I1240" i="49"/>
  <c r="H1242" i="49"/>
  <c r="I1232" i="49"/>
  <c r="I1231" i="49"/>
  <c r="I1230" i="49"/>
  <c r="I1229" i="49"/>
  <c r="I1228" i="49"/>
  <c r="K1220" i="49"/>
  <c r="I1219" i="49"/>
  <c r="I1218" i="49"/>
  <c r="H1220" i="49"/>
  <c r="I1210" i="49"/>
  <c r="I1209" i="49"/>
  <c r="I1208" i="49"/>
  <c r="I1207" i="49"/>
  <c r="I1206" i="49"/>
  <c r="K1198" i="49"/>
  <c r="I1197" i="49"/>
  <c r="I1196" i="49"/>
  <c r="H1198" i="49"/>
  <c r="I1188" i="49"/>
  <c r="I1187" i="49"/>
  <c r="I1186" i="49"/>
  <c r="I1185" i="49"/>
  <c r="I1184" i="49"/>
  <c r="K1176" i="49"/>
  <c r="I1175" i="49"/>
  <c r="I1174" i="49"/>
  <c r="H1176" i="49"/>
  <c r="I1166" i="49"/>
  <c r="I1165" i="49"/>
  <c r="I1164" i="49"/>
  <c r="I1163" i="49"/>
  <c r="I1162" i="49"/>
  <c r="K1154" i="49"/>
  <c r="I1153" i="49"/>
  <c r="I1152" i="49"/>
  <c r="H1154" i="49"/>
  <c r="I1144" i="49"/>
  <c r="I1143" i="49"/>
  <c r="I1142" i="49"/>
  <c r="I1141" i="49"/>
  <c r="I1140" i="49"/>
  <c r="K1132" i="49"/>
  <c r="I1131" i="49"/>
  <c r="I1130" i="49"/>
  <c r="H1132" i="49"/>
  <c r="I1122" i="49"/>
  <c r="I1121" i="49"/>
  <c r="I1120" i="49"/>
  <c r="I1119" i="49"/>
  <c r="I1118" i="49"/>
  <c r="K1110" i="49"/>
  <c r="I1109" i="49"/>
  <c r="I1108" i="49"/>
  <c r="I1100" i="49"/>
  <c r="I1099" i="49"/>
  <c r="I1098" i="49"/>
  <c r="I1075" i="49"/>
  <c r="I1074" i="49"/>
  <c r="K985" i="49"/>
  <c r="K984" i="49"/>
  <c r="K983" i="49"/>
  <c r="K982" i="49"/>
  <c r="K981" i="49"/>
  <c r="K980" i="49"/>
  <c r="K979" i="49"/>
  <c r="K976" i="49"/>
  <c r="K974" i="49"/>
  <c r="K973" i="49"/>
  <c r="K970" i="49"/>
  <c r="K969" i="49"/>
  <c r="K968" i="49"/>
  <c r="K967" i="49"/>
  <c r="K966" i="49"/>
  <c r="K965" i="49"/>
  <c r="K964" i="49"/>
  <c r="K961" i="49"/>
  <c r="K959" i="49"/>
  <c r="K958" i="49"/>
  <c r="K955" i="49"/>
  <c r="K954" i="49"/>
  <c r="K953" i="49"/>
  <c r="K952" i="49"/>
  <c r="K951" i="49"/>
  <c r="K950" i="49"/>
  <c r="K949" i="49"/>
  <c r="K946" i="49"/>
  <c r="K944" i="49"/>
  <c r="K943" i="49"/>
  <c r="K940" i="49"/>
  <c r="K939" i="49"/>
  <c r="K938" i="49"/>
  <c r="K937" i="49"/>
  <c r="K936" i="49"/>
  <c r="K935" i="49"/>
  <c r="K934" i="49"/>
  <c r="K931" i="49"/>
  <c r="K929" i="49"/>
  <c r="K928" i="49"/>
  <c r="K925" i="49"/>
  <c r="K924" i="49"/>
  <c r="K923" i="49"/>
  <c r="K922" i="49"/>
  <c r="K921" i="49"/>
  <c r="K920" i="49"/>
  <c r="K919" i="49"/>
  <c r="K916" i="49"/>
  <c r="K914" i="49"/>
  <c r="K913" i="49"/>
  <c r="K910" i="49"/>
  <c r="K909" i="49"/>
  <c r="K908" i="49"/>
  <c r="K907" i="49"/>
  <c r="K906" i="49"/>
  <c r="K905" i="49"/>
  <c r="K904" i="49"/>
  <c r="K901" i="49"/>
  <c r="K899" i="49"/>
  <c r="K898" i="49"/>
  <c r="K895" i="49"/>
  <c r="K894" i="49"/>
  <c r="K893" i="49"/>
  <c r="K892" i="49"/>
  <c r="K891" i="49"/>
  <c r="K890" i="49"/>
  <c r="K889" i="49"/>
  <c r="K886" i="49"/>
  <c r="K884" i="49"/>
  <c r="K883" i="49"/>
  <c r="F895" i="49"/>
  <c r="F894" i="49"/>
  <c r="F893" i="49"/>
  <c r="F892" i="49"/>
  <c r="F891" i="49"/>
  <c r="F890" i="49"/>
  <c r="F889" i="49"/>
  <c r="F886" i="49"/>
  <c r="F884" i="49"/>
  <c r="F883" i="49"/>
  <c r="K880" i="49"/>
  <c r="K879" i="49"/>
  <c r="K878" i="49"/>
  <c r="K877" i="49"/>
  <c r="K876" i="49"/>
  <c r="K875" i="49"/>
  <c r="K874" i="49"/>
  <c r="K871" i="49"/>
  <c r="K869" i="49"/>
  <c r="K868" i="49"/>
  <c r="F880" i="49"/>
  <c r="F879" i="49"/>
  <c r="F878" i="49"/>
  <c r="F877" i="49"/>
  <c r="F876" i="49"/>
  <c r="F875" i="49"/>
  <c r="F874" i="49"/>
  <c r="F871" i="49"/>
  <c r="F869" i="49"/>
  <c r="F868" i="49"/>
  <c r="K865" i="49"/>
  <c r="K864" i="49"/>
  <c r="K863" i="49"/>
  <c r="K862" i="49"/>
  <c r="K861" i="49"/>
  <c r="K860" i="49"/>
  <c r="K859" i="49"/>
  <c r="K856" i="49"/>
  <c r="K854" i="49"/>
  <c r="K853" i="49"/>
  <c r="F865" i="49"/>
  <c r="F864" i="49"/>
  <c r="F863" i="49"/>
  <c r="F862" i="49"/>
  <c r="F861" i="49"/>
  <c r="F860" i="49"/>
  <c r="F859" i="49"/>
  <c r="F856" i="49"/>
  <c r="F854" i="49"/>
  <c r="F853" i="49"/>
  <c r="K850" i="49"/>
  <c r="K849" i="49"/>
  <c r="K848" i="49"/>
  <c r="K847" i="49"/>
  <c r="K846" i="49"/>
  <c r="K845" i="49"/>
  <c r="K844" i="49"/>
  <c r="K841" i="49"/>
  <c r="K839" i="49"/>
  <c r="K838" i="49"/>
  <c r="F850" i="49"/>
  <c r="F849" i="49"/>
  <c r="F848" i="49"/>
  <c r="F847" i="49"/>
  <c r="F846" i="49"/>
  <c r="F845" i="49"/>
  <c r="F844" i="49"/>
  <c r="F841" i="49"/>
  <c r="F839" i="49"/>
  <c r="F838" i="49"/>
  <c r="K835" i="49"/>
  <c r="K834" i="49"/>
  <c r="K833" i="49"/>
  <c r="K832" i="49"/>
  <c r="K831" i="49"/>
  <c r="K830" i="49"/>
  <c r="K829" i="49"/>
  <c r="K826" i="49"/>
  <c r="K824" i="49"/>
  <c r="K823" i="49"/>
  <c r="K820" i="49"/>
  <c r="K819" i="49"/>
  <c r="K818" i="49"/>
  <c r="K817" i="49"/>
  <c r="K816" i="49"/>
  <c r="K815" i="49"/>
  <c r="K814" i="49"/>
  <c r="K811" i="49"/>
  <c r="K809" i="49"/>
  <c r="K808" i="49"/>
  <c r="K805" i="49"/>
  <c r="K804" i="49"/>
  <c r="K803" i="49"/>
  <c r="K802" i="49"/>
  <c r="K801" i="49"/>
  <c r="K800" i="49"/>
  <c r="K799" i="49"/>
  <c r="K796" i="49"/>
  <c r="K794" i="49"/>
  <c r="K793" i="49"/>
  <c r="K790" i="49"/>
  <c r="K789" i="49"/>
  <c r="K788" i="49"/>
  <c r="K787" i="49"/>
  <c r="K786" i="49"/>
  <c r="K785" i="49"/>
  <c r="K784" i="49"/>
  <c r="K781" i="49"/>
  <c r="K779" i="49"/>
  <c r="K778" i="49"/>
  <c r="K775" i="49"/>
  <c r="K774" i="49"/>
  <c r="K773" i="49"/>
  <c r="K772" i="49"/>
  <c r="K771" i="49"/>
  <c r="K770" i="49"/>
  <c r="K769" i="49"/>
  <c r="K766" i="49"/>
  <c r="K764" i="49"/>
  <c r="K763" i="49"/>
  <c r="K760" i="49"/>
  <c r="K759" i="49"/>
  <c r="K758" i="49"/>
  <c r="K757" i="49"/>
  <c r="K756" i="49"/>
  <c r="K755" i="49"/>
  <c r="K754" i="49"/>
  <c r="K751" i="49"/>
  <c r="K749" i="49"/>
  <c r="K748" i="49"/>
  <c r="K745" i="49"/>
  <c r="K744" i="49"/>
  <c r="K743" i="49"/>
  <c r="K742" i="49"/>
  <c r="K741" i="49"/>
  <c r="K740" i="49"/>
  <c r="K739" i="49"/>
  <c r="K736" i="49"/>
  <c r="K734" i="49"/>
  <c r="K733" i="49"/>
  <c r="K730" i="49"/>
  <c r="K729" i="49"/>
  <c r="K728" i="49"/>
  <c r="K727" i="49"/>
  <c r="K726" i="49"/>
  <c r="K725" i="49"/>
  <c r="K724" i="49"/>
  <c r="K721" i="49"/>
  <c r="K719" i="49"/>
  <c r="K718" i="49"/>
  <c r="K715" i="49"/>
  <c r="K714" i="49"/>
  <c r="K713" i="49"/>
  <c r="K712" i="49"/>
  <c r="K711" i="49"/>
  <c r="K710" i="49"/>
  <c r="K709" i="49"/>
  <c r="K706" i="49"/>
  <c r="K704" i="49"/>
  <c r="K703" i="49"/>
  <c r="K700" i="49"/>
  <c r="K699" i="49"/>
  <c r="K698" i="49"/>
  <c r="K697" i="49"/>
  <c r="K696" i="49"/>
  <c r="K695" i="49"/>
  <c r="K694" i="49"/>
  <c r="K691" i="49"/>
  <c r="K689" i="49"/>
  <c r="K688" i="49"/>
  <c r="K685" i="49"/>
  <c r="K684" i="49"/>
  <c r="K683" i="49"/>
  <c r="K682" i="49"/>
  <c r="K681" i="49"/>
  <c r="K680" i="49"/>
  <c r="K679" i="49"/>
  <c r="K676" i="49"/>
  <c r="K674" i="49"/>
  <c r="K673" i="49"/>
  <c r="K670" i="49"/>
  <c r="K669" i="49"/>
  <c r="K668" i="49"/>
  <c r="K667" i="49"/>
  <c r="K666" i="49"/>
  <c r="K665" i="49"/>
  <c r="K664" i="49"/>
  <c r="K661" i="49"/>
  <c r="K659" i="49"/>
  <c r="K658" i="49"/>
  <c r="K655" i="49"/>
  <c r="K654" i="49"/>
  <c r="K653" i="49"/>
  <c r="K652" i="49"/>
  <c r="K651" i="49"/>
  <c r="K650" i="49"/>
  <c r="K649" i="49"/>
  <c r="K646" i="49"/>
  <c r="K644" i="49"/>
  <c r="K643" i="49"/>
  <c r="K640" i="49"/>
  <c r="K639" i="49"/>
  <c r="K638" i="49"/>
  <c r="K637" i="49"/>
  <c r="K636" i="49"/>
  <c r="K635" i="49"/>
  <c r="K634" i="49"/>
  <c r="K631" i="49"/>
  <c r="K629" i="49"/>
  <c r="K628" i="49"/>
  <c r="I598" i="49"/>
  <c r="I599" i="49"/>
  <c r="I600" i="49"/>
  <c r="I601" i="49"/>
  <c r="I602" i="49"/>
  <c r="I597" i="49"/>
  <c r="I581" i="49"/>
  <c r="I580" i="49"/>
  <c r="I562" i="49"/>
  <c r="I560" i="49"/>
  <c r="I553" i="49"/>
  <c r="I552" i="49"/>
  <c r="I544" i="49"/>
  <c r="I543" i="49"/>
  <c r="F549" i="49"/>
  <c r="F548" i="49"/>
  <c r="F547" i="49"/>
  <c r="F546" i="49"/>
  <c r="F545" i="49"/>
  <c r="F544" i="49"/>
  <c r="F543" i="49"/>
  <c r="I529" i="49"/>
  <c r="I528" i="49"/>
  <c r="F539" i="49"/>
  <c r="F529" i="49"/>
  <c r="F530" i="49"/>
  <c r="F531" i="49"/>
  <c r="F532" i="49"/>
  <c r="F533" i="49"/>
  <c r="F534" i="49"/>
  <c r="F535" i="49"/>
  <c r="F536" i="49"/>
  <c r="F528" i="49"/>
  <c r="F514" i="49"/>
  <c r="F513" i="49"/>
  <c r="F509" i="49"/>
  <c r="F508" i="49"/>
  <c r="F507" i="49"/>
  <c r="F506" i="49"/>
  <c r="F505" i="49"/>
  <c r="F504" i="49"/>
  <c r="F503" i="49"/>
  <c r="F502" i="49"/>
  <c r="F500" i="49"/>
  <c r="F499" i="49"/>
  <c r="F498" i="49"/>
  <c r="I498" i="49"/>
  <c r="I495" i="49"/>
  <c r="I494" i="49"/>
  <c r="I493" i="49"/>
  <c r="I492" i="49"/>
  <c r="F494" i="49"/>
  <c r="F493" i="49"/>
  <c r="F492" i="49"/>
  <c r="I484" i="49"/>
  <c r="I483" i="49"/>
  <c r="I482" i="49"/>
  <c r="I481" i="49"/>
  <c r="I480" i="49"/>
  <c r="I449" i="49"/>
  <c r="I448" i="49"/>
  <c r="I447" i="49"/>
  <c r="I446" i="49"/>
  <c r="I429" i="49"/>
  <c r="I428" i="49"/>
  <c r="I422" i="49"/>
  <c r="I421" i="49"/>
  <c r="I381" i="49"/>
  <c r="I380" i="49"/>
  <c r="I247" i="49"/>
  <c r="I246" i="49"/>
  <c r="I245" i="49"/>
  <c r="I236" i="49"/>
  <c r="I235" i="49"/>
  <c r="I234" i="49"/>
  <c r="I179" i="49"/>
  <c r="I178" i="49"/>
  <c r="I177" i="49"/>
  <c r="I176" i="49"/>
  <c r="I167" i="49"/>
  <c r="I166" i="49"/>
  <c r="I165" i="49"/>
  <c r="I27" i="49"/>
  <c r="I26" i="49"/>
  <c r="I18" i="49"/>
  <c r="I17" i="49"/>
  <c r="I10" i="49"/>
  <c r="G1316" i="48"/>
  <c r="A944" i="49" l="1"/>
  <c r="A945" i="49" s="1"/>
  <c r="A946" i="49" s="1"/>
  <c r="A947" i="49" s="1"/>
  <c r="A948" i="49" s="1"/>
  <c r="A949" i="49" s="1"/>
  <c r="A950" i="49" s="1"/>
  <c r="A951" i="49" s="1"/>
  <c r="A952" i="49" s="1"/>
  <c r="A953" i="49" s="1"/>
  <c r="A954" i="49" s="1"/>
  <c r="A955" i="49" s="1"/>
  <c r="A956" i="49" s="1"/>
  <c r="A929" i="49"/>
  <c r="A930" i="49" s="1"/>
  <c r="A931" i="49" s="1"/>
  <c r="A932" i="49" s="1"/>
  <c r="A933" i="49" s="1"/>
  <c r="A934" i="49" s="1"/>
  <c r="A935" i="49" s="1"/>
  <c r="A936" i="49" s="1"/>
  <c r="A937" i="49" s="1"/>
  <c r="A938" i="49" s="1"/>
  <c r="A939" i="49" s="1"/>
  <c r="A940" i="49" s="1"/>
  <c r="A941" i="49" s="1"/>
  <c r="A914" i="49"/>
  <c r="A915" i="49" s="1"/>
  <c r="A916" i="49" s="1"/>
  <c r="A917" i="49" s="1"/>
  <c r="A918" i="49" s="1"/>
  <c r="A919" i="49" s="1"/>
  <c r="A920" i="49" s="1"/>
  <c r="A921" i="49" s="1"/>
  <c r="A922" i="49" s="1"/>
  <c r="A923" i="49" s="1"/>
  <c r="A924" i="49" s="1"/>
  <c r="A925" i="49" s="1"/>
  <c r="A926" i="49" s="1"/>
  <c r="G955" i="48"/>
  <c r="A943" i="48"/>
  <c r="A944" i="48" s="1"/>
  <c r="A945" i="48" s="1"/>
  <c r="A946" i="48" s="1"/>
  <c r="A947" i="48" s="1"/>
  <c r="A948" i="48" s="1"/>
  <c r="A949" i="48" s="1"/>
  <c r="A950" i="48" s="1"/>
  <c r="A951" i="48" s="1"/>
  <c r="A952" i="48" s="1"/>
  <c r="A953" i="48" s="1"/>
  <c r="A954" i="48" s="1"/>
  <c r="A955" i="48" s="1"/>
  <c r="G940" i="48"/>
  <c r="A928" i="48"/>
  <c r="A929" i="48" s="1"/>
  <c r="A930" i="48" s="1"/>
  <c r="A931" i="48" s="1"/>
  <c r="A932" i="48" s="1"/>
  <c r="A933" i="48" s="1"/>
  <c r="A934" i="48" s="1"/>
  <c r="A935" i="48" s="1"/>
  <c r="A936" i="48" s="1"/>
  <c r="A937" i="48" s="1"/>
  <c r="A938" i="48" s="1"/>
  <c r="A939" i="48" s="1"/>
  <c r="A940" i="48" s="1"/>
  <c r="A913" i="48"/>
  <c r="A914" i="48" s="1"/>
  <c r="A915" i="48" s="1"/>
  <c r="A916" i="48" s="1"/>
  <c r="A917" i="48" s="1"/>
  <c r="A918" i="48" s="1"/>
  <c r="A919" i="48" s="1"/>
  <c r="A920" i="48" s="1"/>
  <c r="A921" i="48" s="1"/>
  <c r="A922" i="48" s="1"/>
  <c r="A923" i="48" s="1"/>
  <c r="A924" i="48" s="1"/>
  <c r="A925" i="48" s="1"/>
  <c r="G925" i="48"/>
  <c r="G910" i="48"/>
  <c r="D1369" i="49" l="1"/>
  <c r="C3" i="47"/>
  <c r="C4" i="49"/>
  <c r="H446" i="47"/>
  <c r="H447" i="47" s="1"/>
  <c r="I446" i="47"/>
  <c r="I447" i="47" s="1"/>
  <c r="J446" i="47"/>
  <c r="J447" i="47" s="1"/>
  <c r="K446" i="47"/>
  <c r="K447" i="47" s="1"/>
  <c r="L446" i="47"/>
  <c r="L447" i="47" s="1"/>
  <c r="M446" i="47"/>
  <c r="M447" i="47" s="1"/>
  <c r="N446" i="47"/>
  <c r="N447" i="47" s="1"/>
  <c r="O446" i="47"/>
  <c r="O447" i="47" s="1"/>
  <c r="P446" i="47"/>
  <c r="P447" i="47" s="1"/>
  <c r="H413" i="47"/>
  <c r="H414" i="47" s="1"/>
  <c r="I413" i="47"/>
  <c r="J413" i="47"/>
  <c r="J414" i="47" s="1"/>
  <c r="K413" i="47"/>
  <c r="K414" i="47" s="1"/>
  <c r="L413" i="47"/>
  <c r="L414" i="47" s="1"/>
  <c r="M413" i="47"/>
  <c r="M414" i="47" s="1"/>
  <c r="N413" i="47"/>
  <c r="N414" i="47" s="1"/>
  <c r="O413" i="47"/>
  <c r="O414" i="47" s="1"/>
  <c r="P413" i="47"/>
  <c r="P414" i="47" s="1"/>
  <c r="I414" i="47"/>
  <c r="H395" i="47"/>
  <c r="I395" i="47"/>
  <c r="J395" i="47"/>
  <c r="K395" i="47"/>
  <c r="L395" i="47"/>
  <c r="M395" i="47"/>
  <c r="N395" i="47"/>
  <c r="O395" i="47"/>
  <c r="P395" i="47"/>
  <c r="H391" i="47"/>
  <c r="I391" i="47"/>
  <c r="J391" i="47"/>
  <c r="K391" i="47"/>
  <c r="L391" i="47"/>
  <c r="M391" i="47"/>
  <c r="N391" i="47"/>
  <c r="O391" i="47"/>
  <c r="P391" i="47"/>
  <c r="H383" i="47"/>
  <c r="I383" i="47"/>
  <c r="J383" i="47"/>
  <c r="K383" i="47"/>
  <c r="L383" i="47"/>
  <c r="M383" i="47"/>
  <c r="N383" i="47"/>
  <c r="O383" i="47"/>
  <c r="P383" i="47"/>
  <c r="H379" i="47"/>
  <c r="I379" i="47"/>
  <c r="J379" i="47"/>
  <c r="K379" i="47"/>
  <c r="L379" i="47"/>
  <c r="M379" i="47"/>
  <c r="N379" i="47"/>
  <c r="O379" i="47"/>
  <c r="H368" i="47"/>
  <c r="I368" i="47"/>
  <c r="J368" i="47"/>
  <c r="K368" i="47"/>
  <c r="L368" i="47"/>
  <c r="M368" i="47"/>
  <c r="N368" i="47"/>
  <c r="O368" i="47"/>
  <c r="P368" i="47"/>
  <c r="H361" i="47"/>
  <c r="I361" i="47"/>
  <c r="J361" i="47"/>
  <c r="K361" i="47"/>
  <c r="L361" i="47"/>
  <c r="M361" i="47"/>
  <c r="N361" i="47"/>
  <c r="O361" i="47"/>
  <c r="P361" i="47"/>
  <c r="H352" i="47"/>
  <c r="I352" i="47"/>
  <c r="J352" i="47"/>
  <c r="K352" i="47"/>
  <c r="L352" i="47"/>
  <c r="M352" i="47"/>
  <c r="N352" i="47"/>
  <c r="O352" i="47"/>
  <c r="P352" i="47"/>
  <c r="H339" i="47"/>
  <c r="I339" i="47"/>
  <c r="J339" i="47"/>
  <c r="K339" i="47"/>
  <c r="L339" i="47"/>
  <c r="M339" i="47"/>
  <c r="N339" i="47"/>
  <c r="O339" i="47"/>
  <c r="P339" i="47"/>
  <c r="H328" i="47"/>
  <c r="I328" i="47"/>
  <c r="J328" i="47"/>
  <c r="K328" i="47"/>
  <c r="L328" i="47"/>
  <c r="M328" i="47"/>
  <c r="N328" i="47"/>
  <c r="O328" i="47"/>
  <c r="P328" i="47"/>
  <c r="H319" i="47"/>
  <c r="I319" i="47"/>
  <c r="J319" i="47"/>
  <c r="K319" i="47"/>
  <c r="L319" i="47"/>
  <c r="M319" i="47"/>
  <c r="N319" i="47"/>
  <c r="O319" i="47"/>
  <c r="P319" i="47"/>
  <c r="H307" i="47"/>
  <c r="I307" i="47"/>
  <c r="J307" i="47"/>
  <c r="K307" i="47"/>
  <c r="L307" i="47"/>
  <c r="M307" i="47"/>
  <c r="N307" i="47"/>
  <c r="O307" i="47"/>
  <c r="P307" i="47"/>
  <c r="H299" i="47"/>
  <c r="I299" i="47"/>
  <c r="J299" i="47"/>
  <c r="K299" i="47"/>
  <c r="L299" i="47"/>
  <c r="M299" i="47"/>
  <c r="N299" i="47"/>
  <c r="O299" i="47"/>
  <c r="P299" i="47"/>
  <c r="H292" i="47"/>
  <c r="I292" i="47"/>
  <c r="J292" i="47"/>
  <c r="K292" i="47"/>
  <c r="L292" i="47"/>
  <c r="M292" i="47"/>
  <c r="N292" i="47"/>
  <c r="O292" i="47"/>
  <c r="P292" i="47"/>
  <c r="H279" i="47"/>
  <c r="I279" i="47"/>
  <c r="J279" i="47"/>
  <c r="K279" i="47"/>
  <c r="L279" i="47"/>
  <c r="M279" i="47"/>
  <c r="N279" i="47"/>
  <c r="O279" i="47"/>
  <c r="P279" i="47"/>
  <c r="H272" i="47"/>
  <c r="I272" i="47"/>
  <c r="J272" i="47"/>
  <c r="K272" i="47"/>
  <c r="L272" i="47"/>
  <c r="M272" i="47"/>
  <c r="N272" i="47"/>
  <c r="O272" i="47"/>
  <c r="P272" i="47"/>
  <c r="H259" i="47"/>
  <c r="I259" i="47"/>
  <c r="J259" i="47"/>
  <c r="K259" i="47"/>
  <c r="L259" i="47"/>
  <c r="M259" i="47"/>
  <c r="N259" i="47"/>
  <c r="O259" i="47"/>
  <c r="P259" i="47"/>
  <c r="H252" i="47"/>
  <c r="I252" i="47"/>
  <c r="J252" i="47"/>
  <c r="K252" i="47"/>
  <c r="L252" i="47"/>
  <c r="M252" i="47"/>
  <c r="M260" i="47" s="1"/>
  <c r="N252" i="47"/>
  <c r="O252" i="47"/>
  <c r="P252" i="47"/>
  <c r="H239" i="47"/>
  <c r="I239" i="47"/>
  <c r="J239" i="47"/>
  <c r="K239" i="47"/>
  <c r="L239" i="47"/>
  <c r="M239" i="47"/>
  <c r="N239" i="47"/>
  <c r="O239" i="47"/>
  <c r="P239" i="47"/>
  <c r="H232" i="47"/>
  <c r="I232" i="47"/>
  <c r="J232" i="47"/>
  <c r="K232" i="47"/>
  <c r="L232" i="47"/>
  <c r="M232" i="47"/>
  <c r="N232" i="47"/>
  <c r="O232" i="47"/>
  <c r="P232" i="47"/>
  <c r="H219" i="47"/>
  <c r="I219" i="47"/>
  <c r="J219" i="47"/>
  <c r="K219" i="47"/>
  <c r="L219" i="47"/>
  <c r="M219" i="47"/>
  <c r="N219" i="47"/>
  <c r="O219" i="47"/>
  <c r="P219" i="47"/>
  <c r="H212" i="47"/>
  <c r="I212" i="47"/>
  <c r="J212" i="47"/>
  <c r="K212" i="47"/>
  <c r="L212" i="47"/>
  <c r="M212" i="47"/>
  <c r="N212" i="47"/>
  <c r="O212" i="47"/>
  <c r="P212" i="47"/>
  <c r="H201" i="47"/>
  <c r="I201" i="47"/>
  <c r="J201" i="47"/>
  <c r="K201" i="47"/>
  <c r="L201" i="47"/>
  <c r="M201" i="47"/>
  <c r="N201" i="47"/>
  <c r="O201" i="47"/>
  <c r="P201" i="47"/>
  <c r="H194" i="47"/>
  <c r="I194" i="47"/>
  <c r="J194" i="47"/>
  <c r="K194" i="47"/>
  <c r="L194" i="47"/>
  <c r="M194" i="47"/>
  <c r="N194" i="47"/>
  <c r="O194" i="47"/>
  <c r="P194" i="47"/>
  <c r="H187" i="47"/>
  <c r="I187" i="47"/>
  <c r="J187" i="47"/>
  <c r="K187" i="47"/>
  <c r="L187" i="47"/>
  <c r="M187" i="47"/>
  <c r="N187" i="47"/>
  <c r="O187" i="47"/>
  <c r="P187" i="47"/>
  <c r="H176" i="47"/>
  <c r="I176" i="47"/>
  <c r="J176" i="47"/>
  <c r="K176" i="47"/>
  <c r="L176" i="47"/>
  <c r="M176" i="47"/>
  <c r="N176" i="47"/>
  <c r="O176" i="47"/>
  <c r="P176" i="47"/>
  <c r="H165" i="47"/>
  <c r="I165" i="47"/>
  <c r="J165" i="47"/>
  <c r="K165" i="47"/>
  <c r="L165" i="47"/>
  <c r="M165" i="47"/>
  <c r="N165" i="47"/>
  <c r="O165" i="47"/>
  <c r="P165" i="47"/>
  <c r="H153" i="47"/>
  <c r="I153" i="47"/>
  <c r="J153" i="47"/>
  <c r="K153" i="47"/>
  <c r="L153" i="47"/>
  <c r="M153" i="47"/>
  <c r="N153" i="47"/>
  <c r="O153" i="47"/>
  <c r="P153" i="47"/>
  <c r="H142" i="47"/>
  <c r="I142" i="47"/>
  <c r="J142" i="47"/>
  <c r="K142" i="47"/>
  <c r="L142" i="47"/>
  <c r="M142" i="47"/>
  <c r="N142" i="47"/>
  <c r="O142" i="47"/>
  <c r="P142" i="47"/>
  <c r="H132" i="47"/>
  <c r="I132" i="47"/>
  <c r="J132" i="47"/>
  <c r="K132" i="47"/>
  <c r="L132" i="47"/>
  <c r="M132" i="47"/>
  <c r="N132" i="47"/>
  <c r="O132" i="47"/>
  <c r="P132" i="47"/>
  <c r="H122" i="47"/>
  <c r="I122" i="47"/>
  <c r="J122" i="47"/>
  <c r="K122" i="47"/>
  <c r="L122" i="47"/>
  <c r="M122" i="47"/>
  <c r="N122" i="47"/>
  <c r="O122" i="47"/>
  <c r="P122" i="47"/>
  <c r="H111" i="47"/>
  <c r="I111" i="47"/>
  <c r="J111" i="47"/>
  <c r="K111" i="47"/>
  <c r="L111" i="47"/>
  <c r="M111" i="47"/>
  <c r="N111" i="47"/>
  <c r="O111" i="47"/>
  <c r="P111" i="47"/>
  <c r="H100" i="47"/>
  <c r="I100" i="47"/>
  <c r="J100" i="47"/>
  <c r="K100" i="47"/>
  <c r="L100" i="47"/>
  <c r="M100" i="47"/>
  <c r="N100" i="47"/>
  <c r="O100" i="47"/>
  <c r="P100" i="47"/>
  <c r="H89" i="47"/>
  <c r="I89" i="47"/>
  <c r="J89" i="47"/>
  <c r="K89" i="47"/>
  <c r="L89" i="47"/>
  <c r="M89" i="47"/>
  <c r="N89" i="47"/>
  <c r="O89" i="47"/>
  <c r="P89" i="47"/>
  <c r="H78" i="47"/>
  <c r="I78" i="47"/>
  <c r="J78" i="47"/>
  <c r="K78" i="47"/>
  <c r="L78" i="47"/>
  <c r="M78" i="47"/>
  <c r="N78" i="47"/>
  <c r="O78" i="47"/>
  <c r="P78" i="47"/>
  <c r="H67" i="47"/>
  <c r="I67" i="47"/>
  <c r="J67" i="47"/>
  <c r="K67" i="47"/>
  <c r="L67" i="47"/>
  <c r="M67" i="47"/>
  <c r="N67" i="47"/>
  <c r="O67" i="47"/>
  <c r="P67" i="47"/>
  <c r="H56" i="47"/>
  <c r="I56" i="47"/>
  <c r="J56" i="47"/>
  <c r="K56" i="47"/>
  <c r="L56" i="47"/>
  <c r="M56" i="47"/>
  <c r="N56" i="47"/>
  <c r="O56" i="47"/>
  <c r="P56" i="47"/>
  <c r="H45" i="47"/>
  <c r="I45" i="47"/>
  <c r="J45" i="47"/>
  <c r="K45" i="47"/>
  <c r="L45" i="47"/>
  <c r="M45" i="47"/>
  <c r="N45" i="47"/>
  <c r="O45" i="47"/>
  <c r="P45" i="47"/>
  <c r="H34" i="47"/>
  <c r="I34" i="47"/>
  <c r="J34" i="47"/>
  <c r="K34" i="47"/>
  <c r="L34" i="47"/>
  <c r="M34" i="47"/>
  <c r="N34" i="47"/>
  <c r="O34" i="47"/>
  <c r="P34" i="47"/>
  <c r="H22" i="47"/>
  <c r="I22" i="47"/>
  <c r="J22" i="47"/>
  <c r="K22" i="47"/>
  <c r="L22" i="47"/>
  <c r="M22" i="47"/>
  <c r="N22" i="47"/>
  <c r="O22" i="47"/>
  <c r="P22" i="47"/>
  <c r="G1300" i="48"/>
  <c r="G1296" i="48"/>
  <c r="G1273" i="48"/>
  <c r="G1088" i="48"/>
  <c r="G1008" i="48"/>
  <c r="G880" i="48"/>
  <c r="G835" i="48"/>
  <c r="G820" i="48"/>
  <c r="G790" i="48"/>
  <c r="G585" i="48"/>
  <c r="G425" i="48"/>
  <c r="G328" i="48"/>
  <c r="G301" i="48"/>
  <c r="G219" i="48"/>
  <c r="G162" i="48"/>
  <c r="G142" i="48"/>
  <c r="G109" i="48"/>
  <c r="G65" i="48"/>
  <c r="Q445" i="47"/>
  <c r="Q444" i="47"/>
  <c r="Q443" i="47"/>
  <c r="Q442" i="47"/>
  <c r="Q441" i="47"/>
  <c r="Q440" i="47"/>
  <c r="Q439" i="47"/>
  <c r="Q438" i="47"/>
  <c r="Q437" i="47"/>
  <c r="Q436" i="47"/>
  <c r="Q435" i="47"/>
  <c r="Q434" i="47"/>
  <c r="Q433" i="47"/>
  <c r="Q432" i="47"/>
  <c r="Q431" i="47"/>
  <c r="Q430" i="47"/>
  <c r="Q429" i="47"/>
  <c r="Q428" i="47"/>
  <c r="Q427" i="47"/>
  <c r="Q426" i="47"/>
  <c r="Q425" i="47"/>
  <c r="Q424" i="47"/>
  <c r="Q423" i="47"/>
  <c r="Q422" i="47"/>
  <c r="Q421" i="47"/>
  <c r="Q420" i="47"/>
  <c r="Q419" i="47"/>
  <c r="Q418" i="47"/>
  <c r="Q417" i="47"/>
  <c r="Q412" i="47"/>
  <c r="Q411" i="47"/>
  <c r="Q410" i="47"/>
  <c r="Q409" i="47"/>
  <c r="Q408" i="47"/>
  <c r="Q407" i="47"/>
  <c r="Q406" i="47"/>
  <c r="Q405" i="47"/>
  <c r="Q404" i="47"/>
  <c r="Q403" i="47"/>
  <c r="Q402" i="47"/>
  <c r="Q401" i="47"/>
  <c r="Q400" i="47"/>
  <c r="Q398" i="47"/>
  <c r="Q397" i="47"/>
  <c r="Q396" i="47"/>
  <c r="G395" i="47"/>
  <c r="Q394" i="47"/>
  <c r="Q393" i="47"/>
  <c r="Q390" i="47"/>
  <c r="Q389" i="47"/>
  <c r="Q388" i="47"/>
  <c r="Q386" i="47"/>
  <c r="Q385" i="47"/>
  <c r="Q384" i="47"/>
  <c r="Q382" i="47"/>
  <c r="Q380" i="47"/>
  <c r="Q378" i="47"/>
  <c r="F525" i="49" s="1"/>
  <c r="Q377" i="47"/>
  <c r="F524" i="49" s="1"/>
  <c r="Q374" i="47"/>
  <c r="Q372" i="47"/>
  <c r="Q369" i="47"/>
  <c r="Q367" i="47"/>
  <c r="Q366" i="47"/>
  <c r="Q365" i="47"/>
  <c r="Q364" i="47"/>
  <c r="Q362" i="47"/>
  <c r="Q360" i="47"/>
  <c r="Q359" i="47"/>
  <c r="Q358" i="47"/>
  <c r="Q357" i="47"/>
  <c r="Q356" i="47"/>
  <c r="Q354" i="47"/>
  <c r="Q353" i="47"/>
  <c r="Q351" i="47"/>
  <c r="Q350" i="47"/>
  <c r="Q349" i="47"/>
  <c r="Q348" i="47"/>
  <c r="Q347" i="47"/>
  <c r="Q346" i="47"/>
  <c r="Q345" i="47"/>
  <c r="Q344" i="47"/>
  <c r="Q343" i="47"/>
  <c r="Q342" i="47"/>
  <c r="Q340" i="47"/>
  <c r="Q338" i="47"/>
  <c r="Q337" i="47"/>
  <c r="Q336" i="47"/>
  <c r="Q335" i="47"/>
  <c r="Q334" i="47"/>
  <c r="Q333" i="47"/>
  <c r="Q332" i="47"/>
  <c r="Q330" i="47"/>
  <c r="Q329" i="47"/>
  <c r="Q327" i="47"/>
  <c r="Q326" i="47"/>
  <c r="Q325" i="47"/>
  <c r="Q324" i="47"/>
  <c r="Q323" i="47"/>
  <c r="Q322" i="47"/>
  <c r="Q320" i="47"/>
  <c r="Q318" i="47"/>
  <c r="Q317" i="47"/>
  <c r="Q316" i="47"/>
  <c r="Q315" i="47"/>
  <c r="Q314" i="47"/>
  <c r="Q313" i="47"/>
  <c r="Q312" i="47"/>
  <c r="Q311" i="47"/>
  <c r="Q310" i="47"/>
  <c r="Q308" i="47"/>
  <c r="Q306" i="47"/>
  <c r="G307" i="47"/>
  <c r="Q304" i="47"/>
  <c r="Q303" i="47"/>
  <c r="Q302" i="47"/>
  <c r="Q301" i="47"/>
  <c r="Q298" i="47"/>
  <c r="Q297" i="47"/>
  <c r="Q296" i="47"/>
  <c r="Q294" i="47"/>
  <c r="Q293" i="47"/>
  <c r="Q291" i="47"/>
  <c r="Q290" i="47"/>
  <c r="Q289" i="47"/>
  <c r="Q288" i="47"/>
  <c r="Q287" i="47"/>
  <c r="Q286" i="47"/>
  <c r="Q285" i="47"/>
  <c r="Q284" i="47"/>
  <c r="Q283" i="47"/>
  <c r="G292" i="47"/>
  <c r="Q281" i="47"/>
  <c r="Q278" i="47"/>
  <c r="Q277" i="47"/>
  <c r="Q276" i="47"/>
  <c r="Q275" i="47"/>
  <c r="Q274" i="47"/>
  <c r="Q273" i="47"/>
  <c r="Q271" i="47"/>
  <c r="Q270" i="47"/>
  <c r="Q269" i="47"/>
  <c r="Q268" i="47"/>
  <c r="Q267" i="47"/>
  <c r="Q266" i="47"/>
  <c r="Q265" i="47"/>
  <c r="Q264" i="47"/>
  <c r="Q263" i="47"/>
  <c r="Q261" i="47"/>
  <c r="Q258" i="47"/>
  <c r="Q257" i="47"/>
  <c r="Q256" i="47"/>
  <c r="Q255" i="47"/>
  <c r="Q254" i="47"/>
  <c r="Q251" i="47"/>
  <c r="Q250" i="47"/>
  <c r="Q249" i="47"/>
  <c r="Q248" i="47"/>
  <c r="Q247" i="47"/>
  <c r="Q246" i="47"/>
  <c r="Q245" i="47"/>
  <c r="Q244" i="47"/>
  <c r="Q243" i="47"/>
  <c r="Q242" i="47"/>
  <c r="Q241" i="47"/>
  <c r="Q238" i="47"/>
  <c r="Q237" i="47"/>
  <c r="Q236" i="47"/>
  <c r="Q235" i="47"/>
  <c r="Q234" i="47"/>
  <c r="Q233" i="47"/>
  <c r="Q231" i="47"/>
  <c r="Q230" i="47"/>
  <c r="Q229" i="47"/>
  <c r="Q228" i="47"/>
  <c r="Q227" i="47"/>
  <c r="Q226" i="47"/>
  <c r="Q225" i="47"/>
  <c r="Q224" i="47"/>
  <c r="Q222" i="47"/>
  <c r="Q221" i="47"/>
  <c r="Q218" i="47"/>
  <c r="Q217" i="47"/>
  <c r="Q216" i="47"/>
  <c r="Q214" i="47"/>
  <c r="Q213" i="47"/>
  <c r="Q211" i="47"/>
  <c r="Q210" i="47"/>
  <c r="Q209" i="47"/>
  <c r="Q208" i="47"/>
  <c r="Q207" i="47"/>
  <c r="Q206" i="47"/>
  <c r="Q205" i="47"/>
  <c r="Q204" i="47"/>
  <c r="Q202" i="47"/>
  <c r="Q200" i="47"/>
  <c r="Q199" i="47"/>
  <c r="Q198" i="47"/>
  <c r="Q197" i="47"/>
  <c r="G201" i="47"/>
  <c r="Q195" i="47"/>
  <c r="Q193" i="47"/>
  <c r="Q192" i="47"/>
  <c r="Q191" i="47"/>
  <c r="Q190" i="47"/>
  <c r="Q188" i="47"/>
  <c r="Q186" i="47"/>
  <c r="Q185" i="47"/>
  <c r="Q184" i="47"/>
  <c r="Q183" i="47"/>
  <c r="Q182" i="47"/>
  <c r="Q181" i="47"/>
  <c r="Q180" i="47"/>
  <c r="Q179" i="47"/>
  <c r="Q178" i="47"/>
  <c r="Q177" i="47"/>
  <c r="Q175" i="47"/>
  <c r="Q174" i="47"/>
  <c r="Q173" i="47"/>
  <c r="Q172" i="47"/>
  <c r="Q171" i="47"/>
  <c r="Q170" i="47"/>
  <c r="Q169" i="47"/>
  <c r="Q168" i="47"/>
  <c r="Q166" i="47"/>
  <c r="Q164" i="47"/>
  <c r="Q163" i="47"/>
  <c r="Q162" i="47"/>
  <c r="Q161" i="47"/>
  <c r="Q160" i="47"/>
  <c r="Q159" i="47"/>
  <c r="Q158" i="47"/>
  <c r="Q157" i="47"/>
  <c r="Q156" i="47"/>
  <c r="Q155" i="47"/>
  <c r="Q152" i="47"/>
  <c r="Q151" i="47"/>
  <c r="Q150" i="47"/>
  <c r="Q149" i="47"/>
  <c r="Q148" i="47"/>
  <c r="Q147" i="47"/>
  <c r="Q146" i="47"/>
  <c r="Q145" i="47"/>
  <c r="Q143" i="47"/>
  <c r="Q141" i="47"/>
  <c r="Q140" i="47"/>
  <c r="Q139" i="47"/>
  <c r="Q138" i="47"/>
  <c r="Q137" i="47"/>
  <c r="Q136" i="47"/>
  <c r="Q135" i="47"/>
  <c r="Q134" i="47"/>
  <c r="Q133" i="47"/>
  <c r="Q131" i="47"/>
  <c r="Q130" i="47"/>
  <c r="Q129" i="47"/>
  <c r="Q128" i="47"/>
  <c r="Q127" i="47"/>
  <c r="Q126" i="47"/>
  <c r="Q125" i="47"/>
  <c r="Q124" i="47"/>
  <c r="Q123" i="47"/>
  <c r="Q121" i="47"/>
  <c r="Q120" i="47"/>
  <c r="Q119" i="47"/>
  <c r="Q118" i="47"/>
  <c r="Q117" i="47"/>
  <c r="Q116" i="47"/>
  <c r="Q115" i="47"/>
  <c r="Q114" i="47"/>
  <c r="Q113" i="47"/>
  <c r="Q112" i="47"/>
  <c r="Q110" i="47"/>
  <c r="Q109" i="47"/>
  <c r="Q108" i="47"/>
  <c r="Q107" i="47"/>
  <c r="Q106" i="47"/>
  <c r="Q105" i="47"/>
  <c r="Q104" i="47"/>
  <c r="Q103" i="47"/>
  <c r="Q101" i="47"/>
  <c r="Q99" i="47"/>
  <c r="Q98" i="47"/>
  <c r="Q97" i="47"/>
  <c r="Q96" i="47"/>
  <c r="Q95" i="47"/>
  <c r="Q94" i="47"/>
  <c r="Q93" i="47"/>
  <c r="Q92" i="47"/>
  <c r="G100" i="47"/>
  <c r="Q90" i="47"/>
  <c r="Q88" i="47"/>
  <c r="Q87" i="47"/>
  <c r="Q86" i="47"/>
  <c r="Q85" i="47"/>
  <c r="Q84" i="47"/>
  <c r="Q83" i="47"/>
  <c r="Q82" i="47"/>
  <c r="Q81" i="47"/>
  <c r="Q79" i="47"/>
  <c r="Q77" i="47"/>
  <c r="Q76" i="47"/>
  <c r="Q75" i="47"/>
  <c r="Q74" i="47"/>
  <c r="Q73" i="47"/>
  <c r="Q72" i="47"/>
  <c r="Q71" i="47"/>
  <c r="Q70" i="47"/>
  <c r="Q69" i="47"/>
  <c r="Q68" i="47"/>
  <c r="Q66" i="47"/>
  <c r="Q65" i="47"/>
  <c r="Q64" i="47"/>
  <c r="Q63" i="47"/>
  <c r="Q62" i="47"/>
  <c r="Q61" i="47"/>
  <c r="Q60" i="47"/>
  <c r="Q59" i="47"/>
  <c r="Q57" i="47"/>
  <c r="Q55" i="47"/>
  <c r="Q54" i="47"/>
  <c r="Q53" i="47"/>
  <c r="Q52" i="47"/>
  <c r="Q51" i="47"/>
  <c r="Q50" i="47"/>
  <c r="Q49" i="47"/>
  <c r="Q48" i="47"/>
  <c r="Q47" i="47"/>
  <c r="Q46" i="47"/>
  <c r="Q44" i="47"/>
  <c r="Q43" i="47"/>
  <c r="Q42" i="47"/>
  <c r="Q41" i="47"/>
  <c r="Q40" i="47"/>
  <c r="Q39" i="47"/>
  <c r="Q38" i="47"/>
  <c r="Q37" i="47"/>
  <c r="Q35" i="47"/>
  <c r="Q33" i="47"/>
  <c r="Q32" i="47"/>
  <c r="Q31" i="47"/>
  <c r="Q30" i="47"/>
  <c r="Q29" i="47"/>
  <c r="Q28" i="47"/>
  <c r="Q27" i="47"/>
  <c r="Q26" i="47"/>
  <c r="Q25" i="47"/>
  <c r="Q24" i="47"/>
  <c r="Q23" i="47"/>
  <c r="Q21" i="47"/>
  <c r="Q20" i="47"/>
  <c r="Q19" i="47"/>
  <c r="Q18" i="47"/>
  <c r="Q17" i="47"/>
  <c r="Q16" i="47"/>
  <c r="Q15" i="47"/>
  <c r="Q14" i="47"/>
  <c r="Q12" i="47"/>
  <c r="Q11" i="47"/>
  <c r="Q9" i="47"/>
  <c r="O260" i="47" l="1"/>
  <c r="K260" i="47"/>
  <c r="K997" i="49"/>
  <c r="H997" i="49"/>
  <c r="K996" i="49"/>
  <c r="H996" i="49"/>
  <c r="K1000" i="49"/>
  <c r="H1000" i="49"/>
  <c r="K1004" i="49"/>
  <c r="H1004" i="49"/>
  <c r="M220" i="47"/>
  <c r="I220" i="47"/>
  <c r="O240" i="47"/>
  <c r="K240" i="47"/>
  <c r="H1001" i="49"/>
  <c r="K1001" i="49"/>
  <c r="K998" i="49"/>
  <c r="H998" i="49"/>
  <c r="H1002" i="49"/>
  <c r="K1002" i="49"/>
  <c r="K993" i="49"/>
  <c r="H993" i="49"/>
  <c r="H999" i="49"/>
  <c r="K999" i="49"/>
  <c r="H1003" i="49"/>
  <c r="K1003" i="49"/>
  <c r="L58" i="49"/>
  <c r="I58" i="49"/>
  <c r="I145" i="49"/>
  <c r="L145" i="49"/>
  <c r="L201" i="49"/>
  <c r="I201" i="49"/>
  <c r="L224" i="49"/>
  <c r="I224" i="49"/>
  <c r="I258" i="49"/>
  <c r="L258" i="49"/>
  <c r="L296" i="49"/>
  <c r="I296" i="49"/>
  <c r="L355" i="49"/>
  <c r="I355" i="49"/>
  <c r="L402" i="49"/>
  <c r="I402" i="49"/>
  <c r="L435" i="49"/>
  <c r="I435" i="49"/>
  <c r="L462" i="49"/>
  <c r="I462" i="49"/>
  <c r="L114" i="49"/>
  <c r="I114" i="49"/>
  <c r="L146" i="49"/>
  <c r="I146" i="49"/>
  <c r="L155" i="49"/>
  <c r="I155" i="49"/>
  <c r="L46" i="49"/>
  <c r="I46" i="49"/>
  <c r="I69" i="49"/>
  <c r="L69" i="49"/>
  <c r="L92" i="49"/>
  <c r="I92" i="49"/>
  <c r="L102" i="49"/>
  <c r="I102" i="49"/>
  <c r="I125" i="49"/>
  <c r="L125" i="49"/>
  <c r="L134" i="49"/>
  <c r="I134" i="49"/>
  <c r="I147" i="49"/>
  <c r="L147" i="49"/>
  <c r="I156" i="49"/>
  <c r="L156" i="49"/>
  <c r="L189" i="49"/>
  <c r="I189" i="49"/>
  <c r="L213" i="49"/>
  <c r="I213" i="49"/>
  <c r="I222" i="49"/>
  <c r="L222" i="49"/>
  <c r="L266" i="49"/>
  <c r="I266" i="49"/>
  <c r="L277" i="49"/>
  <c r="I277" i="49"/>
  <c r="L294" i="49"/>
  <c r="I294" i="49"/>
  <c r="L303" i="49"/>
  <c r="I303" i="49"/>
  <c r="L313" i="49"/>
  <c r="I313" i="49"/>
  <c r="L334" i="49"/>
  <c r="I334" i="49"/>
  <c r="I343" i="49"/>
  <c r="L343" i="49"/>
  <c r="I353" i="49"/>
  <c r="L353" i="49"/>
  <c r="L373" i="49"/>
  <c r="I373" i="49"/>
  <c r="L404" i="49"/>
  <c r="I404" i="49"/>
  <c r="L414" i="49"/>
  <c r="I414" i="49"/>
  <c r="L438" i="49"/>
  <c r="I438" i="49"/>
  <c r="L460" i="49"/>
  <c r="I460" i="49"/>
  <c r="I81" i="49"/>
  <c r="L81" i="49"/>
  <c r="L136" i="49"/>
  <c r="I136" i="49"/>
  <c r="I275" i="49"/>
  <c r="L275" i="49"/>
  <c r="L315" i="49"/>
  <c r="I315" i="49"/>
  <c r="L471" i="49"/>
  <c r="I471" i="49"/>
  <c r="L519" i="49"/>
  <c r="I519" i="49"/>
  <c r="F519" i="49"/>
  <c r="I47" i="49"/>
  <c r="L47" i="49"/>
  <c r="L70" i="49"/>
  <c r="I70" i="49"/>
  <c r="L80" i="49"/>
  <c r="I80" i="49"/>
  <c r="I103" i="49"/>
  <c r="L103" i="49"/>
  <c r="I135" i="49"/>
  <c r="L135" i="49"/>
  <c r="L157" i="49"/>
  <c r="I157" i="49"/>
  <c r="L190" i="49"/>
  <c r="I190" i="49"/>
  <c r="L200" i="49"/>
  <c r="I200" i="49"/>
  <c r="L223" i="49"/>
  <c r="I223" i="49"/>
  <c r="I274" i="49"/>
  <c r="L274" i="49"/>
  <c r="I283" i="49"/>
  <c r="L283" i="49"/>
  <c r="I295" i="49"/>
  <c r="L295" i="49"/>
  <c r="I304" i="49"/>
  <c r="L304" i="49"/>
  <c r="L314" i="49"/>
  <c r="I314" i="49"/>
  <c r="L324" i="49"/>
  <c r="I324" i="49"/>
  <c r="L335" i="49"/>
  <c r="I335" i="49"/>
  <c r="L344" i="49"/>
  <c r="I344" i="49"/>
  <c r="I354" i="49"/>
  <c r="L354" i="49"/>
  <c r="L363" i="49"/>
  <c r="I363" i="49"/>
  <c r="L401" i="49"/>
  <c r="I401" i="49"/>
  <c r="L405" i="49"/>
  <c r="I405" i="49"/>
  <c r="L461" i="49"/>
  <c r="I461" i="49"/>
  <c r="I588" i="49"/>
  <c r="L588" i="49"/>
  <c r="L48" i="49"/>
  <c r="I48" i="49"/>
  <c r="I113" i="49"/>
  <c r="L113" i="49"/>
  <c r="L336" i="49"/>
  <c r="I336" i="49"/>
  <c r="L90" i="49"/>
  <c r="I90" i="49"/>
  <c r="I284" i="49"/>
  <c r="L284" i="49"/>
  <c r="I364" i="49"/>
  <c r="L364" i="49"/>
  <c r="L589" i="49"/>
  <c r="I589" i="49"/>
  <c r="I59" i="49"/>
  <c r="L59" i="49"/>
  <c r="L68" i="49"/>
  <c r="I68" i="49"/>
  <c r="I91" i="49"/>
  <c r="L91" i="49"/>
  <c r="L124" i="49"/>
  <c r="I124" i="49"/>
  <c r="I202" i="49"/>
  <c r="L202" i="49"/>
  <c r="L212" i="49"/>
  <c r="I212" i="49"/>
  <c r="L276" i="49"/>
  <c r="I276" i="49"/>
  <c r="L292" i="49"/>
  <c r="I292" i="49"/>
  <c r="I312" i="49"/>
  <c r="L312" i="49"/>
  <c r="I316" i="49"/>
  <c r="L316" i="49"/>
  <c r="I333" i="49"/>
  <c r="L333" i="49"/>
  <c r="L356" i="49"/>
  <c r="I356" i="49"/>
  <c r="L372" i="49"/>
  <c r="I372" i="49"/>
  <c r="L403" i="49"/>
  <c r="I403" i="49"/>
  <c r="L413" i="49"/>
  <c r="I413" i="49"/>
  <c r="L437" i="49"/>
  <c r="I437" i="49"/>
  <c r="L459" i="49"/>
  <c r="I459" i="49"/>
  <c r="L463" i="49"/>
  <c r="I463" i="49"/>
  <c r="L473" i="49"/>
  <c r="I473" i="49"/>
  <c r="L521" i="49"/>
  <c r="I521" i="49"/>
  <c r="F521" i="49"/>
  <c r="K989" i="49"/>
  <c r="H989" i="49"/>
  <c r="I36" i="49"/>
  <c r="L36" i="49"/>
  <c r="L35" i="49"/>
  <c r="I35" i="49"/>
  <c r="L16" i="49"/>
  <c r="I16" i="49"/>
  <c r="L15" i="49"/>
  <c r="I15" i="49"/>
  <c r="I13" i="49"/>
  <c r="L13" i="49"/>
  <c r="I280" i="47"/>
  <c r="M300" i="47"/>
  <c r="N392" i="47"/>
  <c r="N415" i="47" s="1"/>
  <c r="J392" i="47"/>
  <c r="J415" i="47" s="1"/>
  <c r="K392" i="47"/>
  <c r="K415" i="47" s="1"/>
  <c r="M392" i="47"/>
  <c r="M415" i="47" s="1"/>
  <c r="I392" i="47"/>
  <c r="I415" i="47" s="1"/>
  <c r="O300" i="47"/>
  <c r="K300" i="47"/>
  <c r="P300" i="47"/>
  <c r="L300" i="47"/>
  <c r="H300" i="47"/>
  <c r="K280" i="47"/>
  <c r="M240" i="47"/>
  <c r="I240" i="47"/>
  <c r="N240" i="47"/>
  <c r="J240" i="47"/>
  <c r="Q201" i="47"/>
  <c r="Q100" i="47"/>
  <c r="K154" i="47"/>
  <c r="P379" i="47"/>
  <c r="O154" i="47"/>
  <c r="P220" i="47"/>
  <c r="L220" i="47"/>
  <c r="H220" i="47"/>
  <c r="I260" i="47"/>
  <c r="N154" i="47"/>
  <c r="J154" i="47"/>
  <c r="O220" i="47"/>
  <c r="K220" i="47"/>
  <c r="P260" i="47"/>
  <c r="L260" i="47"/>
  <c r="H260" i="47"/>
  <c r="M280" i="47"/>
  <c r="I300" i="47"/>
  <c r="O392" i="47"/>
  <c r="O415" i="47" s="1"/>
  <c r="G379" i="47"/>
  <c r="Q371" i="47"/>
  <c r="Q373" i="47"/>
  <c r="O280" i="47"/>
  <c r="N280" i="47"/>
  <c r="J280" i="47"/>
  <c r="H154" i="47"/>
  <c r="G111" i="47"/>
  <c r="Q111" i="47" s="1"/>
  <c r="G383" i="47"/>
  <c r="Q383" i="47" s="1"/>
  <c r="I154" i="47"/>
  <c r="G194" i="47"/>
  <c r="Q194" i="47" s="1"/>
  <c r="Q196" i="47"/>
  <c r="G252" i="47"/>
  <c r="Q252" i="47" s="1"/>
  <c r="G391" i="47"/>
  <c r="Q391" i="47" s="1"/>
  <c r="G187" i="47"/>
  <c r="Q187" i="47" s="1"/>
  <c r="P154" i="47"/>
  <c r="L154" i="47"/>
  <c r="G212" i="47"/>
  <c r="Q212" i="47" s="1"/>
  <c r="G219" i="47"/>
  <c r="Q219" i="47" s="1"/>
  <c r="Q375" i="47"/>
  <c r="M154" i="47"/>
  <c r="Q91" i="47"/>
  <c r="G239" i="47"/>
  <c r="Q239" i="47" s="1"/>
  <c r="Q282" i="47"/>
  <c r="G299" i="47"/>
  <c r="G300" i="47" s="1"/>
  <c r="Q305" i="47"/>
  <c r="N220" i="47"/>
  <c r="J220" i="47"/>
  <c r="P240" i="47"/>
  <c r="L240" i="47"/>
  <c r="H240" i="47"/>
  <c r="N260" i="47"/>
  <c r="J260" i="47"/>
  <c r="P280" i="47"/>
  <c r="L280" i="47"/>
  <c r="H280" i="47"/>
  <c r="N300" i="47"/>
  <c r="J300" i="47"/>
  <c r="P392" i="47"/>
  <c r="L392" i="47"/>
  <c r="L415" i="47" s="1"/>
  <c r="H392" i="47"/>
  <c r="H415" i="47" s="1"/>
  <c r="Q395" i="47"/>
  <c r="G1215" i="48"/>
  <c r="G348" i="48"/>
  <c r="G152" i="48"/>
  <c r="G173" i="48"/>
  <c r="G230" i="48"/>
  <c r="G262" i="48"/>
  <c r="G281" i="48"/>
  <c r="G288" i="48"/>
  <c r="G308" i="48"/>
  <c r="G309" i="48" s="1"/>
  <c r="G321" i="48"/>
  <c r="G329" i="48" s="1"/>
  <c r="G385" i="48"/>
  <c r="G409" i="48"/>
  <c r="G432" i="48"/>
  <c r="G577" i="48"/>
  <c r="G670" i="48"/>
  <c r="G805" i="48"/>
  <c r="G850" i="48"/>
  <c r="G865" i="48"/>
  <c r="G985" i="48"/>
  <c r="G1158" i="48"/>
  <c r="G1246" i="48"/>
  <c r="G361" i="48"/>
  <c r="G98" i="48"/>
  <c r="G270" i="48"/>
  <c r="G341" i="48"/>
  <c r="G368" i="48"/>
  <c r="G377" i="48"/>
  <c r="G397" i="48"/>
  <c r="G540" i="48"/>
  <c r="G557" i="48"/>
  <c r="G1004" i="48"/>
  <c r="G1127" i="48"/>
  <c r="G232" i="47"/>
  <c r="Q223" i="47"/>
  <c r="Q292" i="47"/>
  <c r="Q309" i="47"/>
  <c r="G319" i="47"/>
  <c r="G477" i="48"/>
  <c r="G715" i="48"/>
  <c r="Q253" i="47"/>
  <c r="G259" i="47"/>
  <c r="Q259" i="47" s="1"/>
  <c r="G443" i="48"/>
  <c r="G468" i="48"/>
  <c r="G1193" i="48"/>
  <c r="G120" i="48"/>
  <c r="G196" i="48"/>
  <c r="G760" i="48"/>
  <c r="G78" i="47"/>
  <c r="Q78" i="47" s="1"/>
  <c r="G176" i="47"/>
  <c r="Q176" i="47" s="1"/>
  <c r="Q376" i="47"/>
  <c r="G623" i="48"/>
  <c r="G56" i="47"/>
  <c r="Q56" i="47" s="1"/>
  <c r="G67" i="47"/>
  <c r="Q67" i="47" s="1"/>
  <c r="Q307" i="47"/>
  <c r="Q370" i="47"/>
  <c r="G970" i="48"/>
  <c r="Q363" i="47"/>
  <c r="G368" i="47"/>
  <c r="Q368" i="47" s="1"/>
  <c r="G413" i="47"/>
  <c r="Q399" i="47"/>
  <c r="G22" i="47"/>
  <c r="Q10" i="47"/>
  <c r="Q262" i="47"/>
  <c r="G272" i="47"/>
  <c r="G352" i="47"/>
  <c r="Q352" i="47" s="1"/>
  <c r="Q341" i="47"/>
  <c r="G328" i="47"/>
  <c r="Q328" i="47" s="1"/>
  <c r="Q321" i="47"/>
  <c r="Q331" i="47"/>
  <c r="G339" i="47"/>
  <c r="Q339" i="47" s="1"/>
  <c r="Q355" i="47"/>
  <c r="G361" i="47"/>
  <c r="Q361" i="47" s="1"/>
  <c r="G76" i="48"/>
  <c r="G489" i="48"/>
  <c r="G685" i="48"/>
  <c r="G593" i="48"/>
  <c r="G89" i="47"/>
  <c r="Q89" i="47" s="1"/>
  <c r="G165" i="47"/>
  <c r="Q165" i="47" s="1"/>
  <c r="G279" i="47"/>
  <c r="Q279" i="47" s="1"/>
  <c r="G446" i="47"/>
  <c r="G42" i="48"/>
  <c r="G34" i="47"/>
  <c r="G45" i="47"/>
  <c r="Q45" i="47" s="1"/>
  <c r="G122" i="47"/>
  <c r="Q122" i="47" s="1"/>
  <c r="G132" i="47"/>
  <c r="Q132" i="47" s="1"/>
  <c r="G142" i="47"/>
  <c r="Q142" i="47" s="1"/>
  <c r="G153" i="47"/>
  <c r="Q153" i="47" s="1"/>
  <c r="G54" i="48"/>
  <c r="G549" i="48"/>
  <c r="G895" i="48"/>
  <c r="G1071" i="48"/>
  <c r="G1094" i="48" s="1"/>
  <c r="G418" i="48"/>
  <c r="G655" i="48"/>
  <c r="G1136" i="48"/>
  <c r="G1149" i="48"/>
  <c r="G1202" i="48"/>
  <c r="G1224" i="48"/>
  <c r="Q36" i="47"/>
  <c r="Q58" i="47"/>
  <c r="Q80" i="47"/>
  <c r="Q102" i="47"/>
  <c r="Q144" i="47"/>
  <c r="Q167" i="47"/>
  <c r="Q189" i="47"/>
  <c r="Q203" i="47"/>
  <c r="Q215" i="47"/>
  <c r="Q295" i="47"/>
  <c r="Q381" i="47"/>
  <c r="Q387" i="47"/>
  <c r="G87" i="48"/>
  <c r="G131" i="48"/>
  <c r="G208" i="48"/>
  <c r="G745" i="48"/>
  <c r="G514" i="48"/>
  <c r="G775" i="48"/>
  <c r="G1171" i="48"/>
  <c r="G1237" i="48"/>
  <c r="G1253" i="48"/>
  <c r="G455" i="48"/>
  <c r="G525" i="48"/>
  <c r="G640" i="48"/>
  <c r="G700" i="48"/>
  <c r="G730" i="48"/>
  <c r="G1180" i="48"/>
  <c r="G1343" i="48"/>
  <c r="G1346" i="48" s="1"/>
  <c r="F1355" i="49"/>
  <c r="G1304" i="48"/>
  <c r="P415" i="47" l="1"/>
  <c r="I123" i="49"/>
  <c r="L123" i="49"/>
  <c r="L561" i="49"/>
  <c r="I561" i="49"/>
  <c r="L257" i="49"/>
  <c r="I257" i="49"/>
  <c r="I101" i="49"/>
  <c r="L101" i="49"/>
  <c r="L458" i="49"/>
  <c r="I458" i="49"/>
  <c r="H990" i="49"/>
  <c r="K990" i="49"/>
  <c r="F523" i="49"/>
  <c r="L323" i="49"/>
  <c r="I323" i="49"/>
  <c r="L112" i="49"/>
  <c r="I112" i="49"/>
  <c r="F522" i="49"/>
  <c r="I265" i="49"/>
  <c r="L265" i="49"/>
  <c r="L211" i="49"/>
  <c r="I211" i="49"/>
  <c r="I436" i="49"/>
  <c r="L436" i="49"/>
  <c r="L293" i="49"/>
  <c r="I293" i="49"/>
  <c r="F520" i="49"/>
  <c r="L520" i="49"/>
  <c r="I520" i="49"/>
  <c r="I79" i="49"/>
  <c r="L79" i="49"/>
  <c r="L188" i="49"/>
  <c r="I188" i="49"/>
  <c r="I57" i="49"/>
  <c r="L57" i="49"/>
  <c r="L412" i="49"/>
  <c r="I412" i="49"/>
  <c r="L352" i="49"/>
  <c r="I352" i="49"/>
  <c r="L518" i="49"/>
  <c r="I518" i="49"/>
  <c r="F518" i="49"/>
  <c r="L273" i="49"/>
  <c r="I273" i="49"/>
  <c r="L472" i="49"/>
  <c r="I472" i="49"/>
  <c r="I332" i="49"/>
  <c r="L332" i="49"/>
  <c r="L517" i="49"/>
  <c r="F517" i="49"/>
  <c r="I517" i="49"/>
  <c r="L400" i="49"/>
  <c r="I400" i="49"/>
  <c r="I14" i="49"/>
  <c r="L14" i="49"/>
  <c r="G986" i="48"/>
  <c r="G1005" i="48" s="1"/>
  <c r="G349" i="48"/>
  <c r="G289" i="48"/>
  <c r="G1247" i="48"/>
  <c r="O416" i="47"/>
  <c r="O448" i="47" s="1"/>
  <c r="Q300" i="47"/>
  <c r="K416" i="47"/>
  <c r="K448" i="47" s="1"/>
  <c r="G1225" i="48"/>
  <c r="G1159" i="48"/>
  <c r="H416" i="47"/>
  <c r="H448" i="47" s="1"/>
  <c r="Q299" i="47"/>
  <c r="G392" i="47"/>
  <c r="Q392" i="47" s="1"/>
  <c r="N416" i="47"/>
  <c r="N448" i="47" s="1"/>
  <c r="P416" i="47"/>
  <c r="P448" i="47" s="1"/>
  <c r="M416" i="47"/>
  <c r="M448" i="47" s="1"/>
  <c r="I416" i="47"/>
  <c r="I448" i="47" s="1"/>
  <c r="L416" i="47"/>
  <c r="L448" i="47" s="1"/>
  <c r="J416" i="47"/>
  <c r="J448" i="47" s="1"/>
  <c r="G220" i="47"/>
  <c r="Q220" i="47" s="1"/>
  <c r="G594" i="48"/>
  <c r="G369" i="48"/>
  <c r="G1137" i="48"/>
  <c r="Q22" i="47"/>
  <c r="G414" i="47"/>
  <c r="Q414" i="47" s="1"/>
  <c r="Q413" i="47"/>
  <c r="G1203" i="48"/>
  <c r="G197" i="48"/>
  <c r="G1181" i="48"/>
  <c r="Q379" i="47"/>
  <c r="G280" i="47"/>
  <c r="Q280" i="47" s="1"/>
  <c r="Q272" i="47"/>
  <c r="Q319" i="47"/>
  <c r="G240" i="47"/>
  <c r="Q240" i="47" s="1"/>
  <c r="Q232" i="47"/>
  <c r="Q34" i="47"/>
  <c r="G154" i="47"/>
  <c r="Q154" i="47" s="1"/>
  <c r="Q446" i="47"/>
  <c r="G447" i="47"/>
  <c r="Q447" i="47" s="1"/>
  <c r="G1317" i="48"/>
  <c r="G260" i="47"/>
  <c r="Q260" i="47" s="1"/>
  <c r="F1349" i="49" l="1"/>
  <c r="I1347" i="49"/>
  <c r="K1347" i="49"/>
  <c r="L1347" i="49"/>
  <c r="G1011" i="48"/>
  <c r="H1347" i="49"/>
  <c r="G1254" i="48"/>
  <c r="G415" i="47"/>
  <c r="Q415" i="47" s="1"/>
  <c r="F1347" i="49"/>
  <c r="I1351" i="49" l="1"/>
  <c r="L1357" i="49"/>
  <c r="G1020" i="48"/>
  <c r="G1259" i="48" s="1"/>
  <c r="G416" i="47"/>
  <c r="G448" i="47" s="1"/>
  <c r="Q448" i="47" s="1"/>
  <c r="F1351" i="49" l="1"/>
  <c r="F1353" i="49" s="1"/>
  <c r="F1357" i="49" s="1"/>
  <c r="Q416" i="47"/>
  <c r="G1331" i="48" l="1"/>
  <c r="G1347" i="48" s="1"/>
</calcChain>
</file>

<file path=xl/sharedStrings.xml><?xml version="1.0" encoding="utf-8"?>
<sst xmlns="http://schemas.openxmlformats.org/spreadsheetml/2006/main" count="7552" uniqueCount="2193">
  <si>
    <t>Interest Earned on Debt Service Reserve</t>
  </si>
  <si>
    <t>11-4XX-100-210</t>
  </si>
  <si>
    <t>11-4XX-100-220</t>
  </si>
  <si>
    <t>11-4XX-100-232</t>
  </si>
  <si>
    <t>11-4XX-100-241</t>
  </si>
  <si>
    <t>11-4XX-100-242</t>
  </si>
  <si>
    <t>11-4XX-100-250</t>
  </si>
  <si>
    <t>11-4XX-100-260</t>
  </si>
  <si>
    <t>11-4XX-100-270</t>
  </si>
  <si>
    <t>11-4XX-100-280</t>
  </si>
  <si>
    <t>11-4XX-100-290</t>
  </si>
  <si>
    <t>11-800-330-210</t>
  </si>
  <si>
    <t>11-800-330-220</t>
  </si>
  <si>
    <t>11-800-330-232</t>
  </si>
  <si>
    <t>11-800-330-241</t>
  </si>
  <si>
    <t>11-800-330-242</t>
  </si>
  <si>
    <t>11-800-330-250</t>
  </si>
  <si>
    <t>11-800-330-260</t>
  </si>
  <si>
    <t>11-800-330-270</t>
  </si>
  <si>
    <t>11-800-330-280</t>
  </si>
  <si>
    <t>11-800-330-290</t>
  </si>
  <si>
    <t>Attendance and Social Work Services</t>
  </si>
  <si>
    <t>11-000-211-210</t>
  </si>
  <si>
    <t>11-000-211-220</t>
  </si>
  <si>
    <t>11-000-211-232</t>
  </si>
  <si>
    <t>11-000-211-241</t>
  </si>
  <si>
    <t>11-000-211-242</t>
  </si>
  <si>
    <t>11-000-211-250</t>
  </si>
  <si>
    <t>11-000-211-260</t>
  </si>
  <si>
    <t>11-000-211-270</t>
  </si>
  <si>
    <t>11-000-211-280</t>
  </si>
  <si>
    <t>11-000-211-290</t>
  </si>
  <si>
    <t>Total Attendance and Social Work Services</t>
  </si>
  <si>
    <t>Health Services</t>
  </si>
  <si>
    <t>11-000-213-210</t>
  </si>
  <si>
    <t>11-000-213-220</t>
  </si>
  <si>
    <t>11-000-213-232</t>
  </si>
  <si>
    <t>11-000-213-241</t>
  </si>
  <si>
    <t>11-000-213-242</t>
  </si>
  <si>
    <t>11-000-213-250</t>
  </si>
  <si>
    <t>11-000-213-260</t>
  </si>
  <si>
    <t>11-000-213-270</t>
  </si>
  <si>
    <t>11-000-213-280</t>
  </si>
  <si>
    <t>11-000-213-290</t>
  </si>
  <si>
    <t>Total Health Services</t>
  </si>
  <si>
    <t>11-000-216-210</t>
  </si>
  <si>
    <t>11-000-216-220</t>
  </si>
  <si>
    <t>11-000-216-232</t>
  </si>
  <si>
    <t>11-000-216-241</t>
  </si>
  <si>
    <t>11-000-216-242</t>
  </si>
  <si>
    <t>11-000-216-250</t>
  </si>
  <si>
    <t>11-000-216-260</t>
  </si>
  <si>
    <t>11-000-216-270</t>
  </si>
  <si>
    <t>11-000-216-280</t>
  </si>
  <si>
    <t>11-000-216-290</t>
  </si>
  <si>
    <t>Other Support Services - Students - Extraordinary Services</t>
  </si>
  <si>
    <t>11-000-217-210</t>
  </si>
  <si>
    <t>11-000-217-220</t>
  </si>
  <si>
    <t>11-000-217-232</t>
  </si>
  <si>
    <t>11-000-217-241</t>
  </si>
  <si>
    <t>11-000-217-242</t>
  </si>
  <si>
    <t>11-000-217-250</t>
  </si>
  <si>
    <t>11-000-217-260</t>
  </si>
  <si>
    <t>11-000-217-270</t>
  </si>
  <si>
    <t>11-000-217-280</t>
  </si>
  <si>
    <t>11-000-217-290</t>
  </si>
  <si>
    <t>Total Other Supp Serv - Students - Extraordinary Serv</t>
  </si>
  <si>
    <t>11-000-218-210</t>
  </si>
  <si>
    <t>11-000-218-220</t>
  </si>
  <si>
    <t>11-000-218-232</t>
  </si>
  <si>
    <t>11-000-218-241</t>
  </si>
  <si>
    <t>11-000-218-242</t>
  </si>
  <si>
    <t>11-000-218-250</t>
  </si>
  <si>
    <t>11-000-218-260</t>
  </si>
  <si>
    <t>11-000-218-270</t>
  </si>
  <si>
    <t>11-000-218-280</t>
  </si>
  <si>
    <t>11-000-218-290</t>
  </si>
  <si>
    <t>11-000-219-210</t>
  </si>
  <si>
    <t>11-000-219-220</t>
  </si>
  <si>
    <t>11-000-219-232</t>
  </si>
  <si>
    <t>11-000-219-241</t>
  </si>
  <si>
    <t>11-000-219-242</t>
  </si>
  <si>
    <t>11-000-219-250</t>
  </si>
  <si>
    <t>11-000-219-260</t>
  </si>
  <si>
    <t>11-000-219-270</t>
  </si>
  <si>
    <t>11-000-219-280</t>
  </si>
  <si>
    <t>11-000-219-290</t>
  </si>
  <si>
    <t>Improvement of Instruction Services</t>
  </si>
  <si>
    <t>11-000-221-210</t>
  </si>
  <si>
    <t>11-000-221-220</t>
  </si>
  <si>
    <t>11-000-221-232</t>
  </si>
  <si>
    <t>11-000-221-241</t>
  </si>
  <si>
    <t>11-000-221-242</t>
  </si>
  <si>
    <t>11-000-221-250</t>
  </si>
  <si>
    <t>11-000-221-260</t>
  </si>
  <si>
    <t>11-000-221-270</t>
  </si>
  <si>
    <t>11-000-221-280</t>
  </si>
  <si>
    <t>11-000-221-290</t>
  </si>
  <si>
    <t>Total Improvement of Instruction Services</t>
  </si>
  <si>
    <t>Educational Media Services - School Library</t>
  </si>
  <si>
    <t>11-000-222-210</t>
  </si>
  <si>
    <t>11-000-222-220</t>
  </si>
  <si>
    <t>11-000-222-232</t>
  </si>
  <si>
    <t>11-000-222-241</t>
  </si>
  <si>
    <t>11-000-222-242</t>
  </si>
  <si>
    <t>11-000-222-250</t>
  </si>
  <si>
    <t>11-000-222-260</t>
  </si>
  <si>
    <t>11-000-222-270</t>
  </si>
  <si>
    <t>11-000-222-280</t>
  </si>
  <si>
    <t>11-000-222-290</t>
  </si>
  <si>
    <t>Total Educational Media Services - School Library</t>
  </si>
  <si>
    <t xml:space="preserve">Instructional Staff Training Services </t>
  </si>
  <si>
    <t>11-000-223-210</t>
  </si>
  <si>
    <t>11-000-223-220</t>
  </si>
  <si>
    <t>11-000-223-232</t>
  </si>
  <si>
    <t>11-000-223-241</t>
  </si>
  <si>
    <t>11-000-223-242</t>
  </si>
  <si>
    <t>11-000-223-250</t>
  </si>
  <si>
    <t>11-000-223-260</t>
  </si>
  <si>
    <t>11-000-223-270</t>
  </si>
  <si>
    <t>11-000-223-280</t>
  </si>
  <si>
    <t>11-000-223-290</t>
  </si>
  <si>
    <t>Total Instructional Staff Training Services</t>
  </si>
  <si>
    <t xml:space="preserve">Support Services - General Administration </t>
  </si>
  <si>
    <t>11-000-230-210</t>
  </si>
  <si>
    <t>11-000-230-220</t>
  </si>
  <si>
    <t>11-000-230-232</t>
  </si>
  <si>
    <t>11-000-230-241</t>
  </si>
  <si>
    <t>11-000-230-242</t>
  </si>
  <si>
    <t>11-000-230-250</t>
  </si>
  <si>
    <t>11-000-230-260</t>
  </si>
  <si>
    <t>11-000-230-270</t>
  </si>
  <si>
    <t>11-000-230-280</t>
  </si>
  <si>
    <t>11-000-230-290</t>
  </si>
  <si>
    <t>Total Support Services - General Administration</t>
  </si>
  <si>
    <t xml:space="preserve">Support Services - School Administration </t>
  </si>
  <si>
    <t>11-000-240-210</t>
  </si>
  <si>
    <t>11-000-240-220</t>
  </si>
  <si>
    <t>11-000-240-232</t>
  </si>
  <si>
    <t>11-000-240-241</t>
  </si>
  <si>
    <t>11-000-240-242</t>
  </si>
  <si>
    <t>11-000-240-250</t>
  </si>
  <si>
    <t>11-000-240-260</t>
  </si>
  <si>
    <t>11-000-240-270</t>
  </si>
  <si>
    <t>11-000-240-280</t>
  </si>
  <si>
    <t>11-000-240-290</t>
  </si>
  <si>
    <t>Total Support Services - School Administration</t>
  </si>
  <si>
    <t xml:space="preserve">Support Services - Central Services </t>
  </si>
  <si>
    <t>11-000-251-210</t>
  </si>
  <si>
    <t>11-000-251-220</t>
  </si>
  <si>
    <t>11-000-251-232</t>
  </si>
  <si>
    <t>11-000-251-241</t>
  </si>
  <si>
    <t>11-000-251-242</t>
  </si>
  <si>
    <t>11-000-251-250</t>
  </si>
  <si>
    <t>11-000-251-260</t>
  </si>
  <si>
    <t>11-000-251-270</t>
  </si>
  <si>
    <t>11-000-251-280</t>
  </si>
  <si>
    <t>11-000-251-290</t>
  </si>
  <si>
    <t>Total Support Services - Central Services</t>
  </si>
  <si>
    <t>Support Services - Admin. Info. Tech.</t>
  </si>
  <si>
    <t>11-000-252-210</t>
  </si>
  <si>
    <t>11-000-252-220</t>
  </si>
  <si>
    <t>11-000-252-232</t>
  </si>
  <si>
    <t>11-000-252-241</t>
  </si>
  <si>
    <t>11-000-252-242</t>
  </si>
  <si>
    <t>11-000-252-250</t>
  </si>
  <si>
    <t>11-000-252-260</t>
  </si>
  <si>
    <t>11-000-252-270</t>
  </si>
  <si>
    <t>11-000-252-280</t>
  </si>
  <si>
    <t>11-000-252-290</t>
  </si>
  <si>
    <t>Student Transportation Services</t>
  </si>
  <si>
    <t>11-000-270-210</t>
  </si>
  <si>
    <t>11-000-270-220</t>
  </si>
  <si>
    <t>11-000-270-232</t>
  </si>
  <si>
    <t>11-000-270-241</t>
  </si>
  <si>
    <t>11-000-270-242</t>
  </si>
  <si>
    <t>11-000-270-250</t>
  </si>
  <si>
    <t>11-000-270-260</t>
  </si>
  <si>
    <t>11-000-270-270</t>
  </si>
  <si>
    <t>11-000-270-280</t>
  </si>
  <si>
    <t>11-000-270-290</t>
  </si>
  <si>
    <t>Total Student Transportation Services</t>
  </si>
  <si>
    <t>Facilities Acquisition and Construction Services</t>
  </si>
  <si>
    <t>11-000-400-210</t>
  </si>
  <si>
    <t>11-000-400-220</t>
  </si>
  <si>
    <t>11-000-400-232</t>
  </si>
  <si>
    <t>11-000-400-241</t>
  </si>
  <si>
    <t>11-000-400-242</t>
  </si>
  <si>
    <t>11-000-400-250</t>
  </si>
  <si>
    <t>11-000-400-260</t>
  </si>
  <si>
    <t>11-000-400-270</t>
  </si>
  <si>
    <t>11-000-400-280</t>
  </si>
  <si>
    <t>11-000-400-290</t>
  </si>
  <si>
    <t>Total Facilities Acquisition and Construction Services</t>
  </si>
  <si>
    <t>Undistributed Expenditures-Food Services</t>
  </si>
  <si>
    <t>11-000-310-930</t>
  </si>
  <si>
    <t>Total Undistributed Expenditures-Food Services</t>
  </si>
  <si>
    <t>Increase in Capital Reserve</t>
  </si>
  <si>
    <t>10-604</t>
  </si>
  <si>
    <t>Interest Deposit to Capital Reserve</t>
  </si>
  <si>
    <t>12-105-100-730</t>
  </si>
  <si>
    <t>B</t>
  </si>
  <si>
    <t>12-150-100-730</t>
  </si>
  <si>
    <t>Special Education - Instruction:</t>
  </si>
  <si>
    <t>12-219-100-730</t>
  </si>
  <si>
    <t>12-221-100-730</t>
  </si>
  <si>
    <t>12-310-100-730</t>
  </si>
  <si>
    <t>12-320-100-730</t>
  </si>
  <si>
    <t>12-000-21X-730</t>
  </si>
  <si>
    <t>12-000-219-730</t>
  </si>
  <si>
    <t>12-000-230-730</t>
  </si>
  <si>
    <t>12-000-251-730</t>
  </si>
  <si>
    <t>12-000-252-730</t>
  </si>
  <si>
    <t>12-000-270-732</t>
  </si>
  <si>
    <t>12-000-270-733</t>
  </si>
  <si>
    <t>12-000-270-734</t>
  </si>
  <si>
    <t>12-000-300-730</t>
  </si>
  <si>
    <t>Facilities Acquisition and Construction Serv.</t>
  </si>
  <si>
    <t>12-000-400-100</t>
  </si>
  <si>
    <t>12-000-400-331</t>
  </si>
  <si>
    <t>12-000-400-390</t>
  </si>
  <si>
    <t>12-000-400-450</t>
  </si>
  <si>
    <t>12-000-400-610</t>
  </si>
  <si>
    <t>12-000-400-710</t>
  </si>
  <si>
    <t>12-000-400-721</t>
  </si>
  <si>
    <t>12-000-400-722</t>
  </si>
  <si>
    <t>12-000-400-780</t>
  </si>
  <si>
    <t>12-000-400-800</t>
  </si>
  <si>
    <t>12-000-400-930</t>
  </si>
  <si>
    <t>Capital Outllay - Transfer to Capital Projects</t>
  </si>
  <si>
    <t>12-000-400-932</t>
  </si>
  <si>
    <t>Total Facilities Acquisition and Const. Serv.</t>
  </si>
  <si>
    <t>Capital Reserve - Transfer to Capital Projects</t>
  </si>
  <si>
    <t>12-000-400-931</t>
  </si>
  <si>
    <t>Capital Reserve - Transfer to Debt Service</t>
  </si>
  <si>
    <t>12-000-400-933</t>
  </si>
  <si>
    <t>Post-Secondary Programs - Instruction</t>
  </si>
  <si>
    <t>13-330-100-101</t>
  </si>
  <si>
    <t>13-330-100-106</t>
  </si>
  <si>
    <t>13-330-100-300</t>
  </si>
  <si>
    <t>13-330-100-500</t>
  </si>
  <si>
    <t>13-330-100-610</t>
  </si>
  <si>
    <t>13-330-100-640</t>
  </si>
  <si>
    <t>13-330-100-800</t>
  </si>
  <si>
    <t>Total Post-Secondary Programs - Instruction</t>
  </si>
  <si>
    <t>Post-Secondary Programs - Support Services</t>
  </si>
  <si>
    <t>13-330-200-100</t>
  </si>
  <si>
    <t>13-330-200-200</t>
  </si>
  <si>
    <t>13-330-200-300</t>
  </si>
  <si>
    <t>13-330-200-500</t>
  </si>
  <si>
    <t>13-330-200-600</t>
  </si>
  <si>
    <t>13-330-200-800</t>
  </si>
  <si>
    <t>Total Post-Secondary Programs - Support Services</t>
  </si>
  <si>
    <t>Total Post-Secondary Programs</t>
  </si>
  <si>
    <t>Summer School - Instruction</t>
  </si>
  <si>
    <t>Total Summer School</t>
  </si>
  <si>
    <t>Other Special Schools - Instruction</t>
  </si>
  <si>
    <t>Total Other Special Schools - Instruction</t>
  </si>
  <si>
    <t>Other Special Schools - Support Services</t>
  </si>
  <si>
    <t>Total Other Special Schools - Support Services</t>
  </si>
  <si>
    <t xml:space="preserve">Total Other Special Schools </t>
  </si>
  <si>
    <t>Accred. Even./Adult H.S./Post-Grad.-Instruction</t>
  </si>
  <si>
    <t>Total Accred. Eve./Adult H.S./Post-Grad.-Inst.</t>
  </si>
  <si>
    <t>Accred. Even./Adult H.S./Post-Grad.-Support Serv.</t>
  </si>
  <si>
    <t>Total Accred. Eve./Adult H.S./Post-Grad.-Supp.Ser.</t>
  </si>
  <si>
    <t>Total Accred. Eve./Adult H.S./Post-Grad.</t>
  </si>
  <si>
    <t>Adult Education-Local-Instruction</t>
  </si>
  <si>
    <t>Total Adult Education-Local-Instruction</t>
  </si>
  <si>
    <t>Adult Education-Local-Support Serv.</t>
  </si>
  <si>
    <t>Total Adult Education-Local-Support Serv.</t>
  </si>
  <si>
    <t>Total Adult Education</t>
  </si>
  <si>
    <t>Vocational Evening-Local-Instruction</t>
  </si>
  <si>
    <t>Total Vocational Evening-Local-Instruction</t>
  </si>
  <si>
    <t>Vocational Evening-Local-Support Serv.</t>
  </si>
  <si>
    <t xml:space="preserve">Total Vocational Evening  - Local </t>
  </si>
  <si>
    <t>Even. Sch.-Foreign-Born-Local-Inst.</t>
  </si>
  <si>
    <t>Total Eve. Sch.-Foreign-Born-Local-Inst.</t>
  </si>
  <si>
    <t xml:space="preserve">Even. Sch.-Foreign-Born-Local-Sup.Serv. </t>
  </si>
  <si>
    <t>Total Eve. Sch.-Foreign-Born-Local-Sup.Serv.</t>
  </si>
  <si>
    <t>Total Evening School-Foreign-Born-Local</t>
  </si>
  <si>
    <t>Transfer of Funds to Charter Schools</t>
  </si>
  <si>
    <t>10-000-100-56X</t>
  </si>
  <si>
    <t>General Fund Contribution to Whole School Reform</t>
  </si>
  <si>
    <t>10-000-520-930</t>
  </si>
  <si>
    <t>Local Projects</t>
  </si>
  <si>
    <t>20-xxx-xxx-xxx</t>
  </si>
  <si>
    <t>State Projects:</t>
  </si>
  <si>
    <t>Instruction</t>
  </si>
  <si>
    <t>Total Instruction</t>
  </si>
  <si>
    <t>Support Services</t>
  </si>
  <si>
    <t>Contract Serv-Trans. (Bet. Home &amp; School)</t>
  </si>
  <si>
    <t>Total Support Services</t>
  </si>
  <si>
    <t>Facilities Acquisition and Construction Serv</t>
  </si>
  <si>
    <t>Total Fac Acquisition and Constr Serv</t>
  </si>
  <si>
    <t>Contribution to charter Schools</t>
  </si>
  <si>
    <t>Other State Projects</t>
  </si>
  <si>
    <t>Contribution to WSR - Other State Projects</t>
  </si>
  <si>
    <t>20-XXX-520-930</t>
  </si>
  <si>
    <t>Total State Projects</t>
  </si>
  <si>
    <t>Federal Projects:</t>
  </si>
  <si>
    <t>Contributions to WSR - Other Federal Projects</t>
  </si>
  <si>
    <t>Total Federal Projects</t>
  </si>
  <si>
    <t>Regular Debt Service</t>
  </si>
  <si>
    <t xml:space="preserve">     Princ. Payments -Comm. Appr. Lease Purchase Agrmts.</t>
  </si>
  <si>
    <t>40-701-510-723</t>
  </si>
  <si>
    <t xml:space="preserve">     Interest Pmts. - Comm. Appr. Lease Purchase Agrmts.</t>
  </si>
  <si>
    <t>40-701-510-833</t>
  </si>
  <si>
    <t xml:space="preserve">     Interest on Early Retirement Bonds</t>
  </si>
  <si>
    <t>40-701-510-835</t>
  </si>
  <si>
    <t xml:space="preserve">    Redemption of Principal on Early Retirement Bonds</t>
  </si>
  <si>
    <t>40-701-510-910</t>
  </si>
  <si>
    <t xml:space="preserve">     Interest on Bonds</t>
  </si>
  <si>
    <t>40-701-510-834</t>
  </si>
  <si>
    <t xml:space="preserve">     Redemption of Principal</t>
  </si>
  <si>
    <t xml:space="preserve">     Amounts Paid Into Sinking Fund</t>
  </si>
  <si>
    <t>40-701-510-920</t>
  </si>
  <si>
    <t>Total Regular Debt Service</t>
  </si>
  <si>
    <t>Total Expenditures/Appropriations</t>
  </si>
  <si>
    <t>Preschool - Salaries of Teachers</t>
  </si>
  <si>
    <t>Kindergarten - Salaries of Teachers</t>
  </si>
  <si>
    <t>Other</t>
  </si>
  <si>
    <t>11-110-100-101</t>
  </si>
  <si>
    <t>Grades 1-5 - Salaries of Teachers</t>
  </si>
  <si>
    <t>11-120-100-101</t>
  </si>
  <si>
    <t>Grades 6-8 - Salaries of Teachers</t>
  </si>
  <si>
    <t>11-130-100-101</t>
  </si>
  <si>
    <t>Grades 9-12 - Salaries of Teachers</t>
  </si>
  <si>
    <t>11-140-100-101</t>
  </si>
  <si>
    <t>Other Salaries for Instruction</t>
  </si>
  <si>
    <t>11-190-100-106</t>
  </si>
  <si>
    <t>Purchased Professional-Educational Services</t>
  </si>
  <si>
    <t>11-190-100-320</t>
  </si>
  <si>
    <t>Purchased Technical Services</t>
  </si>
  <si>
    <t>11-190-100-340</t>
  </si>
  <si>
    <t>Other Purchased Services (400-500 series)</t>
  </si>
  <si>
    <t>11-190-100-500</t>
  </si>
  <si>
    <t>General Supplies</t>
  </si>
  <si>
    <t>11-190-100-610</t>
  </si>
  <si>
    <t>Textbooks</t>
  </si>
  <si>
    <t>11-190-100-640</t>
  </si>
  <si>
    <t>Other Objects</t>
  </si>
  <si>
    <t>Salaries of Teachers</t>
  </si>
  <si>
    <t>11-201-100-101</t>
  </si>
  <si>
    <t>11-201-100-106</t>
  </si>
  <si>
    <t>11-201-100-320</t>
  </si>
  <si>
    <t>11-201-100-340</t>
  </si>
  <si>
    <t>11-201-100-500</t>
  </si>
  <si>
    <t>11-201-100-610</t>
  </si>
  <si>
    <t>11-201-100-640</t>
  </si>
  <si>
    <t>11-201-100-800</t>
  </si>
  <si>
    <t>11-202-100-101</t>
  </si>
  <si>
    <t>11-202-100-106</t>
  </si>
  <si>
    <t>11-202-100-320</t>
  </si>
  <si>
    <t>11-202-100-340</t>
  </si>
  <si>
    <t>11-202-100-500</t>
  </si>
  <si>
    <t>11-202-100-610</t>
  </si>
  <si>
    <t>11-202-100-640</t>
  </si>
  <si>
    <t>11-202-100-800</t>
  </si>
  <si>
    <t>11-204-100-101</t>
  </si>
  <si>
    <t>11-204-100-106</t>
  </si>
  <si>
    <t>11-204-100-320</t>
  </si>
  <si>
    <t>11-204-100-340</t>
  </si>
  <si>
    <t>11-204-100-500</t>
  </si>
  <si>
    <t>11-204-100-610</t>
  </si>
  <si>
    <t>11-204-100-640</t>
  </si>
  <si>
    <t>11-204-100-800</t>
  </si>
  <si>
    <t>11-206-100-101</t>
  </si>
  <si>
    <t>11-206-100-106</t>
  </si>
  <si>
    <t>11-206-100-320</t>
  </si>
  <si>
    <t>11-206-100-340</t>
  </si>
  <si>
    <t>11-206-100-500</t>
  </si>
  <si>
    <t>11-206-100-610</t>
  </si>
  <si>
    <t>11-206-100-640</t>
  </si>
  <si>
    <t>11-206-100-800</t>
  </si>
  <si>
    <t>11-207-100-101</t>
  </si>
  <si>
    <t>11-207-100-106</t>
  </si>
  <si>
    <t>11-207-100-320</t>
  </si>
  <si>
    <t>11-207-100-340</t>
  </si>
  <si>
    <t>11-207-100-500</t>
  </si>
  <si>
    <t>11-207-100-610</t>
  </si>
  <si>
    <t>11-207-100-640</t>
  </si>
  <si>
    <t>11-207-100-800</t>
  </si>
  <si>
    <t>11-209-100-101</t>
  </si>
  <si>
    <t>11-209-100-106</t>
  </si>
  <si>
    <t>11-209-100-320</t>
  </si>
  <si>
    <t>11-209-100-340</t>
  </si>
  <si>
    <t>11-209-100-500</t>
  </si>
  <si>
    <t>11-209-100-610</t>
  </si>
  <si>
    <t>11-209-100-640</t>
  </si>
  <si>
    <t>11-209-100-800</t>
  </si>
  <si>
    <t>11-212-100-101</t>
  </si>
  <si>
    <t>11-212-100-106</t>
  </si>
  <si>
    <t>11-212-100-320</t>
  </si>
  <si>
    <t>11-212-100-340</t>
  </si>
  <si>
    <t>11-212-100-500</t>
  </si>
  <si>
    <t>11-212-100-610</t>
  </si>
  <si>
    <t>11-212-100-640</t>
  </si>
  <si>
    <t>11-212-100-800</t>
  </si>
  <si>
    <t>11-213-100-101</t>
  </si>
  <si>
    <t>11-213-100-106</t>
  </si>
  <si>
    <t>11-213-100-320</t>
  </si>
  <si>
    <t>11-213-100-340</t>
  </si>
  <si>
    <t>11-213-100-500</t>
  </si>
  <si>
    <t>11-213-100-610</t>
  </si>
  <si>
    <t>11-213-100-640</t>
  </si>
  <si>
    <t>11-213-100-800</t>
  </si>
  <si>
    <t>11-214-100-101</t>
  </si>
  <si>
    <t>11-214-100-106</t>
  </si>
  <si>
    <t>11-214-100-320</t>
  </si>
  <si>
    <t>11-214-100-340</t>
  </si>
  <si>
    <t>11-214-100-500</t>
  </si>
  <si>
    <t>11-214-100-610</t>
  </si>
  <si>
    <t>11-214-100-640</t>
  </si>
  <si>
    <t>11-214-100-800</t>
  </si>
  <si>
    <t>11-215-100-101</t>
  </si>
  <si>
    <t>11-215-100-106</t>
  </si>
  <si>
    <t>11-215-100-320</t>
  </si>
  <si>
    <t>11-215-100-340</t>
  </si>
  <si>
    <t>11-215-100-500</t>
  </si>
  <si>
    <t>11-215-100-610</t>
  </si>
  <si>
    <t>11-215-100-800</t>
  </si>
  <si>
    <t>11-216-100-101</t>
  </si>
  <si>
    <t>11-216-100-106</t>
  </si>
  <si>
    <t>11-216-100-320</t>
  </si>
  <si>
    <t>11-216-100-340</t>
  </si>
  <si>
    <t>11-216-100-500</t>
  </si>
  <si>
    <t>11-216-100-610</t>
  </si>
  <si>
    <t>11-216-100-800</t>
  </si>
  <si>
    <t>11-222-100-101</t>
  </si>
  <si>
    <t>11-222-100-106</t>
  </si>
  <si>
    <t>11-222-100-320</t>
  </si>
  <si>
    <t>11-222-100-340</t>
  </si>
  <si>
    <t>11-222-100-500</t>
  </si>
  <si>
    <t>11-222-100-610</t>
  </si>
  <si>
    <t>11-222-100-640</t>
  </si>
  <si>
    <t>11-222-100-800</t>
  </si>
  <si>
    <t>11-230-100-101</t>
  </si>
  <si>
    <t>11-230-100-106</t>
  </si>
  <si>
    <t>11-230-100-320</t>
  </si>
  <si>
    <t>11-230-100-340</t>
  </si>
  <si>
    <t>11-230-100-500</t>
  </si>
  <si>
    <t>11-230-100-610</t>
  </si>
  <si>
    <t>11-230-100-640</t>
  </si>
  <si>
    <t>11-230-100-800</t>
  </si>
  <si>
    <t>11-240-100-101</t>
  </si>
  <si>
    <t>11-240-100-106</t>
  </si>
  <si>
    <t>11-240-100-320</t>
  </si>
  <si>
    <t>11-240-100-340</t>
  </si>
  <si>
    <t>11-240-100-500</t>
  </si>
  <si>
    <t>11-240-100-610</t>
  </si>
  <si>
    <t>11-240-100-640</t>
  </si>
  <si>
    <t>11-240-100-800</t>
  </si>
  <si>
    <t>11-3XX-100-101</t>
  </si>
  <si>
    <t>11-3XX-100-106</t>
  </si>
  <si>
    <t>11-3XX-100-320</t>
  </si>
  <si>
    <t>11-3XX-100-340</t>
  </si>
  <si>
    <t>11-3XX-100-500</t>
  </si>
  <si>
    <t>11-3XX-100-610</t>
  </si>
  <si>
    <t>11-3XX-100-640</t>
  </si>
  <si>
    <t>11-3XX-100-800</t>
  </si>
  <si>
    <t>Salaries</t>
  </si>
  <si>
    <t>11-401-100-100</t>
  </si>
  <si>
    <t>Purchased Services (300-500 series)</t>
  </si>
  <si>
    <t>11-401-100-500</t>
  </si>
  <si>
    <t>Supplies and Materials</t>
  </si>
  <si>
    <t>11-401-100-600</t>
  </si>
  <si>
    <t>11-401-100-800</t>
  </si>
  <si>
    <t>11-4XX-100-100</t>
  </si>
  <si>
    <t>11-4XX-100-500</t>
  </si>
  <si>
    <t>11-4XX-100-600</t>
  </si>
  <si>
    <t>11-4XX-100-800</t>
  </si>
  <si>
    <t>11-000-211-100</t>
  </si>
  <si>
    <t>Purchased Professional and Technical Services</t>
  </si>
  <si>
    <t>11-000-211-300</t>
  </si>
  <si>
    <t>11-000-211-500</t>
  </si>
  <si>
    <t>11-000-211-600</t>
  </si>
  <si>
    <t>11-000-211-800</t>
  </si>
  <si>
    <t>11-000-213-100</t>
  </si>
  <si>
    <t>11-000-213-300</t>
  </si>
  <si>
    <t>11-000-213-500</t>
  </si>
  <si>
    <t>11-000-213-600</t>
  </si>
  <si>
    <t>11-000-213-800</t>
  </si>
  <si>
    <t>Salaries of Other Professional Staff</t>
  </si>
  <si>
    <t>11-000-218-104</t>
  </si>
  <si>
    <t>Salaries of Secretarial and Clerical Assistants</t>
  </si>
  <si>
    <t>11-000-218-105</t>
  </si>
  <si>
    <t>Other Salaries</t>
  </si>
  <si>
    <t>11-000-218-110</t>
  </si>
  <si>
    <t>Purchased Professional - Educational Services</t>
  </si>
  <si>
    <t>11-000-218-320</t>
  </si>
  <si>
    <t>Other Purchased Prof. and Tech. Services</t>
  </si>
  <si>
    <t>11-000-218-390</t>
  </si>
  <si>
    <t>11-000-218-500</t>
  </si>
  <si>
    <t>11-000-218-600</t>
  </si>
  <si>
    <t>11-000-218-800</t>
  </si>
  <si>
    <t>11-000-221-102</t>
  </si>
  <si>
    <t>11-000-221-104</t>
  </si>
  <si>
    <t>11-000-221-105</t>
  </si>
  <si>
    <t>11-000-221-110</t>
  </si>
  <si>
    <t>11-000-221-320</t>
  </si>
  <si>
    <t>11-000-221-390</t>
  </si>
  <si>
    <t>11-000-221-500</t>
  </si>
  <si>
    <t>11-000-221-600</t>
  </si>
  <si>
    <t>11-000-221-800</t>
  </si>
  <si>
    <t>11-000-222-100</t>
  </si>
  <si>
    <t>11-000-222-300</t>
  </si>
  <si>
    <t>11-000-222-500</t>
  </si>
  <si>
    <t>11-000-222-600</t>
  </si>
  <si>
    <t>11-000-222-800</t>
  </si>
  <si>
    <t>11-1XX-100-249</t>
  </si>
  <si>
    <t>11-2XX-100-249</t>
  </si>
  <si>
    <t>11-000-291-249</t>
  </si>
  <si>
    <t>11-000-400-249</t>
  </si>
  <si>
    <t>11-3XX-100-249</t>
  </si>
  <si>
    <t>11-4XX-100-249</t>
  </si>
  <si>
    <t>11-800-330-249</t>
  </si>
  <si>
    <t>11-000-211-249</t>
  </si>
  <si>
    <t>11-000-213-249</t>
  </si>
  <si>
    <t>11-000-216-249</t>
  </si>
  <si>
    <t>11-000-217-249</t>
  </si>
  <si>
    <t>11-000-218-249</t>
  </si>
  <si>
    <t>11-000-219-249</t>
  </si>
  <si>
    <t>11-000-221-249</t>
  </si>
  <si>
    <t>11-000-222-249</t>
  </si>
  <si>
    <t>11-000-223-249</t>
  </si>
  <si>
    <t>11-000-230-249</t>
  </si>
  <si>
    <t>11-000-240-249</t>
  </si>
  <si>
    <t>11-000-251-249</t>
  </si>
  <si>
    <t>11-000-252-249</t>
  </si>
  <si>
    <t>11-000-270-249</t>
  </si>
  <si>
    <t>11-000-223-320</t>
  </si>
  <si>
    <t>11-000-223-390</t>
  </si>
  <si>
    <t>11-000-223-500</t>
  </si>
  <si>
    <t>11-000-223-600</t>
  </si>
  <si>
    <t>11-000-223-800</t>
  </si>
  <si>
    <t>Salaries of Principals/Assistant Principals</t>
  </si>
  <si>
    <t>11-000-240-103</t>
  </si>
  <si>
    <t>11-000-240-104</t>
  </si>
  <si>
    <t>11-000-240-105</t>
  </si>
  <si>
    <t>11-000-240-110</t>
  </si>
  <si>
    <t>11-000-240-300</t>
  </si>
  <si>
    <t>11-000-240-500</t>
  </si>
  <si>
    <t>11-000-240-600</t>
  </si>
  <si>
    <t>11-000-240-800</t>
  </si>
  <si>
    <t>11-000-262-100</t>
  </si>
  <si>
    <t>11-000-262-610</t>
  </si>
  <si>
    <t>11-000-270-512</t>
  </si>
  <si>
    <t>Group Insurance</t>
  </si>
  <si>
    <t>11-000-291-210</t>
  </si>
  <si>
    <t>Social Security Contributions</t>
  </si>
  <si>
    <t>11-000-291-220</t>
  </si>
  <si>
    <t>T.P.A.F. Contributions - ERIP</t>
  </si>
  <si>
    <t>11-000-291-232</t>
  </si>
  <si>
    <t>Other Retirement Contributions - Regular</t>
  </si>
  <si>
    <t>11-000-291-241</t>
  </si>
  <si>
    <t>Other Retirement Contributions - ERIP</t>
  </si>
  <si>
    <t>11-000-291-242</t>
  </si>
  <si>
    <t>Unemployment Compensation</t>
  </si>
  <si>
    <t>11-000-291-250</t>
  </si>
  <si>
    <t>Workmen's Compensation</t>
  </si>
  <si>
    <t>11-000-291-260</t>
  </si>
  <si>
    <t>Health Benefits</t>
  </si>
  <si>
    <t>11-000-291-270</t>
  </si>
  <si>
    <t>Tuition Reimbursement</t>
  </si>
  <si>
    <t>11-000-291-280</t>
  </si>
  <si>
    <t>Other Employee Benefits</t>
  </si>
  <si>
    <t>11-000-291-290</t>
  </si>
  <si>
    <t>12-110-100-730</t>
  </si>
  <si>
    <t>Grades 1-5</t>
  </si>
  <si>
    <t>12-120-100-730</t>
  </si>
  <si>
    <t>Grades 6-8</t>
  </si>
  <si>
    <t>12-130-100-730</t>
  </si>
  <si>
    <t>Grades 9-12</t>
  </si>
  <si>
    <t>12-140-100-730</t>
  </si>
  <si>
    <t>Cognitive - Mild</t>
  </si>
  <si>
    <t>12-201-100-730</t>
  </si>
  <si>
    <t>Cognitive - Moderate</t>
  </si>
  <si>
    <t>12-202-100-730</t>
  </si>
  <si>
    <t>Learning and/or Language Disabilities</t>
  </si>
  <si>
    <t>12-204-100-730</t>
  </si>
  <si>
    <t>Visual Impairments</t>
  </si>
  <si>
    <t>12-206-100-730</t>
  </si>
  <si>
    <t>Auditory Impairments</t>
  </si>
  <si>
    <t>12-207-100-730</t>
  </si>
  <si>
    <t>Behavioral Disabilities</t>
  </si>
  <si>
    <t>12-209-100-730</t>
  </si>
  <si>
    <t>Multiple Disabilities</t>
  </si>
  <si>
    <t>12-212-100-730</t>
  </si>
  <si>
    <t>Resource Room/Resource Center</t>
  </si>
  <si>
    <t>12-213-100-730</t>
  </si>
  <si>
    <t>Autism</t>
  </si>
  <si>
    <t>12-214-100-730</t>
  </si>
  <si>
    <t>Preschool Disabilities - Part-Time</t>
  </si>
  <si>
    <t>12-215-100-730</t>
  </si>
  <si>
    <t>Preschool Disabilities - Full-Time</t>
  </si>
  <si>
    <t>12-216-100-730</t>
  </si>
  <si>
    <t>Cognitive - Severe</t>
  </si>
  <si>
    <t>12-222-100-730</t>
  </si>
  <si>
    <t>Basic Skills/Remedial - Instruction</t>
  </si>
  <si>
    <t>12-230-100-730</t>
  </si>
  <si>
    <t>Bilingual Education - Instruction</t>
  </si>
  <si>
    <t>12-240-100-730</t>
  </si>
  <si>
    <t>Vocational Programs - Local - Instruction</t>
  </si>
  <si>
    <t>12-3XX-100-730</t>
  </si>
  <si>
    <t>12-4XX-100-730</t>
  </si>
  <si>
    <t>Undistributed Expenditures - Instruction</t>
  </si>
  <si>
    <t>12-000-100-730</t>
  </si>
  <si>
    <t>12-000-210-730</t>
  </si>
  <si>
    <t>12-000-220-730</t>
  </si>
  <si>
    <t>Undistributed Expenditures - School Admin.</t>
  </si>
  <si>
    <t>12-000-240-730</t>
  </si>
  <si>
    <t>Special Schools (All Programs)</t>
  </si>
  <si>
    <t>12-XXX-X00-730</t>
  </si>
  <si>
    <t>13-422-100-101</t>
  </si>
  <si>
    <t>13-422-100-106</t>
  </si>
  <si>
    <t>13-422-100-300</t>
  </si>
  <si>
    <t>13-422-100-500</t>
  </si>
  <si>
    <t>13-422-100-610</t>
  </si>
  <si>
    <t>13-422-100-640</t>
  </si>
  <si>
    <t>13-422-100-800</t>
  </si>
  <si>
    <t>13-422-200-100</t>
  </si>
  <si>
    <t>Personal Services - Employee Benefits</t>
  </si>
  <si>
    <t>13-422-200-200</t>
  </si>
  <si>
    <t>13-422-200-300</t>
  </si>
  <si>
    <t>13-422-200-500</t>
  </si>
  <si>
    <t>13-422-200-600</t>
  </si>
  <si>
    <t>13-422-200-800</t>
  </si>
  <si>
    <t>13-4XX-100-101</t>
  </si>
  <si>
    <t>13-4XX-100-106</t>
  </si>
  <si>
    <t>13-4XX-100-300</t>
  </si>
  <si>
    <t>13-4XX-100-500</t>
  </si>
  <si>
    <t>13-4XX-100-610</t>
  </si>
  <si>
    <t>13-4XX-100-640</t>
  </si>
  <si>
    <t>13-4XX-100-800</t>
  </si>
  <si>
    <t>13-4XX-200-100</t>
  </si>
  <si>
    <t>13-4XX-200-200</t>
  </si>
  <si>
    <t>13-4XX-200-300</t>
  </si>
  <si>
    <t>13-4XX-200-500</t>
  </si>
  <si>
    <t>13-4XX-200-600</t>
  </si>
  <si>
    <t>13-4XX-200-800</t>
  </si>
  <si>
    <t>13-601-100-101</t>
  </si>
  <si>
    <t>13-601-100-106</t>
  </si>
  <si>
    <t>13-601-100-300</t>
  </si>
  <si>
    <t>13-601-100-500</t>
  </si>
  <si>
    <t>13-601-100-610</t>
  </si>
  <si>
    <t>13-601-100-640</t>
  </si>
  <si>
    <t>13-601-100-800</t>
  </si>
  <si>
    <t>13-601-200-100</t>
  </si>
  <si>
    <t>13-601-200-200</t>
  </si>
  <si>
    <t>13-601-200-300</t>
  </si>
  <si>
    <t>13-601-200-500</t>
  </si>
  <si>
    <t>13-601-200-600</t>
  </si>
  <si>
    <t>13-601-200-800</t>
  </si>
  <si>
    <t>13-602-100-101</t>
  </si>
  <si>
    <t>13-602-100-106</t>
  </si>
  <si>
    <t>13-602-100-300</t>
  </si>
  <si>
    <t>13-602-100-500</t>
  </si>
  <si>
    <t>13-602-100-610</t>
  </si>
  <si>
    <t>13-602-100-640</t>
  </si>
  <si>
    <t>13-602-100-800</t>
  </si>
  <si>
    <t>13-602-200-100</t>
  </si>
  <si>
    <t>13-602-200-200</t>
  </si>
  <si>
    <t>13-602-200-300</t>
  </si>
  <si>
    <t>13-602-200-500</t>
  </si>
  <si>
    <t>13-602-200-600</t>
  </si>
  <si>
    <t>13-602-200-800</t>
  </si>
  <si>
    <t>13-629-100-101</t>
  </si>
  <si>
    <t>13-629-100-106</t>
  </si>
  <si>
    <t>13-629-100-300</t>
  </si>
  <si>
    <t>13-629-100-500</t>
  </si>
  <si>
    <t>13-629-100-610</t>
  </si>
  <si>
    <t>13-629-100-640</t>
  </si>
  <si>
    <t>13-629-100-800</t>
  </si>
  <si>
    <t>13-629-200-100</t>
  </si>
  <si>
    <t>13-629-200-200</t>
  </si>
  <si>
    <t>13-629-200-300</t>
  </si>
  <si>
    <t>13-629-200-500</t>
  </si>
  <si>
    <t>13-629-200-600</t>
  </si>
  <si>
    <t>13-629-200-800</t>
  </si>
  <si>
    <t>13-631-100-101</t>
  </si>
  <si>
    <t>13-631-100-106</t>
  </si>
  <si>
    <t>13-631-100-300</t>
  </si>
  <si>
    <t>13-631-100-500</t>
  </si>
  <si>
    <t>13-631-100-610</t>
  </si>
  <si>
    <t>13-631-100-640</t>
  </si>
  <si>
    <t>13-631-100-800</t>
  </si>
  <si>
    <t>13-631-200-100</t>
  </si>
  <si>
    <t>13-631-200-200</t>
  </si>
  <si>
    <t>13-631-200-300</t>
  </si>
  <si>
    <t>13-631-200-500</t>
  </si>
  <si>
    <t>13-631-200-600</t>
  </si>
  <si>
    <t>13-631-200-800</t>
  </si>
  <si>
    <t>Total Cognitive - Mild</t>
  </si>
  <si>
    <t>Total Cognitive - Moderate</t>
  </si>
  <si>
    <t>Total Learning and/or Language Disabilities</t>
  </si>
  <si>
    <t>Total Visual Impairments</t>
  </si>
  <si>
    <t>Total Auditory Impairments</t>
  </si>
  <si>
    <t>Total Behavioral Disabilities</t>
  </si>
  <si>
    <t>Total Multiple Disabilities</t>
  </si>
  <si>
    <t>Total Resource Room/Resource Center</t>
  </si>
  <si>
    <t>Total Preschool Disabilities - Part-Time</t>
  </si>
  <si>
    <t>Total Basic Skills/Remedial - Instruction</t>
  </si>
  <si>
    <t>Total Vocational Programs - Local - Instruction</t>
  </si>
  <si>
    <t>Total Other Instructional Programs - Instruction</t>
  </si>
  <si>
    <t>Total Summer School - Instruction</t>
  </si>
  <si>
    <t>Total Summer School - Support Services</t>
  </si>
  <si>
    <t>Total Vocational Evening-Local-Support Serv.</t>
  </si>
  <si>
    <t>Visual Impairments:</t>
  </si>
  <si>
    <t>Auditory Impairments:</t>
  </si>
  <si>
    <t>Behavioral Disabilities:</t>
  </si>
  <si>
    <t>Multiple Disabilities:</t>
  </si>
  <si>
    <t>Resource Room/Resource Center:</t>
  </si>
  <si>
    <t>Autism:</t>
  </si>
  <si>
    <t>Preschool Disabilities - Part-Time:</t>
  </si>
  <si>
    <t>Preschool Disabilities - Full-Time:</t>
  </si>
  <si>
    <t>Total School-Sponsored Athletics - Instruction</t>
  </si>
  <si>
    <t>Summer School - Support Services</t>
  </si>
  <si>
    <t>Salary Subtotal for Benefits Allocation</t>
  </si>
  <si>
    <t>Allocated Benefits  (=B x C)</t>
  </si>
  <si>
    <t>C</t>
  </si>
  <si>
    <t>D</t>
  </si>
  <si>
    <t>Total Costs for PPC Calculation</t>
  </si>
  <si>
    <t>A + D</t>
  </si>
  <si>
    <t>Per Pupil Cost</t>
  </si>
  <si>
    <t>From Advertised Enrollment Report:</t>
  </si>
  <si>
    <t>1/2 of Line 12:  Pupils on roll shared time</t>
  </si>
  <si>
    <t>Line 11: Pupils on roll regular full time</t>
  </si>
  <si>
    <t>Line 21: Pupils on roll full time</t>
  </si>
  <si>
    <t>1/2 of Line 22: Pupils on roll special shared time</t>
  </si>
  <si>
    <t>Description</t>
  </si>
  <si>
    <t>Regular Programs - Instruction</t>
  </si>
  <si>
    <t>11-105-100-101</t>
  </si>
  <si>
    <t>11-140-100-106</t>
  </si>
  <si>
    <t>11-140-100-320</t>
  </si>
  <si>
    <t>11-140-100-340</t>
  </si>
  <si>
    <t>11-140-100-500</t>
  </si>
  <si>
    <t>11-140-100-610</t>
  </si>
  <si>
    <t>11-140-100-640</t>
  </si>
  <si>
    <t>11-140-100-800</t>
  </si>
  <si>
    <t>Regular Programs - Home Instruction</t>
  </si>
  <si>
    <t>11-150-100-101</t>
  </si>
  <si>
    <t>11-150-100-106</t>
  </si>
  <si>
    <t>Transfer to General Fund</t>
  </si>
  <si>
    <t>11-150-100-320</t>
  </si>
  <si>
    <t>11-150-100-340</t>
  </si>
  <si>
    <t>11-150-100-500</t>
  </si>
  <si>
    <t>11-150-100-610</t>
  </si>
  <si>
    <t>11-150-100-640</t>
  </si>
  <si>
    <t>11-150-100-800</t>
  </si>
  <si>
    <t>Regular Programs - Undistributed Instruction</t>
  </si>
  <si>
    <t>A</t>
  </si>
  <si>
    <t>Total Cognitive - Mild:</t>
  </si>
  <si>
    <t>Total Cognitive - Moderate:</t>
  </si>
  <si>
    <t>Learning and/or Language Disablilities:</t>
  </si>
  <si>
    <t>Total Autism</t>
  </si>
  <si>
    <t>Total Preschool Disabilities- Full-Time</t>
  </si>
  <si>
    <t>Home Instruction:</t>
  </si>
  <si>
    <t>11-219-100-101</t>
  </si>
  <si>
    <t>11-219-100-106</t>
  </si>
  <si>
    <t>11-219-100-320</t>
  </si>
  <si>
    <t>11-219-100-340</t>
  </si>
  <si>
    <t>11-219-100-500</t>
  </si>
  <si>
    <t>11-219-100-610</t>
  </si>
  <si>
    <t>11-219-100-640</t>
  </si>
  <si>
    <t>11-219-100-800</t>
  </si>
  <si>
    <t>Total Home Instruction</t>
  </si>
  <si>
    <t>Extended School Year:</t>
  </si>
  <si>
    <t>11-221-100-101</t>
  </si>
  <si>
    <t>11-221-100-102</t>
  </si>
  <si>
    <t>11-221-100-106</t>
  </si>
  <si>
    <t>11-221-100-320</t>
  </si>
  <si>
    <t>11-221-100-340</t>
  </si>
  <si>
    <t>11-221-100-500</t>
  </si>
  <si>
    <t>11-221-100-610</t>
  </si>
  <si>
    <t>11-221-100-640</t>
  </si>
  <si>
    <t>11-221-100-800</t>
  </si>
  <si>
    <t xml:space="preserve">Total Extended School Year </t>
  </si>
  <si>
    <t>Cognititve - Severe:</t>
  </si>
  <si>
    <t xml:space="preserve">Total Cognitive Severe  </t>
  </si>
  <si>
    <t>Bilingual Education  - Instruction</t>
  </si>
  <si>
    <t>Total Bilingual Education  - Instruction</t>
  </si>
  <si>
    <t>VOCATIONAL PROGRAMS</t>
  </si>
  <si>
    <t>Regular Vocational Programs - Instruction</t>
  </si>
  <si>
    <t>11-310-100-101</t>
  </si>
  <si>
    <t>11-310-100-106</t>
  </si>
  <si>
    <t>11-310-100-320</t>
  </si>
  <si>
    <t>11-310-100-340</t>
  </si>
  <si>
    <t>11-310-100-500</t>
  </si>
  <si>
    <t>11-310-100-610</t>
  </si>
  <si>
    <t>11-310-100-640</t>
  </si>
  <si>
    <t>11-310-100-800</t>
  </si>
  <si>
    <t>Total Regular Vocational Programs - Instruction</t>
  </si>
  <si>
    <t>Special Vocational Programs - Instruction</t>
  </si>
  <si>
    <t>11-320-100-101</t>
  </si>
  <si>
    <t>11-320-100-106</t>
  </si>
  <si>
    <t>11-320-100-320</t>
  </si>
  <si>
    <t>11-320-100-340</t>
  </si>
  <si>
    <t>11-320-100-500</t>
  </si>
  <si>
    <t>11-320-100-610</t>
  </si>
  <si>
    <t>11-320-100-640</t>
  </si>
  <si>
    <t>11-320-100-800</t>
  </si>
  <si>
    <t>Total Spl. Vocational Prog. - Instruction</t>
  </si>
  <si>
    <t>TOTAL VOCATIONAL PROGRAMS</t>
  </si>
  <si>
    <t>School-Spon. Co/Extra Curricular Actvts. - Inst.</t>
  </si>
  <si>
    <t>11-401-100-930</t>
  </si>
  <si>
    <t>Total School-Spon. Co/Extra Curricular Actvts. - Inst.</t>
  </si>
  <si>
    <t>School-Sponsored Athletics - Instruction</t>
  </si>
  <si>
    <t>11-402-100-100</t>
  </si>
  <si>
    <t>11-402-100-500</t>
  </si>
  <si>
    <t>11-402-100-600</t>
  </si>
  <si>
    <t>11-402-100-800</t>
  </si>
  <si>
    <t>11-402-100-930</t>
  </si>
  <si>
    <t>Other Instructional Programs - Instruction</t>
  </si>
  <si>
    <t>11-4XX-100-930</t>
  </si>
  <si>
    <t>Community Services Programs/Operations</t>
  </si>
  <si>
    <t>11-800-330-100</t>
  </si>
  <si>
    <t>11-800-330-500</t>
  </si>
  <si>
    <t>11-800-330-600</t>
  </si>
  <si>
    <t>11-800-330-800</t>
  </si>
  <si>
    <t>11-800-330-930</t>
  </si>
  <si>
    <t>Total Community Services Programs/Operations</t>
  </si>
  <si>
    <t>11-000-100-561</t>
  </si>
  <si>
    <t>11-000-100-562</t>
  </si>
  <si>
    <t>11-000-100-563</t>
  </si>
  <si>
    <t>11-000-100-564</t>
  </si>
  <si>
    <t>11-000-100-565</t>
  </si>
  <si>
    <t>11-000-100-566</t>
  </si>
  <si>
    <t>11-000-100-567</t>
  </si>
  <si>
    <t>11-000-100-568</t>
  </si>
  <si>
    <t>11-000-100-569</t>
  </si>
  <si>
    <t>Total Undistributed Expenditures - Instruction</t>
  </si>
  <si>
    <t xml:space="preserve">Undistributed Expend. - Attend. &amp; Social Work </t>
  </si>
  <si>
    <t xml:space="preserve">Total Undist. Expend. - Attendance and Social Work </t>
  </si>
  <si>
    <t>Undistributed Expenditures - Health Services</t>
  </si>
  <si>
    <t>Total Undist. Expenditures - Health Services</t>
  </si>
  <si>
    <t>Undist. Expend. - Other Supp. Serv. Students-Related Serv.</t>
  </si>
  <si>
    <t>11-000-216-100</t>
  </si>
  <si>
    <t>11-000-216-320</t>
  </si>
  <si>
    <t>11-000-216-600</t>
  </si>
  <si>
    <t>11-000-216-800</t>
  </si>
  <si>
    <t>Total Undist. Expend. - Other Supp. Serv. Students-Rel. Serv.</t>
  </si>
  <si>
    <t>Undist. Expend. - Other Supp. Serv. Students-Extra. Serv.</t>
  </si>
  <si>
    <t>11-000-217-100</t>
  </si>
  <si>
    <t>11-000-217-320</t>
  </si>
  <si>
    <t>11-000-217-600</t>
  </si>
  <si>
    <t>11-000-217-800</t>
  </si>
  <si>
    <t>Total Undist. Expend. - Other Supp. Serv. Students-Extra. Serv.</t>
  </si>
  <si>
    <t xml:space="preserve">Undist. Expend.-Other Supp. Serv. Students-Spl. </t>
  </si>
  <si>
    <t>11-000-219-104</t>
  </si>
  <si>
    <t>11-000-219-105</t>
  </si>
  <si>
    <t>11-000-219-110</t>
  </si>
  <si>
    <t>11-000-219-320</t>
  </si>
  <si>
    <t>11-000-219-390</t>
  </si>
  <si>
    <t>11-000-219-500</t>
  </si>
  <si>
    <t>11-000-219-591</t>
  </si>
  <si>
    <t>11-000-219-600</t>
  </si>
  <si>
    <t>11-000-219-800</t>
  </si>
  <si>
    <t xml:space="preserve">Total Undist Expend-Oth Supp. Serv. Students-Spl. </t>
  </si>
  <si>
    <t>Undist. Expend.-Improv. of Inst. Serv.</t>
  </si>
  <si>
    <t>Total Undist. Expend.-Improv. of Inst. Serv.</t>
  </si>
  <si>
    <t>Undist. Expend.-Edu. Media Serv./Sch. Library</t>
  </si>
  <si>
    <t>Total Undist Expend-Edu. Media Serv./Sch. Library</t>
  </si>
  <si>
    <t>Undist. Expend.-Instructional Staff Training Services</t>
  </si>
  <si>
    <t>11-000-223-102</t>
  </si>
  <si>
    <t>11-000-223-104</t>
  </si>
  <si>
    <t>11-000-223-105</t>
  </si>
  <si>
    <t>11-000-223-110</t>
  </si>
  <si>
    <t>Total Undist. Expend.-Instructional Staff Training Services</t>
  </si>
  <si>
    <t>Undist. Expend.-Support Serv.-Gen. Admin.</t>
  </si>
  <si>
    <t>11-000-230-100</t>
  </si>
  <si>
    <t>11-000-230-331</t>
  </si>
  <si>
    <t>11-000-230-332</t>
  </si>
  <si>
    <t>11-000-230-339</t>
  </si>
  <si>
    <t>11-000-230-340</t>
  </si>
  <si>
    <t>11-000-230-530</t>
  </si>
  <si>
    <t>11-000-230-585</t>
  </si>
  <si>
    <t>11-000-230-590</t>
  </si>
  <si>
    <t>11-000-230-610</t>
  </si>
  <si>
    <t>11-000-230-630</t>
  </si>
  <si>
    <t>11-000-230-820</t>
  </si>
  <si>
    <t>11-000-230-890</t>
  </si>
  <si>
    <t>11-000-230-895</t>
  </si>
  <si>
    <t>Total Undist. Expend.-Support Serv.-Gen. Admin.</t>
  </si>
  <si>
    <t>Undist. Expend.-Support Serv.-School Admin.</t>
  </si>
  <si>
    <t>Total Undist. Expend.-Support Serv.-School Adm.</t>
  </si>
  <si>
    <t>Undist. Expend.-Central Services</t>
  </si>
  <si>
    <t>11-000-251-100</t>
  </si>
  <si>
    <t>11-000-251-330</t>
  </si>
  <si>
    <t>11-000-251-340</t>
  </si>
  <si>
    <t>11-000-251-592</t>
  </si>
  <si>
    <t>11-000-251-600</t>
  </si>
  <si>
    <t>11-000-251-831</t>
  </si>
  <si>
    <t>11-000-251-832</t>
  </si>
  <si>
    <t>11-000-251-836</t>
  </si>
  <si>
    <t>11-000-251-890</t>
  </si>
  <si>
    <t>Total Undist. Expend.-Central Services</t>
  </si>
  <si>
    <t>Undist. Expend.-Admin. Info. Technology</t>
  </si>
  <si>
    <t>11-000-252-100</t>
  </si>
  <si>
    <t>11-000-252-330</t>
  </si>
  <si>
    <t>11-000-252-340</t>
  </si>
  <si>
    <t>11-000-252-500</t>
  </si>
  <si>
    <t>11-000-252-600</t>
  </si>
  <si>
    <t>11-000-252-800</t>
  </si>
  <si>
    <t>Total Undist. Expend.-Admin Info. Technology</t>
  </si>
  <si>
    <t>10-606</t>
  </si>
  <si>
    <t>11-000-261-100</t>
  </si>
  <si>
    <t>11-000-261-420</t>
  </si>
  <si>
    <t>11-000-261-610</t>
  </si>
  <si>
    <t>11-000-261-800</t>
  </si>
  <si>
    <t>11-000-262-300</t>
  </si>
  <si>
    <t>11-000-262-420</t>
  </si>
  <si>
    <t>11-000-262-441</t>
  </si>
  <si>
    <t>11-000-262-490</t>
  </si>
  <si>
    <t>11-000-262-520</t>
  </si>
  <si>
    <t>11-000-262-590</t>
  </si>
  <si>
    <t>11-000-262-800</t>
  </si>
  <si>
    <t>Total Undist. Expend.-Oper. and Maint. of Plant Serv.</t>
  </si>
  <si>
    <t>Undist. Expend.-Student Transportation Serv.</t>
  </si>
  <si>
    <t>11-000-270-160</t>
  </si>
  <si>
    <t>11-000-270-161</t>
  </si>
  <si>
    <t>11-000-270-162</t>
  </si>
  <si>
    <t>11-000-270-163</t>
  </si>
  <si>
    <t>11-000-270-350</t>
  </si>
  <si>
    <t>11-000-270-390</t>
  </si>
  <si>
    <t>11-000-270-420</t>
  </si>
  <si>
    <t>11-000-270-442</t>
  </si>
  <si>
    <t>11-000-270-443</t>
  </si>
  <si>
    <t>11-000-270-511</t>
  </si>
  <si>
    <t>Salaries of Supervisors of Instruction</t>
  </si>
  <si>
    <t>Transfers to Cover Deficit (Agency Funds)</t>
  </si>
  <si>
    <t>Tuition to Other LEAs Within the State-Regular</t>
  </si>
  <si>
    <t>Tuition to Other LEAs Within the State-Special</t>
  </si>
  <si>
    <t>Tuition to County Voc. School Dist.-Regular</t>
  </si>
  <si>
    <t>Tuition to County Voc. School Dist.-Special</t>
  </si>
  <si>
    <t>Tuition to CSSD &amp; Reg. Day Schools</t>
  </si>
  <si>
    <t>Tuition to Priv. Sch. for the Disabled W/I State</t>
  </si>
  <si>
    <t>Tuition to Priv Sch Disabled &amp; Oth LEAs-Spl,O/S St</t>
  </si>
  <si>
    <t>Tuition - State Facilities</t>
  </si>
  <si>
    <t>Tuition - Other</t>
  </si>
  <si>
    <t>Residential Costs</t>
  </si>
  <si>
    <t>Legal Services</t>
  </si>
  <si>
    <t>Audit Fees</t>
  </si>
  <si>
    <t>Other Purchased Professional Services</t>
  </si>
  <si>
    <t>Communications / Telephone</t>
  </si>
  <si>
    <t>BOE Other Purchased Services</t>
  </si>
  <si>
    <t>Other Purch. Serv. (400-500 series)</t>
  </si>
  <si>
    <t>BOE In-House Training/Meeting Supplies</t>
  </si>
  <si>
    <t>Judgments Against The School District</t>
  </si>
  <si>
    <t>Miscellaneous Expenditures</t>
  </si>
  <si>
    <t>BOE Membership Dues and Fees</t>
  </si>
  <si>
    <t>Purchased Professional Services</t>
  </si>
  <si>
    <t>Miscellaneous Purchased Services (400-500 series)</t>
  </si>
  <si>
    <t>Sale/Lease-back Payments</t>
  </si>
  <si>
    <t>Interest on Current Loans</t>
  </si>
  <si>
    <t>Interest on Lease Purchase Agreements</t>
  </si>
  <si>
    <t>Interest on Bond Anticipation Notes (BANs)</t>
  </si>
  <si>
    <t>Increase in Maintenance Reserve</t>
  </si>
  <si>
    <t>Cleaning, Repair, and Maintenance Services</t>
  </si>
  <si>
    <t>Rental of Land &amp; Bldg. Oth. than Lease Pur. Agrmt.</t>
  </si>
  <si>
    <t>Other Purchased Property Services</t>
  </si>
  <si>
    <t>Insurance</t>
  </si>
  <si>
    <t>Miscellaneous Purchased Services</t>
  </si>
  <si>
    <t>Sal. for Pupil Trans. (Bet. Home and Sch.)-Reg.</t>
  </si>
  <si>
    <t>Sal. for Pupil Trans. (Bet. Home and Sch.)-Spl. Ed.</t>
  </si>
  <si>
    <t>Sal. for Pupil Trans. (Oth. than Bet. Home &amp; Sch.)</t>
  </si>
  <si>
    <t>Sal. for Pupil Trans. (Bet. Home &amp; Sch.)- Non Public School</t>
  </si>
  <si>
    <t>Management Fee - ESC &amp;CTSA Transport. Prog.</t>
  </si>
  <si>
    <t>Other Purchased Professional and Technical Services</t>
  </si>
  <si>
    <t>Cleaning, Repair, and Maint. Services</t>
  </si>
  <si>
    <t>Rental Payments - School Buses</t>
  </si>
  <si>
    <t>Lease Purchase Payments - School Buses</t>
  </si>
  <si>
    <t>Contract. Serv.(Bet. Home &amp; Sch.)-Vendors</t>
  </si>
  <si>
    <t>Contract. Serv.(Oth. than Bet. Home &amp; Sch.)-Vend.</t>
  </si>
  <si>
    <t>Contract. Serv.(Bet. Home &amp; Sch.)-Joint Agrmnts.</t>
  </si>
  <si>
    <t>Contract. Serv.(Spl. Ed. Students)-Vendors</t>
  </si>
  <si>
    <t>Contract. Serv.(Spl. Ed. Students)-Joint Agrmnts.</t>
  </si>
  <si>
    <t>Contract. Serv.(Reg. Students)-ESCs&amp;CTSAs</t>
  </si>
  <si>
    <t>Contract. Serv.(Spl. Ed. Students)-ESCs&amp;CTSAs</t>
  </si>
  <si>
    <t>Contract. Serv. - Aid in Lieu of Payments-Non Public Sch Stud.</t>
  </si>
  <si>
    <t>Contract. Serv. - Aid in Lieu of Payments-Charter Sch Stud.</t>
  </si>
  <si>
    <t>Misc. Purchased Serv. - Transportation</t>
  </si>
  <si>
    <t>Increase in Sale/Lease-back Reserve</t>
  </si>
  <si>
    <t>Transfers to Cover Deficit (Enterprise Fund)</t>
  </si>
  <si>
    <t xml:space="preserve">Preschool </t>
  </si>
  <si>
    <t>Kindergarten</t>
  </si>
  <si>
    <t>Home Instruction</t>
  </si>
  <si>
    <t>Extended School Year</t>
  </si>
  <si>
    <t>Vocational Programs:</t>
  </si>
  <si>
    <t xml:space="preserve">Regular Programs </t>
  </si>
  <si>
    <t xml:space="preserve">Special Programs </t>
  </si>
  <si>
    <t>School-Sponsored and Other Instructional Programs</t>
  </si>
  <si>
    <t>Undist. Expend.-Support Serv. - Students - Reg.</t>
  </si>
  <si>
    <t>Undist. Expend. - Support Serv. - Students</t>
  </si>
  <si>
    <t>Undist. Expend. - Supp Serv. - Related &amp; Extraord.</t>
  </si>
  <si>
    <t>Undist. Expend.-Support Serv. - Inst. Staff</t>
  </si>
  <si>
    <t>Undistributed Expenditures - General Admin.</t>
  </si>
  <si>
    <t>Undistributed Expenditures - Central Serv.</t>
  </si>
  <si>
    <t>Undistributed Expenditures-Admin. Info. Tech.</t>
  </si>
  <si>
    <t>Undist. Expend.-Student Trans.- Non-Inst. Equip.</t>
  </si>
  <si>
    <t>School Buses - Regular</t>
  </si>
  <si>
    <t>School Buses - Special</t>
  </si>
  <si>
    <t>Undistributed Expenditures - Non-Inst. Serv.</t>
  </si>
  <si>
    <t>Construction Services</t>
  </si>
  <si>
    <t>Land and Improvements</t>
  </si>
  <si>
    <t>Lease Purchase Agreements - Principal</t>
  </si>
  <si>
    <t>Bldgs. Other than Lease Purchase Agreements</t>
  </si>
  <si>
    <t>Infrastructure</t>
  </si>
  <si>
    <t>Facilities Grant - Transfer to Special Revenue</t>
  </si>
  <si>
    <t>Salaries of Program Directors</t>
  </si>
  <si>
    <t>Salaries of Secr. and Clerical Assistants</t>
  </si>
  <si>
    <t>Purchased Educational Services</t>
  </si>
  <si>
    <t>Purchased Educational Services-Contracted Pre-K</t>
  </si>
  <si>
    <t>Rentals</t>
  </si>
  <si>
    <t>Contr. Serv. - Trans. (Field Trips)</t>
  </si>
  <si>
    <t>Travel</t>
  </si>
  <si>
    <t>Instructional Equipment</t>
  </si>
  <si>
    <t>Noninstructional Equipment</t>
  </si>
  <si>
    <t>11-000-270-513</t>
  </si>
  <si>
    <t>11-000-270-514</t>
  </si>
  <si>
    <t>11-000-270-515</t>
  </si>
  <si>
    <t>11-000-270-517</t>
  </si>
  <si>
    <t>Ref.</t>
  </si>
  <si>
    <t>X</t>
  </si>
  <si>
    <t>-</t>
  </si>
  <si>
    <t>O</t>
  </si>
  <si>
    <t>Nonpublic Textbooks</t>
  </si>
  <si>
    <t>Nonpublic Auxiliary Services</t>
  </si>
  <si>
    <t>Nonpublic Handicapped Services</t>
  </si>
  <si>
    <t>Nonpublic Nursing Services</t>
  </si>
  <si>
    <t>Nonpublic Technology Initiave</t>
  </si>
  <si>
    <t>Adult Education</t>
  </si>
  <si>
    <t>Vocational Education</t>
  </si>
  <si>
    <t>Title I</t>
  </si>
  <si>
    <t>Title VI</t>
  </si>
  <si>
    <t>I.D.E.A. Part B (Handicapped)</t>
  </si>
  <si>
    <t>Adult Basic Education</t>
  </si>
  <si>
    <t>Energy (Electricity)</t>
  </si>
  <si>
    <t>11-000-262-622</t>
  </si>
  <si>
    <t>Energy (Gasoline)</t>
  </si>
  <si>
    <t>11-000-262-626</t>
  </si>
  <si>
    <t>Purchsed Ed Svcs - Head Start</t>
  </si>
  <si>
    <t>20-218-200-325</t>
  </si>
  <si>
    <t>20-218-200-800</t>
  </si>
  <si>
    <t>Title II</t>
  </si>
  <si>
    <t>Title III</t>
  </si>
  <si>
    <t>Title IV</t>
  </si>
  <si>
    <t>Private Industry Council (JTPA)</t>
  </si>
  <si>
    <t>Princ. Payments -Comm. Appr. Lease Purchase Agrmts.</t>
  </si>
  <si>
    <t>Interest Pmts. - Comm. Appr. Lease Purchase Agrmts.</t>
  </si>
  <si>
    <t>Interest on Early Retirement Bonds</t>
  </si>
  <si>
    <t>Redemption of Principal on Early Retirement Bonds</t>
  </si>
  <si>
    <t>Interest on Bonds</t>
  </si>
  <si>
    <t>Increase in Current Expense Emergency Reserve</t>
  </si>
  <si>
    <t>10-607</t>
  </si>
  <si>
    <t>Transfer Property Sale Proceeds to Debt Svc Rsv</t>
  </si>
  <si>
    <t>11-000-520-934</t>
  </si>
  <si>
    <t>Increase in Debt Service Reserve</t>
  </si>
  <si>
    <t>40-608</t>
  </si>
  <si>
    <t>Redemption of Principal</t>
  </si>
  <si>
    <t>Amounts Paid Into Sinking Fund</t>
  </si>
  <si>
    <t>11-000-270-518</t>
  </si>
  <si>
    <t>11-000-270-503</t>
  </si>
  <si>
    <t>11-000-270-504</t>
  </si>
  <si>
    <t>11-000-270-593</t>
  </si>
  <si>
    <t>11-000-270-600</t>
  </si>
  <si>
    <t>Other objects</t>
  </si>
  <si>
    <t>11-000-270-800</t>
  </si>
  <si>
    <t>Total Undist. Expend.-Student Trans. Serv.</t>
  </si>
  <si>
    <t>10-605</t>
  </si>
  <si>
    <t>11-1XX-100-210</t>
  </si>
  <si>
    <t>11-1XX-100-220</t>
  </si>
  <si>
    <t>11-1XX-100-232</t>
  </si>
  <si>
    <t>11-1XX-100-241</t>
  </si>
  <si>
    <t>11-1XX-100-242</t>
  </si>
  <si>
    <t>11-1XX-100-250</t>
  </si>
  <si>
    <t>11-1XX-100-260</t>
  </si>
  <si>
    <t>11-1XX-100-270</t>
  </si>
  <si>
    <t>11-1XX-100-280</t>
  </si>
  <si>
    <t>11-1XX-100-290</t>
  </si>
  <si>
    <t>Total Regular Programs - Instruction</t>
  </si>
  <si>
    <t>Special Programs - Instruction</t>
  </si>
  <si>
    <t>11-2XX-100-210</t>
  </si>
  <si>
    <t>11-2XX-100-220</t>
  </si>
  <si>
    <t>11-2XX-100-232</t>
  </si>
  <si>
    <t>11-2XX-100-241</t>
  </si>
  <si>
    <t>11-2XX-100-242</t>
  </si>
  <si>
    <t>11-2XX-100-250</t>
  </si>
  <si>
    <t>11-2XX-100-260</t>
  </si>
  <si>
    <t>11-2XX-100-270</t>
  </si>
  <si>
    <t>11-2XX-100-280</t>
  </si>
  <si>
    <t>11-2XX-100-290</t>
  </si>
  <si>
    <t>Total Special Programs - Instruction</t>
  </si>
  <si>
    <t>Vocational Programs - Instruction</t>
  </si>
  <si>
    <t>11-3XX-100-210</t>
  </si>
  <si>
    <t>11-3XX-100-220</t>
  </si>
  <si>
    <t>11-3XX-100-232</t>
  </si>
  <si>
    <t>11-3XX-100-241</t>
  </si>
  <si>
    <t>11-3XX-100-242</t>
  </si>
  <si>
    <t>11-3XX-100-250</t>
  </si>
  <si>
    <t>11-3XX-100-260</t>
  </si>
  <si>
    <t>11-3XX-100-270</t>
  </si>
  <si>
    <t>11-3XX-100-280</t>
  </si>
  <si>
    <t>11-3XX-100-290</t>
  </si>
  <si>
    <t>Total Vocational Programs - Instruction</t>
  </si>
  <si>
    <t>11-190-100-800</t>
  </si>
  <si>
    <t>11-215-100-600</t>
  </si>
  <si>
    <t>11-216-100-600</t>
  </si>
  <si>
    <t>11-421-100-101</t>
  </si>
  <si>
    <t>Other Salaries of Instruction</t>
  </si>
  <si>
    <t>11-421-100-106</t>
  </si>
  <si>
    <t>Salaries of Teacher Tutors</t>
  </si>
  <si>
    <t>11-421-100-178</t>
  </si>
  <si>
    <t>Salaries of Reading Specialists</t>
  </si>
  <si>
    <t>11-421-100-179</t>
  </si>
  <si>
    <t>Purchased Professional &amp; Technical Services</t>
  </si>
  <si>
    <t>11-421-100-300</t>
  </si>
  <si>
    <t>11-421-100-500</t>
  </si>
  <si>
    <t>Supplies &amp; Materials</t>
  </si>
  <si>
    <t>11-421-100-600</t>
  </si>
  <si>
    <t>11-421-100-800</t>
  </si>
  <si>
    <t xml:space="preserve">Salaries </t>
  </si>
  <si>
    <t>11-421-200-100</t>
  </si>
  <si>
    <t>11-421-200-300</t>
  </si>
  <si>
    <t>Purchased Services (400-500 series)</t>
  </si>
  <si>
    <t>11-421-200-500</t>
  </si>
  <si>
    <t>11-421-200-600</t>
  </si>
  <si>
    <t>11-421-200-800</t>
  </si>
  <si>
    <t>11-422-100-101</t>
  </si>
  <si>
    <t>11-422-100-106</t>
  </si>
  <si>
    <t>11-422-100-178</t>
  </si>
  <si>
    <t>11-422-100-179</t>
  </si>
  <si>
    <t>11-422-100-300</t>
  </si>
  <si>
    <t>11-422-100-500</t>
  </si>
  <si>
    <t xml:space="preserve">General Supplies </t>
  </si>
  <si>
    <t>11-422-100-610</t>
  </si>
  <si>
    <t>11-422-100-640</t>
  </si>
  <si>
    <t>11-422-100-800</t>
  </si>
  <si>
    <t>11-422-200-100</t>
  </si>
  <si>
    <t>11-422-200-300</t>
  </si>
  <si>
    <t>11-422-200-500</t>
  </si>
  <si>
    <t>11-422-200-600</t>
  </si>
  <si>
    <t>11-422-200-800</t>
  </si>
  <si>
    <t>11-423-100-101</t>
  </si>
  <si>
    <t>11-423-100-106</t>
  </si>
  <si>
    <t>11-423-100-178</t>
  </si>
  <si>
    <t>11-423-100-179</t>
  </si>
  <si>
    <t>11-423-100-300</t>
  </si>
  <si>
    <t>11-423-100-500</t>
  </si>
  <si>
    <t>11-423-100-610</t>
  </si>
  <si>
    <t>11-423-100-640</t>
  </si>
  <si>
    <t>11-423-100-800</t>
  </si>
  <si>
    <t>11-423-200-100</t>
  </si>
  <si>
    <t>11-423-200-300</t>
  </si>
  <si>
    <t>11-423-200-500</t>
  </si>
  <si>
    <t>11-423-200-600</t>
  </si>
  <si>
    <t>11-423-200-800</t>
  </si>
  <si>
    <t>11-424-100-101</t>
  </si>
  <si>
    <t>11-424-100-106</t>
  </si>
  <si>
    <t>11-424-100-178</t>
  </si>
  <si>
    <t>11-424-100-179</t>
  </si>
  <si>
    <t>11-424-100-300</t>
  </si>
  <si>
    <t>11-424-100-500</t>
  </si>
  <si>
    <t>11-424-100-610</t>
  </si>
  <si>
    <t>11-424-100-640</t>
  </si>
  <si>
    <t>11-424-100-800</t>
  </si>
  <si>
    <t>11-424-200-100</t>
  </si>
  <si>
    <t>11-424-200-300</t>
  </si>
  <si>
    <t>11-424-200-500</t>
  </si>
  <si>
    <t>11-424-200-600</t>
  </si>
  <si>
    <t>11-424-200-800</t>
  </si>
  <si>
    <t>Before/After School Programs</t>
  </si>
  <si>
    <t xml:space="preserve">Summer School </t>
  </si>
  <si>
    <t>Other Supplemental/At-Risk Programs</t>
  </si>
  <si>
    <t>06372</t>
  </si>
  <si>
    <t>06373</t>
  </si>
  <si>
    <t>06374</t>
  </si>
  <si>
    <t>06375</t>
  </si>
  <si>
    <t>Salaries of Drop-Out Prevention Officer/Coordinators</t>
  </si>
  <si>
    <t>11-000-211-171</t>
  </si>
  <si>
    <t>Salaries of Family Support Teams</t>
  </si>
  <si>
    <t>11-000-211-172</t>
  </si>
  <si>
    <t>Salaries of Family Liaisons/Comm Parent Inv. Spec.</t>
  </si>
  <si>
    <t>11-000-211-173</t>
  </si>
  <si>
    <t>Salaries of Community/School Coordinators</t>
  </si>
  <si>
    <t>11-000-211-174</t>
  </si>
  <si>
    <t>06435</t>
  </si>
  <si>
    <t>Salaries of Social Services Coordinators</t>
  </si>
  <si>
    <t>11-000-213-175</t>
  </si>
  <si>
    <t>Total Undist. Expend. - Guidance</t>
  </si>
  <si>
    <t>Total Undist Expend-Child Study Teams</t>
  </si>
  <si>
    <t>Sal of Facilitators, Math Coaches &amp; Literacy Coaches</t>
  </si>
  <si>
    <t>11-000-221-176</t>
  </si>
  <si>
    <t>Salaries of Technology Coordinators</t>
  </si>
  <si>
    <t>11-000-222-177</t>
  </si>
  <si>
    <t>Salaries of Attorneys</t>
  </si>
  <si>
    <t>11-000-230-108</t>
  </si>
  <si>
    <t>Expenditure &amp; Internal Control Audit Fees</t>
  </si>
  <si>
    <t>11-000-230-333</t>
  </si>
  <si>
    <t>Architectural/Engineering Services</t>
  </si>
  <si>
    <t>11-000-230-334</t>
  </si>
  <si>
    <t xml:space="preserve"> Misc Purch. Serv. (400-500 series) (O/T 530&amp;585)</t>
  </si>
  <si>
    <t>Salaries of Principals/Assistant Principals/Prog Dir</t>
  </si>
  <si>
    <t>Interest Earned on Maintenance Reserve</t>
  </si>
  <si>
    <t>Salaries of Non-Instructional Aides</t>
  </si>
  <si>
    <t>11-000-262-107</t>
  </si>
  <si>
    <t>Energy (Natural Gas)</t>
  </si>
  <si>
    <r>
      <t>11-000-262-621</t>
    </r>
    <r>
      <rPr>
        <sz val="10"/>
        <color indexed="10"/>
        <rFont val="Arial"/>
        <family val="2"/>
      </rPr>
      <t/>
    </r>
  </si>
  <si>
    <t>Energy (Oil)</t>
  </si>
  <si>
    <t>11-000-262-624</t>
  </si>
  <si>
    <t>Total Undist. Expend.-Custodial Services</t>
  </si>
  <si>
    <t>11-000-263-100</t>
  </si>
  <si>
    <t>11-000-263-300</t>
  </si>
  <si>
    <t>11-000-263-420</t>
  </si>
  <si>
    <t>11-000-263-610</t>
  </si>
  <si>
    <t>11-000-263-800</t>
  </si>
  <si>
    <t>11-000-266-100</t>
  </si>
  <si>
    <t>11-000-266-300</t>
  </si>
  <si>
    <t>11-000-266-420</t>
  </si>
  <si>
    <t>11-000-266-610</t>
  </si>
  <si>
    <t>11-000-266-800</t>
  </si>
  <si>
    <t>Care and Upkeep of Grounds</t>
  </si>
  <si>
    <t>Security</t>
  </si>
  <si>
    <t>11-000-270-107</t>
  </si>
  <si>
    <t>11-000-270-610</t>
  </si>
  <si>
    <t>Transportation Supplies</t>
  </si>
  <si>
    <t>11-000-270-615</t>
  </si>
  <si>
    <t>Interest Earned on Current Expense Emergency Reserve</t>
  </si>
  <si>
    <t>Total Other Supp Serv - Speech, OT, PT &amp; Related Svcs</t>
  </si>
  <si>
    <t>Other Support Services - Speech, OT, PT &amp; Related Svcs</t>
  </si>
  <si>
    <t>Total Other Supp Serv - Guidance</t>
  </si>
  <si>
    <t>Other Support Services - Guidance</t>
  </si>
  <si>
    <t>Total Other Supp Serv - Child Study Teams</t>
  </si>
  <si>
    <t>Other Support Services - Child Study Teams</t>
  </si>
  <si>
    <t>At-Risk Programs</t>
  </si>
  <si>
    <t>12-42X-100-730</t>
  </si>
  <si>
    <t>Undist. Expend.-Support Serv. - Child Study Teams</t>
  </si>
  <si>
    <t>Undist. Expend. - Required Maint for School Fac.</t>
  </si>
  <si>
    <t>12-000-261-730</t>
  </si>
  <si>
    <t>Undist. Expend. - Custodial Services</t>
  </si>
  <si>
    <t>12-000-262-730</t>
  </si>
  <si>
    <t>Undist. Expend. - Care and Upkeep of Grounds</t>
  </si>
  <si>
    <t>12-000-263-730</t>
  </si>
  <si>
    <t>Undist. Expend. - Security</t>
  </si>
  <si>
    <t>12-000-266-730</t>
  </si>
  <si>
    <t>12-000-400-334</t>
  </si>
  <si>
    <t>12-000-400-600</t>
  </si>
  <si>
    <t>13-422-100-178</t>
  </si>
  <si>
    <t>13-422-100-179</t>
  </si>
  <si>
    <t>13-4XX-100-178</t>
  </si>
  <si>
    <t>13-4XX-100-179</t>
  </si>
  <si>
    <t>13-601-100-178</t>
  </si>
  <si>
    <t>13-601-100-179</t>
  </si>
  <si>
    <t>13-602-100-178</t>
  </si>
  <si>
    <t>13-602-100-179</t>
  </si>
  <si>
    <t>13-629-100-178</t>
  </si>
  <si>
    <t>13-629-100-179</t>
  </si>
  <si>
    <t>13-631-100-178</t>
  </si>
  <si>
    <t>13-631-100-179</t>
  </si>
  <si>
    <t>13-640-200-100</t>
  </si>
  <si>
    <t>13-640-200-600</t>
  </si>
  <si>
    <t>13-640-200-800</t>
  </si>
  <si>
    <t>Budgeted Increase in Surplus for Tuition Calcs</t>
  </si>
  <si>
    <t>10-000-550-905</t>
  </si>
  <si>
    <t>General Fund Contribution to SBB</t>
  </si>
  <si>
    <t>20-218-100-101</t>
  </si>
  <si>
    <t>20-218-100-106</t>
  </si>
  <si>
    <t>20-218-100-500</t>
  </si>
  <si>
    <t>20-218-100-610</t>
  </si>
  <si>
    <t>20-218-100-800</t>
  </si>
  <si>
    <t>20-218-200-102</t>
  </si>
  <si>
    <t>20-218-200-103</t>
  </si>
  <si>
    <t>20-218-200-104</t>
  </si>
  <si>
    <t>20-218-200-105</t>
  </si>
  <si>
    <t>20-218-200-110</t>
  </si>
  <si>
    <t>20-218-200-200</t>
  </si>
  <si>
    <t>20-218-200-321</t>
  </si>
  <si>
    <t>20-218-200-329</t>
  </si>
  <si>
    <t>20-218-200-330</t>
  </si>
  <si>
    <t>20-218-200-440</t>
  </si>
  <si>
    <t>20-218-200-511</t>
  </si>
  <si>
    <t>20-218-200-516</t>
  </si>
  <si>
    <t>20-218-200-580</t>
  </si>
  <si>
    <t>20-218-200-600</t>
  </si>
  <si>
    <t>20-218-200-890</t>
  </si>
  <si>
    <t>20-218-400-731</t>
  </si>
  <si>
    <t>20-218-400-732</t>
  </si>
  <si>
    <t>20-218-520-930</t>
  </si>
  <si>
    <t>20-218-100-56X</t>
  </si>
  <si>
    <t>Tuition to Other LEAs w/in state - regular</t>
  </si>
  <si>
    <t>20-218-100-561</t>
  </si>
  <si>
    <t>Salaries of Community Parent Involvement Spec.</t>
  </si>
  <si>
    <t>20-218-200-173</t>
  </si>
  <si>
    <t>Salaries of Master Teachers</t>
  </si>
  <si>
    <t>20-218-200-176</t>
  </si>
  <si>
    <t>Cleaning, Repair &amp; Maintenance Svcs.</t>
  </si>
  <si>
    <t>20-218-200-420</t>
  </si>
  <si>
    <t>Other Retirement Contributions - PERS</t>
  </si>
  <si>
    <t>Instructional Alternative Education Programs</t>
  </si>
  <si>
    <t>Other Alternative Education Programs</t>
  </si>
  <si>
    <t>Other Retirement Contributions - Deferred PERS Pymt</t>
  </si>
  <si>
    <t>11-1XX-100-248</t>
  </si>
  <si>
    <t>11-2XX-100-248</t>
  </si>
  <si>
    <t>11-000-291-248</t>
  </si>
  <si>
    <t>11-3XX-100-248</t>
  </si>
  <si>
    <t>11-4XX-100-248</t>
  </si>
  <si>
    <t>11-800-330-248</t>
  </si>
  <si>
    <t>11-000-211-248</t>
  </si>
  <si>
    <t>11-000-213-248</t>
  </si>
  <si>
    <t>11-000-216-248</t>
  </si>
  <si>
    <t>11-000-217-248</t>
  </si>
  <si>
    <t>11-000-218-248</t>
  </si>
  <si>
    <t>11-000-219-248</t>
  </si>
  <si>
    <t>11-000-221-248</t>
  </si>
  <si>
    <t>11-000-222-248</t>
  </si>
  <si>
    <t>11-000-223-248</t>
  </si>
  <si>
    <t>11-000-230-248</t>
  </si>
  <si>
    <t>11-000-240-248</t>
  </si>
  <si>
    <t>11-000-251-248</t>
  </si>
  <si>
    <t>11-000-252-248</t>
  </si>
  <si>
    <t>11-000-270-248</t>
  </si>
  <si>
    <t>11-000-400-248</t>
  </si>
  <si>
    <t>Other Purchased Professional-Ed Services</t>
  </si>
  <si>
    <t>11-425-100-101</t>
  </si>
  <si>
    <t>11-425-100-106</t>
  </si>
  <si>
    <t>11-425-100-178</t>
  </si>
  <si>
    <t>11-425-100-179</t>
  </si>
  <si>
    <t>11-425-100-300</t>
  </si>
  <si>
    <t>11-425-100-500</t>
  </si>
  <si>
    <t>11-425-100-610</t>
  </si>
  <si>
    <t>11-425-100-640</t>
  </si>
  <si>
    <t>11-425-100-800</t>
  </si>
  <si>
    <t>11-425-200-100</t>
  </si>
  <si>
    <t>11-425-200-300</t>
  </si>
  <si>
    <t>11-425-200-500</t>
  </si>
  <si>
    <t>11-425-200-600</t>
  </si>
  <si>
    <t>11-425-200-800</t>
  </si>
  <si>
    <t>Lease Purchase Pymts - Energy Savings Impr Prog</t>
  </si>
  <si>
    <t>11-000-262-444</t>
  </si>
  <si>
    <t>Interest - Energy Savings Impr Bonds</t>
  </si>
  <si>
    <t>Principal - Energy Savings Impr Bonds</t>
  </si>
  <si>
    <t>11-000-262-837</t>
  </si>
  <si>
    <t>11-000-262-917</t>
  </si>
  <si>
    <t>11-000-270-505</t>
  </si>
  <si>
    <t>Contract. Serv. - Aid in Lieu of Payments-Choice Sch</t>
  </si>
  <si>
    <t>Fuel Costs Funded by Advertising Revenue</t>
  </si>
  <si>
    <t>11-000-270-626</t>
  </si>
  <si>
    <t>Assessment for Debt Service on SDA Funding</t>
  </si>
  <si>
    <t>12-000-400-896</t>
  </si>
  <si>
    <t>20-218-200-590</t>
  </si>
  <si>
    <t>Local Contribution - Transfer to Special Revenue-Regular</t>
  </si>
  <si>
    <t>Local Contribution - Transfer to Special Revenue-Inclusion</t>
  </si>
  <si>
    <t>11-105-100-935</t>
  </si>
  <si>
    <t>11-105-100-936</t>
  </si>
  <si>
    <t>Old Line</t>
  </si>
  <si>
    <t>Total Support Services - Admin Info Tech</t>
  </si>
  <si>
    <t>11-000-251-594</t>
  </si>
  <si>
    <t>11-000-230-180</t>
  </si>
  <si>
    <t>Total Other State Projects</t>
  </si>
  <si>
    <t>15-110-100-101</t>
  </si>
  <si>
    <t>15-120-100-101</t>
  </si>
  <si>
    <t>15-130-100-101</t>
  </si>
  <si>
    <t>15-140-100-101</t>
  </si>
  <si>
    <t>15-190-100-106</t>
  </si>
  <si>
    <t>15-190-100-320</t>
  </si>
  <si>
    <t>15-190-100-340</t>
  </si>
  <si>
    <t>15-190-100-500</t>
  </si>
  <si>
    <t>15-190-100-610</t>
  </si>
  <si>
    <t>15-190-100-640</t>
  </si>
  <si>
    <t>15-190-100-800</t>
  </si>
  <si>
    <t>15-201-100-101</t>
  </si>
  <si>
    <t>15-201-100-106</t>
  </si>
  <si>
    <t>15-201-100-320</t>
  </si>
  <si>
    <t>15-201-100-340</t>
  </si>
  <si>
    <t>15-201-100-500</t>
  </si>
  <si>
    <t>15-201-100-610</t>
  </si>
  <si>
    <t>15-201-100-640</t>
  </si>
  <si>
    <t>15-201-100-800</t>
  </si>
  <si>
    <t>15-202-100-101</t>
  </si>
  <si>
    <t>15-202-100-106</t>
  </si>
  <si>
    <t>15-202-100-320</t>
  </si>
  <si>
    <t>15-202-100-340</t>
  </si>
  <si>
    <t>15-202-100-500</t>
  </si>
  <si>
    <t>15-202-100-610</t>
  </si>
  <si>
    <t>15-202-100-640</t>
  </si>
  <si>
    <t>15-202-100-800</t>
  </si>
  <si>
    <t>15-204-100-101</t>
  </si>
  <si>
    <t>15-204-100-106</t>
  </si>
  <si>
    <t>15-204-100-320</t>
  </si>
  <si>
    <t>15-204-100-340</t>
  </si>
  <si>
    <t>15-204-100-500</t>
  </si>
  <si>
    <t>15-204-100-610</t>
  </si>
  <si>
    <t>15-204-100-640</t>
  </si>
  <si>
    <t>15-204-100-800</t>
  </si>
  <si>
    <t>15-206-100-101</t>
  </si>
  <si>
    <t>15-206-100-106</t>
  </si>
  <si>
    <t>15-206-100-320</t>
  </si>
  <si>
    <t>15-206-100-340</t>
  </si>
  <si>
    <t>15-206-100-500</t>
  </si>
  <si>
    <t>15-206-100-610</t>
  </si>
  <si>
    <t>15-206-100-640</t>
  </si>
  <si>
    <t>15-206-100-800</t>
  </si>
  <si>
    <t>15-207-100-101</t>
  </si>
  <si>
    <t>15-207-100-106</t>
  </si>
  <si>
    <t>15-207-100-320</t>
  </si>
  <si>
    <t>15-207-100-340</t>
  </si>
  <si>
    <t>15-207-100-500</t>
  </si>
  <si>
    <t>15-207-100-610</t>
  </si>
  <si>
    <t>15-207-100-640</t>
  </si>
  <si>
    <t>15-207-100-800</t>
  </si>
  <si>
    <t>15-209-100-101</t>
  </si>
  <si>
    <t>15-209-100-106</t>
  </si>
  <si>
    <t>15-209-100-320</t>
  </si>
  <si>
    <t>15-209-100-340</t>
  </si>
  <si>
    <t>15-209-100-500</t>
  </si>
  <si>
    <t>15-209-100-610</t>
  </si>
  <si>
    <t>15-209-100-640</t>
  </si>
  <si>
    <t>15-209-100-800</t>
  </si>
  <si>
    <t>15-212-100-101</t>
  </si>
  <si>
    <t>15-212-100-106</t>
  </si>
  <si>
    <t>15-212-100-320</t>
  </si>
  <si>
    <t>15-212-100-340</t>
  </si>
  <si>
    <t>15-212-100-500</t>
  </si>
  <si>
    <t>15-212-100-610</t>
  </si>
  <si>
    <t>15-212-100-640</t>
  </si>
  <si>
    <t>15-212-100-800</t>
  </si>
  <si>
    <t>15-213-100-101</t>
  </si>
  <si>
    <t>15-213-100-106</t>
  </si>
  <si>
    <t>15-213-100-320</t>
  </si>
  <si>
    <t>15-213-100-340</t>
  </si>
  <si>
    <t>15-213-100-500</t>
  </si>
  <si>
    <t>15-213-100-610</t>
  </si>
  <si>
    <t>15-213-100-640</t>
  </si>
  <si>
    <t>15-213-100-800</t>
  </si>
  <si>
    <t>15-214-100-101</t>
  </si>
  <si>
    <t>15-214-100-106</t>
  </si>
  <si>
    <t>15-214-100-320</t>
  </si>
  <si>
    <t>15-214-100-340</t>
  </si>
  <si>
    <t>15-214-100-500</t>
  </si>
  <si>
    <t>15-214-100-610</t>
  </si>
  <si>
    <t>15-214-100-640</t>
  </si>
  <si>
    <t>15-214-100-800</t>
  </si>
  <si>
    <t>15-215-100-101</t>
  </si>
  <si>
    <t>15-215-100-106</t>
  </si>
  <si>
    <t>15-215-100-320</t>
  </si>
  <si>
    <t>15-215-100-340</t>
  </si>
  <si>
    <t>15-215-100-500</t>
  </si>
  <si>
    <t>15-215-100-600</t>
  </si>
  <si>
    <t>15-215-100-800</t>
  </si>
  <si>
    <t>15-216-100-101</t>
  </si>
  <si>
    <t>15-216-100-106</t>
  </si>
  <si>
    <t>15-216-100-320</t>
  </si>
  <si>
    <t>15-216-100-340</t>
  </si>
  <si>
    <t>15-216-100-500</t>
  </si>
  <si>
    <t>15-216-100-600</t>
  </si>
  <si>
    <t>15-216-100-800</t>
  </si>
  <si>
    <t>15-222-100-101</t>
  </si>
  <si>
    <t>15-222-100-106</t>
  </si>
  <si>
    <t>15-222-100-320</t>
  </si>
  <si>
    <t>15-222-100-340</t>
  </si>
  <si>
    <t>15-222-100-500</t>
  </si>
  <si>
    <t>15-222-100-610</t>
  </si>
  <si>
    <t>15-222-100-640</t>
  </si>
  <si>
    <t>15-222-100-800</t>
  </si>
  <si>
    <t>15-230-100-101</t>
  </si>
  <si>
    <t>15-230-100-106</t>
  </si>
  <si>
    <t>15-230-100-320</t>
  </si>
  <si>
    <t>15-230-100-340</t>
  </si>
  <si>
    <t>15-230-100-500</t>
  </si>
  <si>
    <t>15-230-100-610</t>
  </si>
  <si>
    <t>15-230-100-640</t>
  </si>
  <si>
    <t>15-230-100-800</t>
  </si>
  <si>
    <t>15-240-100-101</t>
  </si>
  <si>
    <t>15-240-100-106</t>
  </si>
  <si>
    <t>15-240-100-320</t>
  </si>
  <si>
    <t>15-240-100-340</t>
  </si>
  <si>
    <t>15-240-100-500</t>
  </si>
  <si>
    <t>15-240-100-610</t>
  </si>
  <si>
    <t>15-240-100-640</t>
  </si>
  <si>
    <t>15-240-100-800</t>
  </si>
  <si>
    <t>15-3XX-100-101</t>
  </si>
  <si>
    <t>15-3XX-100-106</t>
  </si>
  <si>
    <t>15-3XX-100-320</t>
  </si>
  <si>
    <t>15-3XX-100-340</t>
  </si>
  <si>
    <t>15-3XX-100-500</t>
  </si>
  <si>
    <t>15-3XX-100-610</t>
  </si>
  <si>
    <t>15-3XX-100-640</t>
  </si>
  <si>
    <t>15-3XX-100-800</t>
  </si>
  <si>
    <t>15-401-100-100</t>
  </si>
  <si>
    <t>15-401-100-500</t>
  </si>
  <si>
    <t>15-401-100-600</t>
  </si>
  <si>
    <t>15-401-100-800</t>
  </si>
  <si>
    <t>15-402-100-100</t>
  </si>
  <si>
    <t>15-402-100-500</t>
  </si>
  <si>
    <t>15-402-100-600</t>
  </si>
  <si>
    <t>15-402-100-800</t>
  </si>
  <si>
    <t>15-4XX-100-100</t>
  </si>
  <si>
    <t>15-4XX-100-500</t>
  </si>
  <si>
    <t>15-4XX-100-600</t>
  </si>
  <si>
    <t>15-4XX-100-800</t>
  </si>
  <si>
    <t>15-421-100-101</t>
  </si>
  <si>
    <t>15-421-100-106</t>
  </si>
  <si>
    <t>15-421-100-178</t>
  </si>
  <si>
    <t>15-421-100-179</t>
  </si>
  <si>
    <t>15-421-100-300</t>
  </si>
  <si>
    <t>15-421-100-500</t>
  </si>
  <si>
    <t>15-421-100-600</t>
  </si>
  <si>
    <t>15-421-100-800</t>
  </si>
  <si>
    <t>15-421-200-100</t>
  </si>
  <si>
    <t>15-421-200-300</t>
  </si>
  <si>
    <t>15-421-200-500</t>
  </si>
  <si>
    <t>15-421-200-600</t>
  </si>
  <si>
    <t>15-421-200-800</t>
  </si>
  <si>
    <t>15-422-100-101</t>
  </si>
  <si>
    <t>15-422-100-106</t>
  </si>
  <si>
    <t>15-422-100-178</t>
  </si>
  <si>
    <t>15-422-100-179</t>
  </si>
  <si>
    <t>15-422-100-300</t>
  </si>
  <si>
    <t>15-422-100-500</t>
  </si>
  <si>
    <t>15-422-100-610</t>
  </si>
  <si>
    <t>15-422-100-640</t>
  </si>
  <si>
    <t>15-422-100-800</t>
  </si>
  <si>
    <t>15-422-200-100</t>
  </si>
  <si>
    <t>15-422-200-300</t>
  </si>
  <si>
    <t>15-422-200-500</t>
  </si>
  <si>
    <t>15-422-200-600</t>
  </si>
  <si>
    <t>15-422-200-800</t>
  </si>
  <si>
    <t>15-423-100-101</t>
  </si>
  <si>
    <t>15-423-100-106</t>
  </si>
  <si>
    <t>15-423-100-178</t>
  </si>
  <si>
    <t>15-423-100-179</t>
  </si>
  <si>
    <t>15-423-100-300</t>
  </si>
  <si>
    <t>15-423-100-500</t>
  </si>
  <si>
    <t>15-423-100-610</t>
  </si>
  <si>
    <t>15-423-100-640</t>
  </si>
  <si>
    <t>15-423-100-800</t>
  </si>
  <si>
    <t>15-423-200-100</t>
  </si>
  <si>
    <t>15-423-200-300</t>
  </si>
  <si>
    <t>15-423-200-500</t>
  </si>
  <si>
    <t>15-423-200-600</t>
  </si>
  <si>
    <t>15-423-200-800</t>
  </si>
  <si>
    <t>15-424-100-101</t>
  </si>
  <si>
    <t>15-424-100-106</t>
  </si>
  <si>
    <t>15-424-100-178</t>
  </si>
  <si>
    <t>15-424-100-179</t>
  </si>
  <si>
    <t>15-424-100-300</t>
  </si>
  <si>
    <t>15-424-100-500</t>
  </si>
  <si>
    <t>15-424-100-610</t>
  </si>
  <si>
    <t>15-424-100-640</t>
  </si>
  <si>
    <t>15-424-100-800</t>
  </si>
  <si>
    <t>15-424-200-100</t>
  </si>
  <si>
    <t>15-424-200-300</t>
  </si>
  <si>
    <t>15-424-200-500</t>
  </si>
  <si>
    <t>15-424-200-600</t>
  </si>
  <si>
    <t>15-424-200-800</t>
  </si>
  <si>
    <t>15-000-211-100</t>
  </si>
  <si>
    <t>15-000-211-171</t>
  </si>
  <si>
    <t>15-000-211-172</t>
  </si>
  <si>
    <t>15-000-211-173</t>
  </si>
  <si>
    <t>15-000-211-174</t>
  </si>
  <si>
    <t>15-000-211-300</t>
  </si>
  <si>
    <t>15-000-211-500</t>
  </si>
  <si>
    <t>15-000-211-600</t>
  </si>
  <si>
    <t>15-000-211-800</t>
  </si>
  <si>
    <t>15-000-213-100</t>
  </si>
  <si>
    <t>15-000-213-175</t>
  </si>
  <si>
    <t>15-000-213-300</t>
  </si>
  <si>
    <t>15-000-213-500</t>
  </si>
  <si>
    <t>15-000-213-600</t>
  </si>
  <si>
    <t>15-000-213-800</t>
  </si>
  <si>
    <t>15-000-218-104</t>
  </si>
  <si>
    <t>15-000-218-105</t>
  </si>
  <si>
    <t>15-000-218-110</t>
  </si>
  <si>
    <t>15-000-218-320</t>
  </si>
  <si>
    <t>15-000-218-390</t>
  </si>
  <si>
    <t>15-000-218-500</t>
  </si>
  <si>
    <t>15-000-218-600</t>
  </si>
  <si>
    <t>15-000-218-800</t>
  </si>
  <si>
    <t>15-000-221-102</t>
  </si>
  <si>
    <t>15-000-221-104</t>
  </si>
  <si>
    <t>15-000-221-105</t>
  </si>
  <si>
    <t>15-000-221-110</t>
  </si>
  <si>
    <t>15-000-221-176</t>
  </si>
  <si>
    <t>15-000-221-320</t>
  </si>
  <si>
    <t>15-000-221-390</t>
  </si>
  <si>
    <t>15-000-221-500</t>
  </si>
  <si>
    <t>15-000-221-600</t>
  </si>
  <si>
    <t>15-000-221-800</t>
  </si>
  <si>
    <t>15-000-222-100</t>
  </si>
  <si>
    <t>15-000-222-177</t>
  </si>
  <si>
    <t>15-000-222-300</t>
  </si>
  <si>
    <t>15-000-222-500</t>
  </si>
  <si>
    <t>15-000-222-600</t>
  </si>
  <si>
    <t>15-000-222-800</t>
  </si>
  <si>
    <t>15-000-223-320</t>
  </si>
  <si>
    <t>15-000-223-390</t>
  </si>
  <si>
    <t>15-000-223-500</t>
  </si>
  <si>
    <t>15-000-223-600</t>
  </si>
  <si>
    <t>15-000-223-800</t>
  </si>
  <si>
    <t>15-000-240-103</t>
  </si>
  <si>
    <t>15-000-240-104</t>
  </si>
  <si>
    <t>15-000-240-105</t>
  </si>
  <si>
    <t>15-000-240-110</t>
  </si>
  <si>
    <t>15-000-240-300</t>
  </si>
  <si>
    <t>15-000-240-500</t>
  </si>
  <si>
    <t>15-000-240-600</t>
  </si>
  <si>
    <t>15-000-240-800</t>
  </si>
  <si>
    <t>15-000-262-107</t>
  </si>
  <si>
    <t>15-000-262-610</t>
  </si>
  <si>
    <t>15-000-266-100</t>
  </si>
  <si>
    <t>15-000-266-300</t>
  </si>
  <si>
    <t>15-000-266-420</t>
  </si>
  <si>
    <t>15-000-266-610</t>
  </si>
  <si>
    <t>15-000-266-800</t>
  </si>
  <si>
    <t>15-000-270-512</t>
  </si>
  <si>
    <t>15-000-291-210</t>
  </si>
  <si>
    <t>15-000-291-220</t>
  </si>
  <si>
    <t>15-000-291-232</t>
  </si>
  <si>
    <t>15-000-291-241</t>
  </si>
  <si>
    <t>15-000-291-242</t>
  </si>
  <si>
    <t>15-000-291-248</t>
  </si>
  <si>
    <t>15-000-291-249</t>
  </si>
  <si>
    <t>15-000-291-250</t>
  </si>
  <si>
    <t>15-000-291-260</t>
  </si>
  <si>
    <t>15-000-291-270</t>
  </si>
  <si>
    <t>15-000-291-280</t>
  </si>
  <si>
    <t>15-000-291-290</t>
  </si>
  <si>
    <t>15-110-100-730</t>
  </si>
  <si>
    <t>15-120-100-730</t>
  </si>
  <si>
    <t>15-130-100-730</t>
  </si>
  <si>
    <t>15-140-100-730</t>
  </si>
  <si>
    <t>15-201-100-730</t>
  </si>
  <si>
    <t>15-202-100-730</t>
  </si>
  <si>
    <t>15-204-100-730</t>
  </si>
  <si>
    <t>15-206-100-730</t>
  </si>
  <si>
    <t>15-207-100-730</t>
  </si>
  <si>
    <t>15-209-100-730</t>
  </si>
  <si>
    <t>15-212-100-730</t>
  </si>
  <si>
    <t>15-213-100-730</t>
  </si>
  <si>
    <t>15-214-100-730</t>
  </si>
  <si>
    <t>15-215-100-730</t>
  </si>
  <si>
    <t>15-216-100-730</t>
  </si>
  <si>
    <t>15-222-100-730</t>
  </si>
  <si>
    <t>15-230-100-730</t>
  </si>
  <si>
    <t>15-240-100-730</t>
  </si>
  <si>
    <t>15-3XX-100-730</t>
  </si>
  <si>
    <t>15-42X-100-730</t>
  </si>
  <si>
    <t>15-4XX-100-730</t>
  </si>
  <si>
    <t>15-000-100-730</t>
  </si>
  <si>
    <t>15-000-210-730</t>
  </si>
  <si>
    <t>15-000-220-730</t>
  </si>
  <si>
    <t>15-000-240-730</t>
  </si>
  <si>
    <t>15-000-266-730</t>
  </si>
  <si>
    <t>The entire grid must be completed, so that the calculation of the benefits allocation will include all the applicable lines.</t>
  </si>
  <si>
    <t>The amount in the "Total SBB" column is used in the per pupil cost calculation.  Districts may enter each school individually in the separate school data entry columns, or may use a single data entry column to enter the combined total of fund 15.</t>
  </si>
  <si>
    <t>For SBB districts, all of fund 15 must be completed so that the calculation of the benefits allocation will include all the applicable lines.</t>
  </si>
  <si>
    <t>For non-SBB districts, this tab should be left blank.</t>
  </si>
  <si>
    <t>From Projected Enrollment Report:</t>
  </si>
  <si>
    <t>District:</t>
  </si>
  <si>
    <t>Adult Education Testing Centers</t>
  </si>
  <si>
    <t>Repayment of Principal - NJDOE Loan</t>
  </si>
  <si>
    <t>11-000-230-181</t>
  </si>
  <si>
    <t>Interest Expense - NJDOE Loan</t>
  </si>
  <si>
    <t>11-000-230-182</t>
  </si>
  <si>
    <t>TPAF/PERS - Special Assessments</t>
  </si>
  <si>
    <t>11-000-291-233</t>
  </si>
  <si>
    <t>11-000-520-936</t>
  </si>
  <si>
    <t>School 1</t>
  </si>
  <si>
    <t>School 2</t>
  </si>
  <si>
    <t>School 3</t>
  </si>
  <si>
    <t>Unused Vacation Payment to Terminated/Retired Staff</t>
  </si>
  <si>
    <t>15-1XX-100-199</t>
  </si>
  <si>
    <t>15-201-100-199</t>
  </si>
  <si>
    <t>15-202-100-199</t>
  </si>
  <si>
    <t>15-204-100-199</t>
  </si>
  <si>
    <t>15-206-100-199</t>
  </si>
  <si>
    <t>15-207-100-199</t>
  </si>
  <si>
    <t>15-209-100-199</t>
  </si>
  <si>
    <t>15-213-100-199</t>
  </si>
  <si>
    <t>15-214-100-199</t>
  </si>
  <si>
    <t>15-215-100-199</t>
  </si>
  <si>
    <t>15-216-100-199</t>
  </si>
  <si>
    <t>15-222-100-199</t>
  </si>
  <si>
    <t>15-230-100-199</t>
  </si>
  <si>
    <t>15-240-100-199</t>
  </si>
  <si>
    <t>15-3XX-100-199</t>
  </si>
  <si>
    <t>15-401-100-199</t>
  </si>
  <si>
    <t>15-402-100-199</t>
  </si>
  <si>
    <t>15-421-100-199</t>
  </si>
  <si>
    <t>15-421-200-199</t>
  </si>
  <si>
    <t>15-422-100-199</t>
  </si>
  <si>
    <t>15-422-200-199</t>
  </si>
  <si>
    <t>15-423-100-199</t>
  </si>
  <si>
    <t>15-423-200-199</t>
  </si>
  <si>
    <t>15-424-100-199</t>
  </si>
  <si>
    <t>15-424-200-199</t>
  </si>
  <si>
    <t>15-425-100-101</t>
  </si>
  <si>
    <t>15-425-100-106</t>
  </si>
  <si>
    <t>15-425-100-178</t>
  </si>
  <si>
    <t>15-425-100-179</t>
  </si>
  <si>
    <t>15-425-100-199</t>
  </si>
  <si>
    <t>15-425-100-300</t>
  </si>
  <si>
    <t>15-425-100-500</t>
  </si>
  <si>
    <t>15-425-100-610</t>
  </si>
  <si>
    <t>15-425-100-640</t>
  </si>
  <si>
    <t>15-425-100-800</t>
  </si>
  <si>
    <t>15-425-200-100</t>
  </si>
  <si>
    <t>15-425-200-199</t>
  </si>
  <si>
    <t>15-425-200-300</t>
  </si>
  <si>
    <t>15-425-200-500</t>
  </si>
  <si>
    <t>15-425-200-600</t>
  </si>
  <si>
    <t>15-425-200-800</t>
  </si>
  <si>
    <t>15-4XX-100-199</t>
  </si>
  <si>
    <t>15-000-211-199</t>
  </si>
  <si>
    <t>15-000-213-199</t>
  </si>
  <si>
    <t>15-000-218-199</t>
  </si>
  <si>
    <t>15-000-221-199</t>
  </si>
  <si>
    <t>15-000-222-199</t>
  </si>
  <si>
    <t>15-000-240-199</t>
  </si>
  <si>
    <t>15-000-266-199</t>
  </si>
  <si>
    <t>Unused Sick Payment to Terminated/Retired Staff - mass severance</t>
  </si>
  <si>
    <t>15-000-291-297</t>
  </si>
  <si>
    <t>Unused Vacation Payment to Terminated/Retired Staff - mass severance</t>
  </si>
  <si>
    <t>15-000-291-298</t>
  </si>
  <si>
    <t>15-000-291-299</t>
  </si>
  <si>
    <t>11-1XX-100-199</t>
  </si>
  <si>
    <t>11-201-100-199</t>
  </si>
  <si>
    <t>11-202-100-199</t>
  </si>
  <si>
    <t>11-204-100-199</t>
  </si>
  <si>
    <t>11-206-100-199</t>
  </si>
  <si>
    <t>11-209-100-199</t>
  </si>
  <si>
    <t>11-212-100-199</t>
  </si>
  <si>
    <t>11-213-100-199</t>
  </si>
  <si>
    <t>11-214-100-199</t>
  </si>
  <si>
    <t>11-215-100-199</t>
  </si>
  <si>
    <t>11-216-100-199</t>
  </si>
  <si>
    <t>11-221-100-199</t>
  </si>
  <si>
    <t>11-222-100-199</t>
  </si>
  <si>
    <t>11-230-100-199</t>
  </si>
  <si>
    <t>11-240-100-199</t>
  </si>
  <si>
    <t>11-3XX-100-199</t>
  </si>
  <si>
    <t>11-310-100-199</t>
  </si>
  <si>
    <t>11-320-100-199</t>
  </si>
  <si>
    <t>11-401-100-199</t>
  </si>
  <si>
    <t>11-402-100-199</t>
  </si>
  <si>
    <t>11-421-100-199</t>
  </si>
  <si>
    <t>11-421-200-199</t>
  </si>
  <si>
    <t>11-422-100-199</t>
  </si>
  <si>
    <t>11-422-200-199</t>
  </si>
  <si>
    <t>11-423-100-199</t>
  </si>
  <si>
    <t>11-423-200-199</t>
  </si>
  <si>
    <t>11-424-100-199</t>
  </si>
  <si>
    <t>11-424-200-199</t>
  </si>
  <si>
    <t>11-425-100-199</t>
  </si>
  <si>
    <t>11-425-200-199</t>
  </si>
  <si>
    <t>11-4XX-100-199</t>
  </si>
  <si>
    <t>11-800-330-199</t>
  </si>
  <si>
    <t>Tuition to Non-resident Renaissance School</t>
  </si>
  <si>
    <t>11-000-100-570</t>
  </si>
  <si>
    <t>11-000-211-199</t>
  </si>
  <si>
    <t>11-000-213-199</t>
  </si>
  <si>
    <t>11-000-216-199</t>
  </si>
  <si>
    <t>11-000-217-199</t>
  </si>
  <si>
    <t>11-000-218-199</t>
  </si>
  <si>
    <t>11-000-219-199</t>
  </si>
  <si>
    <t>11-000-221-199</t>
  </si>
  <si>
    <t>11-000-222-199</t>
  </si>
  <si>
    <t>11-000-223-199</t>
  </si>
  <si>
    <t>Salaries of Governance Staff (BOE Direct Reports)</t>
  </si>
  <si>
    <t>11-000-230-109</t>
  </si>
  <si>
    <t>11-000-230-199</t>
  </si>
  <si>
    <t>11-000-240-199</t>
  </si>
  <si>
    <t>11-000-251-199</t>
  </si>
  <si>
    <t>Purchased Professional Services-Public Relations Costs</t>
  </si>
  <si>
    <t>11-000-251-335</t>
  </si>
  <si>
    <t>Shared Service Agreement - County Board of Freeholders</t>
  </si>
  <si>
    <t>11-000-251-897</t>
  </si>
  <si>
    <t>11-000-252-199</t>
  </si>
  <si>
    <t>Undist. Expend.-Required Maintenance for School Facilities</t>
  </si>
  <si>
    <t>11-000-261-199</t>
  </si>
  <si>
    <t>11-000-262-199</t>
  </si>
  <si>
    <t>11-000-263-199</t>
  </si>
  <si>
    <t>11-000-266-199</t>
  </si>
  <si>
    <t>11-000-270-199</t>
  </si>
  <si>
    <t>Contract. Serv. - Aid in Lieu Pymts-Renaissance Sch</t>
  </si>
  <si>
    <t>11-000-270-506</t>
  </si>
  <si>
    <t>Unused Sick Payment to Terminated/Retired Staff</t>
  </si>
  <si>
    <t>11-1XX-100-299</t>
  </si>
  <si>
    <t>11-2XX-100-299</t>
  </si>
  <si>
    <t>11-3XX-100-299</t>
  </si>
  <si>
    <t>11-4XX-100-299</t>
  </si>
  <si>
    <t>11-800-330-299</t>
  </si>
  <si>
    <t>11-000-211-299</t>
  </si>
  <si>
    <t>11-000-213-299</t>
  </si>
  <si>
    <t>11-000-216-299</t>
  </si>
  <si>
    <t>11-000-217-299</t>
  </si>
  <si>
    <t>11-000-218-299</t>
  </si>
  <si>
    <t>11-000-219-299</t>
  </si>
  <si>
    <t>11-000-221-299</t>
  </si>
  <si>
    <t>11-000-222-299</t>
  </si>
  <si>
    <t>11-000-223-299</t>
  </si>
  <si>
    <t>11-000-230-299</t>
  </si>
  <si>
    <t>11-000-240-299</t>
  </si>
  <si>
    <t>11-000-251-299</t>
  </si>
  <si>
    <t>11-000-252-299</t>
  </si>
  <si>
    <t>11-000-270-299</t>
  </si>
  <si>
    <t>11-000-400-299</t>
  </si>
  <si>
    <t>Unused Sick Payment to Terminated/Retired Staff - Mass severance</t>
  </si>
  <si>
    <t>11-000-291-297</t>
  </si>
  <si>
    <t>Unused Vacation Payment to Terminated/Retired Staff - Mass severance</t>
  </si>
  <si>
    <t>11-000-291-298</t>
  </si>
  <si>
    <t>11-000-291-299</t>
  </si>
  <si>
    <t>Transfer from GF Surplus to Debt Svc - Repay CDL</t>
  </si>
  <si>
    <t>12-000-400-199</t>
  </si>
  <si>
    <t>13-330-100-199</t>
  </si>
  <si>
    <t>13-330-200-199</t>
  </si>
  <si>
    <t>13-422-100-199</t>
  </si>
  <si>
    <t>13-422-200-199</t>
  </si>
  <si>
    <t>13-4XX-100-199</t>
  </si>
  <si>
    <t>13-4XX-200-199</t>
  </si>
  <si>
    <t>13-601-100-199</t>
  </si>
  <si>
    <t>13-601-200-199</t>
  </si>
  <si>
    <t>13-602-100-199</t>
  </si>
  <si>
    <t>13-602-200-199</t>
  </si>
  <si>
    <t>13-629-100-199</t>
  </si>
  <si>
    <t>13-629-200-199</t>
  </si>
  <si>
    <t>13-631-100-199</t>
  </si>
  <si>
    <t>13-631-200-199</t>
  </si>
  <si>
    <t>13-640-200-199</t>
  </si>
  <si>
    <t>Transfer of Funds to Resident Renaissance Schools</t>
  </si>
  <si>
    <t>10-000-100-571</t>
  </si>
  <si>
    <t>20-218-100-199</t>
  </si>
  <si>
    <t>20-218-200-199</t>
  </si>
  <si>
    <t>Contribution to Charter Schools</t>
  </si>
  <si>
    <t>Contribution to Renaissance Schools</t>
  </si>
  <si>
    <t>20-218-100-571</t>
  </si>
  <si>
    <t>Interest on Community Development Loan (CDL)</t>
  </si>
  <si>
    <t>40-701-510-837</t>
  </si>
  <si>
    <t>Principal on Community Development Loan (CDL)</t>
  </si>
  <si>
    <t>40-701-510-912</t>
  </si>
  <si>
    <t xml:space="preserve">Undist. Expend. - Other Supp. Serv. Students-Reg. </t>
  </si>
  <si>
    <t xml:space="preserve">Total Undist. Expend. - Support Serv.-Reg. </t>
  </si>
  <si>
    <t xml:space="preserve">Total Undist. Expend.-Required Maint. for School Facilities </t>
  </si>
  <si>
    <t>Undist. Expend.-Other Oper. and Maint. of Plant Services</t>
  </si>
  <si>
    <t>Total Undist. Expend.-Other Oper. and Maint. of Plant Serv.</t>
  </si>
  <si>
    <t>School 4</t>
  </si>
  <si>
    <t>School 5</t>
  </si>
  <si>
    <t>School 6</t>
  </si>
  <si>
    <t>School 7</t>
  </si>
  <si>
    <t>School 8</t>
  </si>
  <si>
    <t>School 9</t>
  </si>
  <si>
    <t>School 10</t>
  </si>
  <si>
    <t>Total SBB</t>
  </si>
  <si>
    <t>Affordable Care Act-Employer Shared Responsibility Pymts</t>
  </si>
  <si>
    <t>11-000-230-821</t>
  </si>
  <si>
    <t>Affordable Care Act-Information Reporting Penalties</t>
  </si>
  <si>
    <t>11-000-230-822</t>
  </si>
  <si>
    <t>Increase in Bus Advertising Reserve for fuel costs</t>
  </si>
  <si>
    <t>10-610</t>
  </si>
  <si>
    <t>Increase in Impact Aid Reserve (General)</t>
  </si>
  <si>
    <t>10-611</t>
  </si>
  <si>
    <t>Increase in Impact Aid Reserve (Capital)</t>
  </si>
  <si>
    <t>10-612</t>
  </si>
  <si>
    <t>20-218-100-321</t>
  </si>
  <si>
    <t>Nonpublic Security Aid</t>
  </si>
  <si>
    <t>20-XXX-XXX-XXX</t>
  </si>
  <si>
    <t>Impact Aid Reserve (Capital) - Transfer to Capital Projects</t>
  </si>
  <si>
    <t>12-000-400-938</t>
  </si>
  <si>
    <t>Lead Testing of Drinking Water</t>
  </si>
  <si>
    <t>11-000-261-421</t>
  </si>
  <si>
    <t>Required Maintenance for School Facilities</t>
  </si>
  <si>
    <t>11-000-261-210</t>
  </si>
  <si>
    <t>11-000-261-220</t>
  </si>
  <si>
    <t>11-000-261-232</t>
  </si>
  <si>
    <t>11-000-261-241</t>
  </si>
  <si>
    <t>11-000-261-242</t>
  </si>
  <si>
    <t>11-000-261-248</t>
  </si>
  <si>
    <t>11-000-261-249</t>
  </si>
  <si>
    <t>11-000-261-250</t>
  </si>
  <si>
    <t>11-000-261-260</t>
  </si>
  <si>
    <t>11-000-261-270</t>
  </si>
  <si>
    <t>11-000-261-280</t>
  </si>
  <si>
    <t>11-000-261-290</t>
  </si>
  <si>
    <t>11-000-261-299</t>
  </si>
  <si>
    <t>Total Required Maintenance for School Facilities</t>
  </si>
  <si>
    <t>Custodial Services</t>
  </si>
  <si>
    <t>Total Custodial Services</t>
  </si>
  <si>
    <t>11-000-262-210</t>
  </si>
  <si>
    <t>11-000-262-220</t>
  </si>
  <si>
    <t>11-000-262-232</t>
  </si>
  <si>
    <t>11-000-262-241</t>
  </si>
  <si>
    <t>11-000-262-242</t>
  </si>
  <si>
    <t>11-000-262-248</t>
  </si>
  <si>
    <t>11-000-262-249</t>
  </si>
  <si>
    <t>11-000-262-250</t>
  </si>
  <si>
    <t>11-000-262-260</t>
  </si>
  <si>
    <t>11-000-262-270</t>
  </si>
  <si>
    <t>11-000-262-280</t>
  </si>
  <si>
    <t>11-000-262-290</t>
  </si>
  <si>
    <t>11-000-262-299</t>
  </si>
  <si>
    <t>Total Care and Upkeep of Grounds</t>
  </si>
  <si>
    <t>Total Security</t>
  </si>
  <si>
    <t>11-000-266-210</t>
  </si>
  <si>
    <t>11-000-266-220</t>
  </si>
  <si>
    <t>11-000-266-232</t>
  </si>
  <si>
    <t>11-000-266-241</t>
  </si>
  <si>
    <t>11-000-266-242</t>
  </si>
  <si>
    <t>11-000-266-248</t>
  </si>
  <si>
    <t>11-000-266-249</t>
  </si>
  <si>
    <t>11-000-266-250</t>
  </si>
  <si>
    <t>11-000-266-260</t>
  </si>
  <si>
    <t>11-000-266-270</t>
  </si>
  <si>
    <t>11-000-266-280</t>
  </si>
  <si>
    <t>11-000-266-290</t>
  </si>
  <si>
    <t>11-000-266-299</t>
  </si>
  <si>
    <t>11-000-263-210</t>
  </si>
  <si>
    <t>11-000-263-220</t>
  </si>
  <si>
    <t>11-000-263-232</t>
  </si>
  <si>
    <t>11-000-263-241</t>
  </si>
  <si>
    <t>11-000-263-242</t>
  </si>
  <si>
    <t>11-000-263-248</t>
  </si>
  <si>
    <t>11-000-263-249</t>
  </si>
  <si>
    <t>11-000-263-250</t>
  </si>
  <si>
    <t>11-000-263-260</t>
  </si>
  <si>
    <t>11-000-263-270</t>
  </si>
  <si>
    <t>11-000-263-280</t>
  </si>
  <si>
    <t>11-000-263-290</t>
  </si>
  <si>
    <t>11-000-263-299</t>
  </si>
  <si>
    <r>
      <t xml:space="preserve">Pursuant to the requirements at </t>
    </r>
    <r>
      <rPr>
        <i/>
        <sz val="11"/>
        <rFont val="Calibri"/>
        <family val="2"/>
        <scheme val="minor"/>
      </rPr>
      <t xml:space="preserve">N.J.A.C. </t>
    </r>
    <r>
      <rPr>
        <sz val="11"/>
        <rFont val="Calibri"/>
        <family val="2"/>
        <scheme val="minor"/>
      </rPr>
      <t xml:space="preserve">6A:23A-13.3(g), this worksheet is the format prescribed by the Commissioner to be submitted to the Executive County Superintendent for approval of transfers during the budget year to an advertised appropriation account identified as general administration, school administration, central services and administrative information technology that, on a cumulative basis, exceed 10 percent of the amount of the account included in the school district's budget as certified for taxes.  The worksheet calculates the resultant per-pupil administrative costs inclusive of actual transfers made, and transfers proposed, during the budget year.  </t>
    </r>
  </si>
  <si>
    <r>
      <rPr>
        <b/>
        <sz val="11"/>
        <rFont val="Calibri"/>
        <family val="2"/>
        <scheme val="minor"/>
      </rPr>
      <t>Note:</t>
    </r>
    <r>
      <rPr>
        <sz val="11"/>
        <rFont val="Calibri"/>
        <family val="2"/>
        <scheme val="minor"/>
      </rPr>
      <t xml:space="preserve">  Blank yellow cells in the file are used for data entry of district details.  Totals are calculated by the worksheets.</t>
    </r>
  </si>
  <si>
    <r>
      <t xml:space="preserve">This tab is used for entry of the district-wide appropriations.  The amounts to be entered should be the balances </t>
    </r>
    <r>
      <rPr>
        <b/>
        <sz val="11"/>
        <rFont val="Calibri"/>
        <family val="2"/>
        <scheme val="minor"/>
      </rPr>
      <t>after</t>
    </r>
    <r>
      <rPr>
        <sz val="11"/>
        <rFont val="Calibri"/>
        <family val="2"/>
        <scheme val="minor"/>
      </rPr>
      <t xml:space="preserve"> transfers. (For SBB districts, fund 15 school-based appropriations details are entered on the next tab, only district-wide appropriations are entered here.)</t>
    </r>
  </si>
  <si>
    <r>
      <t xml:space="preserve">This tab is used for entry of the fund 15 school-based appropriations.  The amounts to be entered should be the balances </t>
    </r>
    <r>
      <rPr>
        <b/>
        <sz val="11"/>
        <rFont val="Calibri"/>
        <family val="2"/>
        <scheme val="minor"/>
      </rPr>
      <t xml:space="preserve">after </t>
    </r>
    <r>
      <rPr>
        <sz val="11"/>
        <rFont val="Calibri"/>
        <family val="2"/>
        <scheme val="minor"/>
      </rPr>
      <t>transfers.  Districts which do not prepare fund 15 school-based budgets should leave this tab blank.</t>
    </r>
  </si>
  <si>
    <t>end of worksheet</t>
  </si>
  <si>
    <t>Regular District, SBB District's District-Level Appropriations</t>
  </si>
  <si>
    <t>Line Number</t>
  </si>
  <si>
    <t>Account Number</t>
  </si>
  <si>
    <t>Salaries of State Monitors</t>
  </si>
  <si>
    <t>Total Special Education - Instruction</t>
  </si>
  <si>
    <t>Total Before/After School Programs - Instruction</t>
  </si>
  <si>
    <t>Total Before/After School Programs - Support Services</t>
  </si>
  <si>
    <t>Total Before/After School Programs</t>
  </si>
  <si>
    <t>Total Instructional Alternative Ed Programs - Instruction</t>
  </si>
  <si>
    <t>Total Instructional Alternative Ed Programs - Support Services</t>
  </si>
  <si>
    <t>Total Instructional Alternative Ed Programs</t>
  </si>
  <si>
    <t>Title Line</t>
  </si>
  <si>
    <t>Title lines are blank in the account number and Appropriations columns.</t>
  </si>
  <si>
    <t>All other lines in this worksheet are blocked from entry because they are title lines or subtotal formulas.</t>
  </si>
  <si>
    <t>Total Other Supplemental/At-Risk Programs</t>
  </si>
  <si>
    <t>Total Other Supplemental/At-Risk Programs - Instruction</t>
  </si>
  <si>
    <t>Total Other Supplemental/At-Risk Programs - Support Services</t>
  </si>
  <si>
    <t>Total Other Alternative Ed Program - Instruction</t>
  </si>
  <si>
    <t>Total Other Alternative Ed Program - Support Services</t>
  </si>
  <si>
    <t>Total Other Alternative Ed Program</t>
  </si>
  <si>
    <t>Total Undistributed Expenditures - Health Services</t>
  </si>
  <si>
    <t xml:space="preserve">Total Undistributed Expenditures - Attendance and Social Work </t>
  </si>
  <si>
    <t>Total Undistributed Expenditures - Speech, OT, PT &amp; Related Svcs</t>
  </si>
  <si>
    <t>Total Undistributed Expenditures - Other Supp. Serv. Students-Extra. Serv.</t>
  </si>
  <si>
    <t>Total Undistributed Expenditures - Guidance</t>
  </si>
  <si>
    <t>Total Undistributed Expenditures-Improv. of Inst. Serv.</t>
  </si>
  <si>
    <t>Total Undistributed Expenditures-Instructional Staff Training Services</t>
  </si>
  <si>
    <t>Total Undistributed Expenditures-Support Serv.-Gen. Admin.</t>
  </si>
  <si>
    <t>Total Undistributed Expenditures-Support Serv.-School Adm.</t>
  </si>
  <si>
    <t>Total Undistributed Expenditures-Central Services</t>
  </si>
  <si>
    <t>Total Undistributed Expenditures-Admin Info. Technology</t>
  </si>
  <si>
    <t xml:space="preserve">Total Undistributed Expenditures-Allowable Maint. for School Facilities </t>
  </si>
  <si>
    <t>Total Undistributed Expenditures-Custodial Services</t>
  </si>
  <si>
    <t>Total Undistributed Expenditures-Oper. and Maint. of Plant Serv.</t>
  </si>
  <si>
    <t>Total Undistributed Expenditures-Student Trans. Serv.</t>
  </si>
  <si>
    <t>Undistributed Expenditures-Support Serv. - Students - Reg.</t>
  </si>
  <si>
    <t>Undistributed Expenditures - Support Serv. - Students</t>
  </si>
  <si>
    <t>Undistributed Expenditures - Supp Serv. - Related &amp; Extraord.</t>
  </si>
  <si>
    <t>Undistributed Expenditures-Support Serv. - Child Study Teams</t>
  </si>
  <si>
    <t>Undistributed Expenditures-Support Serv. - Inst. Staff</t>
  </si>
  <si>
    <t>Undistributed Expenditures - Required Maint for School Fac.</t>
  </si>
  <si>
    <t>Undistributed Expenditures - Custodial Services</t>
  </si>
  <si>
    <t>Undistributed Expenditures - Care and Upkeep of Grounds</t>
  </si>
  <si>
    <t>Undistributed Expenditures - Security</t>
  </si>
  <si>
    <t>Undistributed Expenditures-Student Trans.- Non-Inst. Equip.</t>
  </si>
  <si>
    <t>Allocated Benefits</t>
  </si>
  <si>
    <t>Total Allocated Benefits</t>
  </si>
  <si>
    <t>Unallocated Benefits</t>
  </si>
  <si>
    <t>Total Unallocated Benefits</t>
  </si>
  <si>
    <t>Total Personal Services - Employee Benefits</t>
  </si>
  <si>
    <t>Total Undistributed Expenditures</t>
  </si>
  <si>
    <t>Total General Current Expense</t>
  </si>
  <si>
    <t>Capital Outlay</t>
  </si>
  <si>
    <t>Equipment</t>
  </si>
  <si>
    <t>Special Education - Instruction Equipment:</t>
  </si>
  <si>
    <t>Vocational Programs Equipment:</t>
  </si>
  <si>
    <t>Total Equipment</t>
  </si>
  <si>
    <t>Undistributed Expenditures - Admin. Info. Tech.</t>
  </si>
  <si>
    <t>Total Capital Outlay</t>
  </si>
  <si>
    <t>Special Schools</t>
  </si>
  <si>
    <t>Total Adult Education Testing Centers</t>
  </si>
  <si>
    <t>Total Special Schools</t>
  </si>
  <si>
    <t>General Fund Grand Total</t>
  </si>
  <si>
    <t>Total Preschool Education Aid</t>
  </si>
  <si>
    <t>Total Special Revenue Funds</t>
  </si>
  <si>
    <t>Total Debt Service Funds</t>
  </si>
  <si>
    <t>Title line</t>
  </si>
  <si>
    <t>End of worksheet</t>
  </si>
  <si>
    <t>Column1</t>
  </si>
  <si>
    <t>Note:  Blank yellow cells in the School columns are for data entry.</t>
  </si>
  <si>
    <t>Note:  Blank yellow cells in the Appropriations column are for data entry.</t>
  </si>
  <si>
    <t>Title lines are blank in the account number and school appropriations columns.</t>
  </si>
  <si>
    <t>Total Other Supplemental/At-Risk Programs - Support</t>
  </si>
  <si>
    <t>Total Admin Costs (Indicator 8)</t>
  </si>
  <si>
    <t>Total Specific Costs</t>
  </si>
  <si>
    <t>Salaries for Benefits Allocation Percentage</t>
  </si>
  <si>
    <t>Benefits for Benefits Allocation Percentage</t>
  </si>
  <si>
    <t>Enrollment</t>
  </si>
  <si>
    <t>Total Enrollment for PPC Calculation</t>
  </si>
  <si>
    <t>Enrollment Calculation:</t>
  </si>
  <si>
    <t>Administrative Per Pupil Cost Calculation - After Transfers</t>
  </si>
  <si>
    <t>Line From Enrollment Report:</t>
  </si>
  <si>
    <t>title line - n/a for entry</t>
  </si>
  <si>
    <t>Total Line</t>
  </si>
  <si>
    <t>Subtotal</t>
  </si>
  <si>
    <t>Line Number for Total Calculations Reference</t>
  </si>
  <si>
    <t>The two line number columns are only used in the subtotal and total sections.</t>
  </si>
  <si>
    <t>Blank cells are purposefully blank.</t>
  </si>
  <si>
    <t>Total Vocational Programs</t>
  </si>
  <si>
    <t>Total Instructional Alternative Ed Prog. - Instruction</t>
  </si>
  <si>
    <t>Total Instructional Alternative Ed Prog. - Support Services</t>
  </si>
  <si>
    <t>Total Instructional Alternative Ed Prog.</t>
  </si>
  <si>
    <t>Total Other Alternative Education Programs - Instruction</t>
  </si>
  <si>
    <t>Total Other Alternative Education Programs - Support Services</t>
  </si>
  <si>
    <t>Total Other Alternative Education Programs</t>
  </si>
  <si>
    <t>Total Personal Services -Employee Benefits</t>
  </si>
  <si>
    <t>Special Revenue Fund</t>
  </si>
  <si>
    <t>Preschool Education Aid:</t>
  </si>
  <si>
    <t>Total Special Revenue Fund</t>
  </si>
  <si>
    <t>Debt Service Fund</t>
  </si>
  <si>
    <t>Total Debt Service Fund</t>
  </si>
  <si>
    <t>Line Number for Total Calculations Reference2</t>
  </si>
  <si>
    <r>
      <t xml:space="preserve">Regular Programs - Instruction: </t>
    </r>
    <r>
      <rPr>
        <b/>
        <sz val="10"/>
        <color theme="0"/>
        <rFont val="Calibri"/>
        <family val="2"/>
        <scheme val="minor"/>
      </rPr>
      <t>(rows 9 through 15)</t>
    </r>
  </si>
  <si>
    <r>
      <t xml:space="preserve">Regular Programs - Home Instruction </t>
    </r>
    <r>
      <rPr>
        <b/>
        <sz val="10"/>
        <color theme="0"/>
        <rFont val="Calibri"/>
        <family val="2"/>
        <scheme val="minor"/>
      </rPr>
      <t>(rows 25 through 32)</t>
    </r>
  </si>
  <si>
    <r>
      <t>Regular Programs - Undistributed Instruction</t>
    </r>
    <r>
      <rPr>
        <b/>
        <sz val="10"/>
        <color theme="0"/>
        <rFont val="Calibri"/>
        <family val="2"/>
        <scheme val="minor"/>
      </rPr>
      <t xml:space="preserve"> (rows 34 through 41)</t>
    </r>
  </si>
  <si>
    <r>
      <t xml:space="preserve">Special Education - Instruction: </t>
    </r>
    <r>
      <rPr>
        <b/>
        <sz val="10"/>
        <color theme="0"/>
        <rFont val="Calibri"/>
        <family val="2"/>
        <scheme val="minor"/>
      </rPr>
      <t>(rows 44 through 197, with sub-categories)</t>
    </r>
  </si>
  <si>
    <r>
      <t xml:space="preserve">Total Cognitive - Mild: </t>
    </r>
    <r>
      <rPr>
        <b/>
        <sz val="10"/>
        <color theme="0"/>
        <rFont val="Calibri"/>
        <family val="2"/>
        <scheme val="minor"/>
      </rPr>
      <t>(rows 45 through 54)</t>
    </r>
  </si>
  <si>
    <r>
      <t xml:space="preserve">Total Cognitive - Moderate: </t>
    </r>
    <r>
      <rPr>
        <b/>
        <sz val="10"/>
        <color theme="0"/>
        <rFont val="Calibri"/>
        <family val="2"/>
        <scheme val="minor"/>
      </rPr>
      <t>(rows 56 through 65)</t>
    </r>
  </si>
  <si>
    <r>
      <t xml:space="preserve">Learning and/or Language Disablilities: </t>
    </r>
    <r>
      <rPr>
        <b/>
        <sz val="10"/>
        <color theme="0"/>
        <rFont val="Calibri"/>
        <family val="2"/>
        <scheme val="minor"/>
      </rPr>
      <t>(rows 67 through 76)</t>
    </r>
  </si>
  <si>
    <r>
      <t xml:space="preserve">Visual Impairments: </t>
    </r>
    <r>
      <rPr>
        <b/>
        <sz val="10"/>
        <color theme="0"/>
        <rFont val="Calibri"/>
        <family val="2"/>
        <scheme val="minor"/>
      </rPr>
      <t>(rows 78 through 87)</t>
    </r>
  </si>
  <si>
    <r>
      <t xml:space="preserve">Auditory Impairments: </t>
    </r>
    <r>
      <rPr>
        <b/>
        <sz val="10"/>
        <color theme="0"/>
        <rFont val="Calibri"/>
        <family val="2"/>
        <scheme val="minor"/>
      </rPr>
      <t>(rows 89 through 98)</t>
    </r>
  </si>
  <si>
    <r>
      <t xml:space="preserve">Behavioral Disabilities: </t>
    </r>
    <r>
      <rPr>
        <b/>
        <sz val="10"/>
        <color theme="0"/>
        <rFont val="Calibri"/>
        <family val="2"/>
        <scheme val="minor"/>
      </rPr>
      <t>(rows 100 through 109)</t>
    </r>
  </si>
  <si>
    <r>
      <t xml:space="preserve">Multiple Disabilities: </t>
    </r>
    <r>
      <rPr>
        <b/>
        <sz val="10"/>
        <color theme="0"/>
        <rFont val="Calibri"/>
        <family val="2"/>
        <scheme val="minor"/>
      </rPr>
      <t>(rows 111 through 120)</t>
    </r>
  </si>
  <si>
    <r>
      <t xml:space="preserve">Resource Room/Resource Center: </t>
    </r>
    <r>
      <rPr>
        <b/>
        <sz val="10"/>
        <color theme="0"/>
        <rFont val="Calibri"/>
        <family val="2"/>
        <scheme val="minor"/>
      </rPr>
      <t>(rows 122 through 131)</t>
    </r>
  </si>
  <si>
    <r>
      <t xml:space="preserve">Autism: </t>
    </r>
    <r>
      <rPr>
        <b/>
        <sz val="10"/>
        <color theme="0"/>
        <rFont val="Calibri"/>
        <family val="2"/>
        <scheme val="minor"/>
      </rPr>
      <t>(rows 133 through 142)</t>
    </r>
  </si>
  <si>
    <r>
      <t xml:space="preserve">Preschool Disabilities - Part-Time: </t>
    </r>
    <r>
      <rPr>
        <b/>
        <sz val="10"/>
        <color theme="0"/>
        <rFont val="Calibri"/>
        <family val="2"/>
        <scheme val="minor"/>
      </rPr>
      <t>(rows 144 through 152)</t>
    </r>
  </si>
  <si>
    <r>
      <t xml:space="preserve">Preschool Disabilities - Full-Time: </t>
    </r>
    <r>
      <rPr>
        <b/>
        <sz val="10"/>
        <color theme="0"/>
        <rFont val="Calibri"/>
        <family val="2"/>
        <scheme val="minor"/>
      </rPr>
      <t>(rows 154 through 162)</t>
    </r>
  </si>
  <si>
    <r>
      <t>Home Instruction:</t>
    </r>
    <r>
      <rPr>
        <b/>
        <sz val="10"/>
        <color theme="0"/>
        <rFont val="Calibri"/>
        <family val="2"/>
        <scheme val="minor"/>
      </rPr>
      <t xml:space="preserve"> (rows 164 through 173)</t>
    </r>
  </si>
  <si>
    <r>
      <t xml:space="preserve">Cognititve - Severe: </t>
    </r>
    <r>
      <rPr>
        <b/>
        <sz val="10"/>
        <color theme="0"/>
        <rFont val="Calibri"/>
        <family val="2"/>
        <scheme val="minor"/>
      </rPr>
      <t>(rows 187 through 196)</t>
    </r>
  </si>
  <si>
    <r>
      <t xml:space="preserve">Basic Skills/Remedial - Instruction </t>
    </r>
    <r>
      <rPr>
        <b/>
        <sz val="10"/>
        <color theme="0"/>
        <rFont val="Calibri"/>
        <family val="2"/>
        <scheme val="minor"/>
      </rPr>
      <t>(rows 199 through 208)</t>
    </r>
  </si>
  <si>
    <r>
      <t xml:space="preserve">Bilingual Education  - Instruction </t>
    </r>
    <r>
      <rPr>
        <b/>
        <sz val="10"/>
        <color theme="0"/>
        <rFont val="Calibri"/>
        <family val="2"/>
        <scheme val="minor"/>
      </rPr>
      <t>(rows 210 through 219)</t>
    </r>
  </si>
  <si>
    <r>
      <t xml:space="preserve">Vocational Programs - Local - Instruction </t>
    </r>
    <r>
      <rPr>
        <b/>
        <sz val="10"/>
        <color theme="0"/>
        <rFont val="Calibri"/>
        <family val="2"/>
        <scheme val="minor"/>
      </rPr>
      <t>(rows 221 through 230)</t>
    </r>
  </si>
  <si>
    <r>
      <t>School-Spon. Co/Extra Curricular Actvts. - Inst.</t>
    </r>
    <r>
      <rPr>
        <b/>
        <sz val="10"/>
        <color theme="0"/>
        <rFont val="Calibri"/>
        <family val="2"/>
        <scheme val="minor"/>
      </rPr>
      <t xml:space="preserve"> (rows 256 through 262)</t>
    </r>
  </si>
  <si>
    <r>
      <t xml:space="preserve">School-Sponsored Athletics - Instruction </t>
    </r>
    <r>
      <rPr>
        <b/>
        <sz val="10"/>
        <color theme="0"/>
        <rFont val="Calibri"/>
        <family val="2"/>
        <scheme val="minor"/>
      </rPr>
      <t>(rows 264 through 270)</t>
    </r>
  </si>
  <si>
    <r>
      <t xml:space="preserve">Before/After School Programs </t>
    </r>
    <r>
      <rPr>
        <b/>
        <sz val="10"/>
        <color theme="0"/>
        <rFont val="Calibri"/>
        <family val="2"/>
        <scheme val="minor"/>
      </rPr>
      <t>(rows 272 through 289)</t>
    </r>
  </si>
  <si>
    <r>
      <t xml:space="preserve">Summer School </t>
    </r>
    <r>
      <rPr>
        <b/>
        <sz val="10"/>
        <color theme="0"/>
        <rFont val="Calibri"/>
        <family val="2"/>
        <scheme val="minor"/>
      </rPr>
      <t>(rows 291 through 309)</t>
    </r>
  </si>
  <si>
    <r>
      <t xml:space="preserve">Instructional Alternative Education Programs </t>
    </r>
    <r>
      <rPr>
        <b/>
        <sz val="10"/>
        <color theme="0"/>
        <rFont val="Calibri"/>
        <family val="2"/>
        <scheme val="minor"/>
      </rPr>
      <t>(rows 311 through 329)</t>
    </r>
  </si>
  <si>
    <r>
      <t xml:space="preserve">Other Supplemental/At-Risk Programs </t>
    </r>
    <r>
      <rPr>
        <b/>
        <sz val="10"/>
        <color theme="0"/>
        <rFont val="Calibri"/>
        <family val="2"/>
        <scheme val="minor"/>
      </rPr>
      <t>(rows 331 through 349)</t>
    </r>
  </si>
  <si>
    <r>
      <t xml:space="preserve">Other Alternative Education Programs </t>
    </r>
    <r>
      <rPr>
        <b/>
        <sz val="10"/>
        <color theme="0"/>
        <rFont val="Calibri"/>
        <family val="2"/>
        <scheme val="minor"/>
      </rPr>
      <t>(rows 351 through 369)</t>
    </r>
  </si>
  <si>
    <r>
      <t>Other Instructional Programs - Instruction</t>
    </r>
    <r>
      <rPr>
        <b/>
        <sz val="10"/>
        <color theme="0"/>
        <rFont val="Calibri"/>
        <family val="2"/>
        <scheme val="minor"/>
      </rPr>
      <t xml:space="preserve"> (rows 371 through 377)</t>
    </r>
  </si>
  <si>
    <r>
      <t xml:space="preserve">Community Services Programs/Operations </t>
    </r>
    <r>
      <rPr>
        <b/>
        <sz val="10"/>
        <color theme="0"/>
        <rFont val="Calibri"/>
        <family val="2"/>
        <scheme val="minor"/>
      </rPr>
      <t>(rows 379 through 385)</t>
    </r>
  </si>
  <si>
    <r>
      <t xml:space="preserve">Undistributed Expenditures - Instruction </t>
    </r>
    <r>
      <rPr>
        <b/>
        <sz val="10"/>
        <color theme="0"/>
        <rFont val="Calibri"/>
        <family val="2"/>
        <scheme val="minor"/>
      </rPr>
      <t>(rows 387 through 397)</t>
    </r>
  </si>
  <si>
    <r>
      <t xml:space="preserve">Undistributed Expenditures - Attendance &amp; Social Work </t>
    </r>
    <r>
      <rPr>
        <b/>
        <sz val="10"/>
        <color theme="0"/>
        <rFont val="Calibri"/>
        <family val="2"/>
        <scheme val="minor"/>
      </rPr>
      <t>(rows 399 through 409)</t>
    </r>
  </si>
  <si>
    <r>
      <t>Undistributed Expenditures - Health Services</t>
    </r>
    <r>
      <rPr>
        <b/>
        <sz val="10"/>
        <color theme="0"/>
        <rFont val="Calibri"/>
        <family val="2"/>
        <scheme val="minor"/>
      </rPr>
      <t xml:space="preserve"> (rows 411 through 418)</t>
    </r>
  </si>
  <si>
    <r>
      <t xml:space="preserve">Undistributed Expenditures - Speech, OT, PT &amp; Related Svcs </t>
    </r>
    <r>
      <rPr>
        <b/>
        <sz val="10"/>
        <color theme="0"/>
        <rFont val="Calibri"/>
        <family val="2"/>
        <scheme val="minor"/>
      </rPr>
      <t>(rows 420 through 425)</t>
    </r>
  </si>
  <si>
    <r>
      <t xml:space="preserve">Undistributed Expenditures - Other Supp. Serv. Students-Extra. Serv. </t>
    </r>
    <r>
      <rPr>
        <b/>
        <sz val="10"/>
        <color theme="0"/>
        <rFont val="Calibri"/>
        <family val="2"/>
        <scheme val="minor"/>
      </rPr>
      <t>(rows 427 through 432)</t>
    </r>
  </si>
  <si>
    <r>
      <t xml:space="preserve">Undistributed Expenditures - Guidance </t>
    </r>
    <r>
      <rPr>
        <b/>
        <sz val="10"/>
        <color theme="0"/>
        <rFont val="Calibri"/>
        <family val="2"/>
        <scheme val="minor"/>
      </rPr>
      <t>(rows 434 through 443)</t>
    </r>
  </si>
  <si>
    <r>
      <t>Undistributed Expenditures - Child Study Teams</t>
    </r>
    <r>
      <rPr>
        <b/>
        <sz val="10"/>
        <color theme="0"/>
        <rFont val="Calibri"/>
        <family val="2"/>
        <scheme val="minor"/>
      </rPr>
      <t xml:space="preserve"> (rows 445 through 456)</t>
    </r>
  </si>
  <si>
    <r>
      <t xml:space="preserve">Undistributed Expenditures-Improv. of Inst. Serv. </t>
    </r>
    <r>
      <rPr>
        <b/>
        <sz val="10"/>
        <color theme="0"/>
        <rFont val="Calibri"/>
        <family val="2"/>
        <scheme val="minor"/>
      </rPr>
      <t>(rows 458 through 469)</t>
    </r>
  </si>
  <si>
    <r>
      <t xml:space="preserve">Undistributed Expenditures-Edu. Media Serv./Sch. Library </t>
    </r>
    <r>
      <rPr>
        <b/>
        <sz val="10"/>
        <color theme="0"/>
        <rFont val="Calibri"/>
        <family val="2"/>
        <scheme val="minor"/>
      </rPr>
      <t>(rows 471 through 478)</t>
    </r>
  </si>
  <si>
    <r>
      <t xml:space="preserve">Undistributed Expenditures-Instructional Staff Training Services </t>
    </r>
    <r>
      <rPr>
        <b/>
        <sz val="10"/>
        <color theme="0"/>
        <rFont val="Calibri"/>
        <family val="2"/>
        <scheme val="minor"/>
      </rPr>
      <t>(rows 480 through 490)</t>
    </r>
  </si>
  <si>
    <r>
      <t xml:space="preserve">Undistributed Expenditures-Support Serv.-Gen. Admin. </t>
    </r>
    <r>
      <rPr>
        <b/>
        <sz val="10"/>
        <color theme="0"/>
        <rFont val="Calibri"/>
        <family val="2"/>
        <scheme val="minor"/>
      </rPr>
      <t>(rows 492 through 515)</t>
    </r>
  </si>
  <si>
    <r>
      <t xml:space="preserve">Undistributed Expenditures-Support Serv.-School Admin. </t>
    </r>
    <r>
      <rPr>
        <b/>
        <sz val="10"/>
        <color theme="0"/>
        <rFont val="Calibri"/>
        <family val="2"/>
        <scheme val="minor"/>
      </rPr>
      <t>(rows 517 through 526)</t>
    </r>
  </si>
  <si>
    <r>
      <t xml:space="preserve">Undistributed Expenditures-Central Services </t>
    </r>
    <r>
      <rPr>
        <b/>
        <sz val="10"/>
        <color theme="0"/>
        <rFont val="Calibri"/>
        <family val="2"/>
        <scheme val="minor"/>
      </rPr>
      <t>(rows 528 through 541)</t>
    </r>
  </si>
  <si>
    <r>
      <t xml:space="preserve">Undistributed Expenditures-Admin. Info. Technology </t>
    </r>
    <r>
      <rPr>
        <b/>
        <sz val="10"/>
        <color theme="0"/>
        <rFont val="Calibri"/>
        <family val="2"/>
        <scheme val="minor"/>
      </rPr>
      <t>(rows 543 through 550)</t>
    </r>
  </si>
  <si>
    <r>
      <t xml:space="preserve">Undistributed Expenditures-Required Maintenance for School Facilities </t>
    </r>
    <r>
      <rPr>
        <b/>
        <sz val="10"/>
        <color theme="0"/>
        <rFont val="Calibri"/>
        <family val="2"/>
        <scheme val="minor"/>
      </rPr>
      <t>(rows 552 through 558)</t>
    </r>
  </si>
  <si>
    <r>
      <t xml:space="preserve">Undistributed Expenditures-Custodial Services </t>
    </r>
    <r>
      <rPr>
        <b/>
        <sz val="10"/>
        <color theme="0"/>
        <rFont val="Calibri"/>
        <family val="2"/>
        <scheme val="minor"/>
      </rPr>
      <t>(rows 560 through 578)</t>
    </r>
  </si>
  <si>
    <r>
      <t>Care and Upkeep of Grounds</t>
    </r>
    <r>
      <rPr>
        <b/>
        <sz val="10"/>
        <color theme="0"/>
        <rFont val="Calibri"/>
        <family val="2"/>
        <scheme val="minor"/>
      </rPr>
      <t xml:space="preserve"> (rows 580 through 586)</t>
    </r>
  </si>
  <si>
    <r>
      <t xml:space="preserve">Security </t>
    </r>
    <r>
      <rPr>
        <b/>
        <sz val="10"/>
        <color theme="0"/>
        <rFont val="Calibri"/>
        <family val="2"/>
        <scheme val="minor"/>
      </rPr>
      <t>(rows 588 through 594)</t>
    </r>
  </si>
  <si>
    <r>
      <t xml:space="preserve">Undistributed Expenditures-Student Transportation Serv. </t>
    </r>
    <r>
      <rPr>
        <b/>
        <sz val="10"/>
        <color theme="0"/>
        <rFont val="Calibri"/>
        <family val="2"/>
        <scheme val="minor"/>
      </rPr>
      <t>(rows 597 through 624)</t>
    </r>
  </si>
  <si>
    <r>
      <t xml:space="preserve">Personal Services - Employee Benefits </t>
    </r>
    <r>
      <rPr>
        <b/>
        <sz val="10"/>
        <color theme="0"/>
        <rFont val="Calibri"/>
        <family val="2"/>
        <scheme val="minor"/>
      </rPr>
      <t>(rows 626 through 1006, with sub-categories)</t>
    </r>
  </si>
  <si>
    <r>
      <t>Allocated Benefits</t>
    </r>
    <r>
      <rPr>
        <b/>
        <sz val="10"/>
        <color theme="0"/>
        <rFont val="Calibri"/>
        <family val="2"/>
        <scheme val="minor"/>
      </rPr>
      <t xml:space="preserve"> (rows 627 through 987, with sub-categories)</t>
    </r>
  </si>
  <si>
    <r>
      <t>Regular Programs - Instruction</t>
    </r>
    <r>
      <rPr>
        <b/>
        <sz val="10"/>
        <color theme="0"/>
        <rFont val="Calibri"/>
        <family val="2"/>
        <scheme val="minor"/>
      </rPr>
      <t xml:space="preserve"> (rows 628 through 641)</t>
    </r>
  </si>
  <si>
    <r>
      <t xml:space="preserve">Special Programs - Instruction </t>
    </r>
    <r>
      <rPr>
        <b/>
        <sz val="10"/>
        <color theme="0"/>
        <rFont val="Calibri"/>
        <family val="2"/>
        <scheme val="minor"/>
      </rPr>
      <t>(rows 643 through 656)</t>
    </r>
  </si>
  <si>
    <r>
      <t xml:space="preserve">Vocational Programs - Instruction </t>
    </r>
    <r>
      <rPr>
        <b/>
        <sz val="10"/>
        <color theme="0"/>
        <rFont val="Calibri"/>
        <family val="2"/>
        <scheme val="minor"/>
      </rPr>
      <t>(rows 658 through 671)</t>
    </r>
  </si>
  <si>
    <r>
      <t xml:space="preserve">Other Instructional Programs - Instruction </t>
    </r>
    <r>
      <rPr>
        <b/>
        <sz val="10"/>
        <color theme="0"/>
        <rFont val="Calibri"/>
        <family val="2"/>
        <scheme val="minor"/>
      </rPr>
      <t>(rows 673 through 686)</t>
    </r>
  </si>
  <si>
    <r>
      <t xml:space="preserve">Community Services Programs/Operations </t>
    </r>
    <r>
      <rPr>
        <b/>
        <sz val="10"/>
        <color theme="0"/>
        <rFont val="Calibri"/>
        <family val="2"/>
        <scheme val="minor"/>
      </rPr>
      <t>(rows 688 through 701)</t>
    </r>
  </si>
  <si>
    <r>
      <t xml:space="preserve">Attendance and Social Work Services </t>
    </r>
    <r>
      <rPr>
        <b/>
        <sz val="10"/>
        <color theme="0"/>
        <rFont val="Calibri"/>
        <family val="2"/>
        <scheme val="minor"/>
      </rPr>
      <t>(rows 703 through 716)</t>
    </r>
  </si>
  <si>
    <r>
      <t xml:space="preserve">Health Services </t>
    </r>
    <r>
      <rPr>
        <b/>
        <sz val="10"/>
        <color theme="0"/>
        <rFont val="Calibri"/>
        <family val="2"/>
        <scheme val="minor"/>
      </rPr>
      <t>(rows 718 through 731)</t>
    </r>
  </si>
  <si>
    <r>
      <t>Other Support Services - Speech, OT, PT &amp; Related Svcs</t>
    </r>
    <r>
      <rPr>
        <b/>
        <sz val="10"/>
        <color theme="0"/>
        <rFont val="Calibri"/>
        <family val="2"/>
        <scheme val="minor"/>
      </rPr>
      <t xml:space="preserve"> (rows 733 through 746)</t>
    </r>
  </si>
  <si>
    <r>
      <t xml:space="preserve">Other Support Services - Students - Extraordinary Services </t>
    </r>
    <r>
      <rPr>
        <b/>
        <sz val="10"/>
        <color theme="0"/>
        <rFont val="Calibri"/>
        <family val="2"/>
        <scheme val="minor"/>
      </rPr>
      <t>(rows 748 through 761)</t>
    </r>
  </si>
  <si>
    <r>
      <t xml:space="preserve">Other Support Services - Guidance </t>
    </r>
    <r>
      <rPr>
        <b/>
        <sz val="10"/>
        <color theme="0"/>
        <rFont val="Calibri"/>
        <family val="2"/>
        <scheme val="minor"/>
      </rPr>
      <t>(rows 763 through 776)</t>
    </r>
  </si>
  <si>
    <r>
      <t xml:space="preserve">Other Support Services - Child Study Teams </t>
    </r>
    <r>
      <rPr>
        <b/>
        <sz val="10"/>
        <color theme="0"/>
        <rFont val="Calibri"/>
        <family val="2"/>
        <scheme val="minor"/>
      </rPr>
      <t>(rows 778 through 791)</t>
    </r>
  </si>
  <si>
    <r>
      <t xml:space="preserve">Improvement of Instruction Services </t>
    </r>
    <r>
      <rPr>
        <b/>
        <sz val="10"/>
        <color theme="0"/>
        <rFont val="Calibri"/>
        <family val="2"/>
        <scheme val="minor"/>
      </rPr>
      <t>(rows 793 through 806)</t>
    </r>
  </si>
  <si>
    <r>
      <t xml:space="preserve">Educational Media Services - School Library </t>
    </r>
    <r>
      <rPr>
        <b/>
        <sz val="10"/>
        <color theme="0"/>
        <rFont val="Calibri"/>
        <family val="2"/>
        <scheme val="minor"/>
      </rPr>
      <t>(rows 808 through 821)</t>
    </r>
  </si>
  <si>
    <r>
      <t xml:space="preserve">Instructional Staff Training Services </t>
    </r>
    <r>
      <rPr>
        <b/>
        <sz val="10"/>
        <color theme="0"/>
        <rFont val="Calibri"/>
        <family val="2"/>
        <scheme val="minor"/>
      </rPr>
      <t>(rows 823 through 836)</t>
    </r>
  </si>
  <si>
    <r>
      <t>Support Services - General Administration</t>
    </r>
    <r>
      <rPr>
        <b/>
        <sz val="10"/>
        <color theme="0"/>
        <rFont val="Calibri"/>
        <family val="2"/>
        <scheme val="minor"/>
      </rPr>
      <t xml:space="preserve"> (rows 838 through 851)</t>
    </r>
  </si>
  <si>
    <r>
      <t>Support Services - School Administration</t>
    </r>
    <r>
      <rPr>
        <b/>
        <sz val="10"/>
        <color theme="0"/>
        <rFont val="Calibri"/>
        <family val="2"/>
        <scheme val="minor"/>
      </rPr>
      <t xml:space="preserve"> (rows 853 through 866)</t>
    </r>
  </si>
  <si>
    <r>
      <t xml:space="preserve">Support Services - Central Services </t>
    </r>
    <r>
      <rPr>
        <b/>
        <sz val="10"/>
        <color theme="0"/>
        <rFont val="Calibri"/>
        <family val="2"/>
        <scheme val="minor"/>
      </rPr>
      <t>(rows 868 through 881)</t>
    </r>
  </si>
  <si>
    <r>
      <t>Support Services - Admin. Info. Tech.</t>
    </r>
    <r>
      <rPr>
        <b/>
        <sz val="10"/>
        <color theme="0"/>
        <rFont val="Calibri"/>
        <family val="2"/>
        <scheme val="minor"/>
      </rPr>
      <t xml:space="preserve"> (rows 883 through 896)</t>
    </r>
  </si>
  <si>
    <r>
      <t xml:space="preserve">Required Maintenance for School Facilities </t>
    </r>
    <r>
      <rPr>
        <b/>
        <sz val="10"/>
        <color theme="0"/>
        <rFont val="Calibri"/>
        <family val="2"/>
        <scheme val="minor"/>
      </rPr>
      <t>(rows 898 through 911)</t>
    </r>
  </si>
  <si>
    <r>
      <t>Custodial Services</t>
    </r>
    <r>
      <rPr>
        <b/>
        <sz val="10"/>
        <color theme="0"/>
        <rFont val="Calibri"/>
        <family val="2"/>
        <scheme val="minor"/>
      </rPr>
      <t xml:space="preserve"> (rows 913 through 926)</t>
    </r>
  </si>
  <si>
    <r>
      <t xml:space="preserve">Care and Upkeep of Grounds </t>
    </r>
    <r>
      <rPr>
        <b/>
        <sz val="10"/>
        <color theme="0"/>
        <rFont val="Calibri"/>
        <family val="2"/>
        <scheme val="minor"/>
      </rPr>
      <t>(rows 928 through 941)</t>
    </r>
  </si>
  <si>
    <r>
      <t xml:space="preserve">Security </t>
    </r>
    <r>
      <rPr>
        <b/>
        <sz val="10"/>
        <color theme="0"/>
        <rFont val="Calibri"/>
        <family val="2"/>
        <scheme val="minor"/>
      </rPr>
      <t>(rows 943 through 956)</t>
    </r>
  </si>
  <si>
    <r>
      <t xml:space="preserve">Student Transportation Services </t>
    </r>
    <r>
      <rPr>
        <b/>
        <sz val="10"/>
        <color theme="0"/>
        <rFont val="Calibri"/>
        <family val="2"/>
        <scheme val="minor"/>
      </rPr>
      <t>(rows 958 through 971)</t>
    </r>
  </si>
  <si>
    <r>
      <t xml:space="preserve">Facilities Acquisition and Construction Services </t>
    </r>
    <r>
      <rPr>
        <b/>
        <sz val="10"/>
        <color theme="0"/>
        <rFont val="Calibri"/>
        <family val="2"/>
        <scheme val="minor"/>
      </rPr>
      <t>(rows 973 through 986)</t>
    </r>
  </si>
  <si>
    <r>
      <t xml:space="preserve">Unallocated Benefits </t>
    </r>
    <r>
      <rPr>
        <b/>
        <sz val="10"/>
        <color theme="0"/>
        <rFont val="Calibri"/>
        <family val="2"/>
        <scheme val="minor"/>
      </rPr>
      <t>(rows 989 through 1005)</t>
    </r>
  </si>
  <si>
    <r>
      <t>Undistributed Expenditures-Food Services</t>
    </r>
    <r>
      <rPr>
        <b/>
        <sz val="10"/>
        <color theme="0"/>
        <rFont val="Calibri"/>
        <family val="2"/>
        <scheme val="minor"/>
      </rPr>
      <t xml:space="preserve"> (rows 1008 through 1009)</t>
    </r>
  </si>
  <si>
    <r>
      <t>Capital Outlay</t>
    </r>
    <r>
      <rPr>
        <b/>
        <sz val="10"/>
        <color theme="0"/>
        <rFont val="Calibri"/>
        <family val="2"/>
        <scheme val="minor"/>
      </rPr>
      <t xml:space="preserve"> (rows 1023 through 1095, with sub-categories)</t>
    </r>
  </si>
  <si>
    <r>
      <t>Equipment</t>
    </r>
    <r>
      <rPr>
        <b/>
        <sz val="10"/>
        <color theme="0"/>
        <rFont val="Calibri"/>
        <family val="2"/>
        <scheme val="minor"/>
      </rPr>
      <t xml:space="preserve"> (rows 1024 through 1072)</t>
    </r>
  </si>
  <si>
    <r>
      <t>Special Education - Instruction Equipment:</t>
    </r>
    <r>
      <rPr>
        <b/>
        <sz val="10"/>
        <color theme="0"/>
        <rFont val="Calibri"/>
        <family val="2"/>
        <scheme val="minor"/>
      </rPr>
      <t xml:space="preserve"> (rows 1031 through 1044)</t>
    </r>
  </si>
  <si>
    <r>
      <t xml:space="preserve">Facilities Acquisition and Construction Serv. </t>
    </r>
    <r>
      <rPr>
        <b/>
        <sz val="10"/>
        <color theme="0"/>
        <rFont val="Calibri"/>
        <family val="2"/>
        <scheme val="minor"/>
      </rPr>
      <t>(rows 1074 through 1089)</t>
    </r>
  </si>
  <si>
    <r>
      <t xml:space="preserve">Special Schools </t>
    </r>
    <r>
      <rPr>
        <b/>
        <sz val="10"/>
        <color theme="0"/>
        <rFont val="Calibri"/>
        <family val="2"/>
        <scheme val="minor"/>
      </rPr>
      <t>(rows 1117 through 1255, with sub-categories)</t>
    </r>
  </si>
  <si>
    <r>
      <t xml:space="preserve">Summer School - Instruction </t>
    </r>
    <r>
      <rPr>
        <b/>
        <sz val="10"/>
        <color theme="0"/>
        <rFont val="Calibri"/>
        <family val="2"/>
        <scheme val="minor"/>
      </rPr>
      <t>(rows 1118 through 1128)</t>
    </r>
  </si>
  <si>
    <r>
      <t xml:space="preserve">Summer School - Support Services </t>
    </r>
    <r>
      <rPr>
        <b/>
        <sz val="10"/>
        <color theme="0"/>
        <rFont val="Calibri"/>
        <family val="2"/>
        <scheme val="minor"/>
      </rPr>
      <t>(rows 1130 through 1137)</t>
    </r>
  </si>
  <si>
    <r>
      <t xml:space="preserve">Other Special Schools - Instruction </t>
    </r>
    <r>
      <rPr>
        <b/>
        <sz val="10"/>
        <color theme="0"/>
        <rFont val="Calibri"/>
        <family val="2"/>
        <scheme val="minor"/>
      </rPr>
      <t>(rows 1140 through 1150)</t>
    </r>
  </si>
  <si>
    <r>
      <t>Other Special Schools - Support Services</t>
    </r>
    <r>
      <rPr>
        <b/>
        <sz val="10"/>
        <color theme="0"/>
        <rFont val="Calibri"/>
        <family val="2"/>
        <scheme val="minor"/>
      </rPr>
      <t xml:space="preserve"> (rows 1152 through 1159)</t>
    </r>
  </si>
  <si>
    <r>
      <t xml:space="preserve">Accred. Even./Adult H.S./Post-Grad.-Instruction </t>
    </r>
    <r>
      <rPr>
        <b/>
        <sz val="10"/>
        <color theme="0"/>
        <rFont val="Calibri"/>
        <family val="2"/>
        <scheme val="minor"/>
      </rPr>
      <t>(rows 1162 through 1172)</t>
    </r>
  </si>
  <si>
    <r>
      <t xml:space="preserve">Accred. Even./Adult H.S./Post-Grad.-Support Serv. </t>
    </r>
    <r>
      <rPr>
        <b/>
        <sz val="10"/>
        <color theme="0"/>
        <rFont val="Calibri"/>
        <family val="2"/>
        <scheme val="minor"/>
      </rPr>
      <t>(rows 1174 through 1181)</t>
    </r>
  </si>
  <si>
    <r>
      <t xml:space="preserve">Adult Education-Local-Instruction </t>
    </r>
    <r>
      <rPr>
        <b/>
        <sz val="10"/>
        <color theme="0"/>
        <rFont val="Calibri"/>
        <family val="2"/>
        <scheme val="minor"/>
      </rPr>
      <t>(rows 1184 through 1194)</t>
    </r>
  </si>
  <si>
    <r>
      <t xml:space="preserve">Adult Education-Local-Support Serv. </t>
    </r>
    <r>
      <rPr>
        <b/>
        <sz val="10"/>
        <color theme="0"/>
        <rFont val="Calibri"/>
        <family val="2"/>
        <scheme val="minor"/>
      </rPr>
      <t>(rows 1196 through 1203)</t>
    </r>
  </si>
  <si>
    <r>
      <t xml:space="preserve">Vocational Evening-Local-Instruction </t>
    </r>
    <r>
      <rPr>
        <b/>
        <sz val="10"/>
        <color theme="0"/>
        <rFont val="Calibri"/>
        <family val="2"/>
        <scheme val="minor"/>
      </rPr>
      <t>(rows 1206 through 1216)</t>
    </r>
  </si>
  <si>
    <r>
      <t xml:space="preserve">Vocational Evening-Local-Support Serv. </t>
    </r>
    <r>
      <rPr>
        <b/>
        <sz val="10"/>
        <color theme="0"/>
        <rFont val="Calibri"/>
        <family val="2"/>
        <scheme val="minor"/>
      </rPr>
      <t>(rows 1218 through 1225)</t>
    </r>
  </si>
  <si>
    <r>
      <t xml:space="preserve">Even. Sch.-Foreign-Born-Local-Inst. </t>
    </r>
    <r>
      <rPr>
        <b/>
        <sz val="10"/>
        <color theme="0"/>
        <rFont val="Calibri"/>
        <family val="2"/>
        <scheme val="minor"/>
      </rPr>
      <t>(rows 1228 through 1238)</t>
    </r>
  </si>
  <si>
    <r>
      <t xml:space="preserve">Even. Sch.-Foreign-Born-Local-Sup.Serv. </t>
    </r>
    <r>
      <rPr>
        <b/>
        <sz val="10"/>
        <color theme="0"/>
        <rFont val="Calibri"/>
        <family val="2"/>
        <scheme val="minor"/>
      </rPr>
      <t>(rows 1240 through 1247)</t>
    </r>
  </si>
  <si>
    <r>
      <t>Adult Education Testing Centers</t>
    </r>
    <r>
      <rPr>
        <b/>
        <sz val="10"/>
        <color theme="0"/>
        <rFont val="Calibri"/>
        <family val="2"/>
        <scheme val="minor"/>
      </rPr>
      <t xml:space="preserve"> (rows 1250 through 1254)</t>
    </r>
  </si>
  <si>
    <r>
      <t xml:space="preserve">Special Revenue Funds </t>
    </r>
    <r>
      <rPr>
        <b/>
        <sz val="10"/>
        <color theme="0"/>
        <rFont val="Calibri"/>
        <family val="2"/>
        <scheme val="minor"/>
      </rPr>
      <t>(rows 1262 through 1366, with sub-categories)</t>
    </r>
  </si>
  <si>
    <r>
      <t xml:space="preserve">State Projects: </t>
    </r>
    <r>
      <rPr>
        <b/>
        <sz val="10"/>
        <color theme="0"/>
        <rFont val="Calibri"/>
        <family val="2"/>
        <scheme val="minor"/>
      </rPr>
      <t>(rows 1264 through 1318, with sub-categories)</t>
    </r>
  </si>
  <si>
    <r>
      <t xml:space="preserve">Preschool Education Aid </t>
    </r>
    <r>
      <rPr>
        <b/>
        <sz val="10"/>
        <color theme="0"/>
        <rFont val="Calibri"/>
        <family val="2"/>
        <scheme val="minor"/>
      </rPr>
      <t>(rows 1265 through 1305)</t>
    </r>
  </si>
  <si>
    <r>
      <t xml:space="preserve">PEA Instruction </t>
    </r>
    <r>
      <rPr>
        <b/>
        <sz val="10"/>
        <color theme="0"/>
        <rFont val="Calibri"/>
        <family val="2"/>
        <scheme val="minor"/>
      </rPr>
      <t>(rows 1266 through 1274)</t>
    </r>
  </si>
  <si>
    <r>
      <t xml:space="preserve">PEA Support Services </t>
    </r>
    <r>
      <rPr>
        <b/>
        <sz val="10"/>
        <color theme="0"/>
        <rFont val="Calibri"/>
        <family val="2"/>
        <scheme val="minor"/>
      </rPr>
      <t>(rows 1276 through 1297)</t>
    </r>
  </si>
  <si>
    <r>
      <t xml:space="preserve">PEA Facilities Acquisition and Construction Serv </t>
    </r>
    <r>
      <rPr>
        <b/>
        <sz val="10"/>
        <color theme="0"/>
        <rFont val="Calibri"/>
        <family val="2"/>
        <scheme val="minor"/>
      </rPr>
      <t>(rows 1299 through 1301)</t>
    </r>
  </si>
  <si>
    <r>
      <t xml:space="preserve">Other State Projects </t>
    </r>
    <r>
      <rPr>
        <b/>
        <sz val="10"/>
        <color theme="0"/>
        <rFont val="Calibri"/>
        <family val="2"/>
        <scheme val="minor"/>
      </rPr>
      <t>(rows 1307 through 1317)</t>
    </r>
  </si>
  <si>
    <r>
      <t>Federal Projects:</t>
    </r>
    <r>
      <rPr>
        <b/>
        <sz val="10"/>
        <color theme="0"/>
        <rFont val="Calibri"/>
        <family val="2"/>
        <scheme val="minor"/>
      </rPr>
      <t xml:space="preserve"> (rows 1354 through 1365)</t>
    </r>
  </si>
  <si>
    <r>
      <t xml:space="preserve">Debt Service Funds </t>
    </r>
    <r>
      <rPr>
        <b/>
        <sz val="10"/>
        <color theme="0"/>
        <rFont val="Calibri"/>
        <family val="2"/>
        <scheme val="minor"/>
      </rPr>
      <t>(rows 1368 through 1381)</t>
    </r>
  </si>
  <si>
    <r>
      <t xml:space="preserve">Regular Debt Service </t>
    </r>
    <r>
      <rPr>
        <b/>
        <sz val="10"/>
        <color theme="0"/>
        <rFont val="Calibri"/>
        <family val="2"/>
        <scheme val="minor"/>
      </rPr>
      <t>(rows 1369 through 1378)</t>
    </r>
  </si>
  <si>
    <r>
      <t>Regular Programs - Instruction:</t>
    </r>
    <r>
      <rPr>
        <b/>
        <sz val="10"/>
        <color theme="0"/>
        <rFont val="Calibri"/>
        <family val="2"/>
        <scheme val="minor"/>
      </rPr>
      <t xml:space="preserve"> (rows 9 through 12)</t>
    </r>
  </si>
  <si>
    <r>
      <t>Regular Programs - Undistributed Instruction</t>
    </r>
    <r>
      <rPr>
        <b/>
        <sz val="10"/>
        <color theme="0"/>
        <rFont val="Calibri"/>
        <family val="2"/>
        <scheme val="minor"/>
      </rPr>
      <t xml:space="preserve"> (rows 14 through 22)</t>
    </r>
  </si>
  <si>
    <r>
      <t xml:space="preserve">Special Education - Instruction: </t>
    </r>
    <r>
      <rPr>
        <b/>
        <sz val="10"/>
        <color theme="0"/>
        <rFont val="Calibri"/>
        <family val="2"/>
        <scheme val="minor"/>
      </rPr>
      <t>(rows 24 through 154)</t>
    </r>
  </si>
  <si>
    <r>
      <t xml:space="preserve">Total Cognitive - Mild: </t>
    </r>
    <r>
      <rPr>
        <b/>
        <sz val="10"/>
        <color theme="0"/>
        <rFont val="Calibri"/>
        <family val="2"/>
        <scheme val="minor"/>
      </rPr>
      <t>(rows 25 through 34)</t>
    </r>
  </si>
  <si>
    <r>
      <t>Total Cognitive - Moderate:</t>
    </r>
    <r>
      <rPr>
        <b/>
        <sz val="10"/>
        <color theme="0"/>
        <rFont val="Calibri"/>
        <family val="2"/>
        <scheme val="minor"/>
      </rPr>
      <t xml:space="preserve"> (rows 36 through 45)</t>
    </r>
  </si>
  <si>
    <r>
      <t xml:space="preserve">Learning and/or Language Disablilities: </t>
    </r>
    <r>
      <rPr>
        <b/>
        <sz val="10"/>
        <color theme="0"/>
        <rFont val="Calibri"/>
        <family val="2"/>
        <scheme val="minor"/>
      </rPr>
      <t>(rows 47 through 56)</t>
    </r>
  </si>
  <si>
    <r>
      <t xml:space="preserve">Visual Impairments: </t>
    </r>
    <r>
      <rPr>
        <b/>
        <sz val="10"/>
        <color theme="0"/>
        <rFont val="Calibri"/>
        <family val="2"/>
        <scheme val="minor"/>
      </rPr>
      <t>(rows 58 through 67)</t>
    </r>
  </si>
  <si>
    <r>
      <t xml:space="preserve">Auditory Impairments: </t>
    </r>
    <r>
      <rPr>
        <b/>
        <sz val="10"/>
        <color theme="0"/>
        <rFont val="Calibri"/>
        <family val="2"/>
        <scheme val="minor"/>
      </rPr>
      <t>(rows 69 through 78)</t>
    </r>
  </si>
  <si>
    <r>
      <t xml:space="preserve">Behavioral Disabilities: </t>
    </r>
    <r>
      <rPr>
        <b/>
        <sz val="10"/>
        <color theme="0"/>
        <rFont val="Calibri"/>
        <family val="2"/>
        <scheme val="minor"/>
      </rPr>
      <t>(rows 80 through 89)</t>
    </r>
  </si>
  <si>
    <r>
      <t xml:space="preserve">Multiple Disabilities: </t>
    </r>
    <r>
      <rPr>
        <b/>
        <sz val="10"/>
        <color theme="0"/>
        <rFont val="Calibri"/>
        <family val="2"/>
        <scheme val="minor"/>
      </rPr>
      <t>(rows 91 through 100)</t>
    </r>
  </si>
  <si>
    <r>
      <t xml:space="preserve">Resource Room/Resource Center: </t>
    </r>
    <r>
      <rPr>
        <b/>
        <sz val="10"/>
        <color theme="0"/>
        <rFont val="Calibri"/>
        <family val="2"/>
        <scheme val="minor"/>
      </rPr>
      <t>(rows 102 through 111)</t>
    </r>
  </si>
  <si>
    <r>
      <t xml:space="preserve">Autism: </t>
    </r>
    <r>
      <rPr>
        <b/>
        <sz val="10"/>
        <color theme="0"/>
        <rFont val="Calibri"/>
        <family val="2"/>
        <scheme val="minor"/>
      </rPr>
      <t>(rows 113 through 122)</t>
    </r>
  </si>
  <si>
    <r>
      <t xml:space="preserve">Preschool Disabilities - Part-Time: </t>
    </r>
    <r>
      <rPr>
        <b/>
        <sz val="10"/>
        <color theme="0"/>
        <rFont val="Calibri"/>
        <family val="2"/>
        <scheme val="minor"/>
      </rPr>
      <t>(rows 124 through 132)</t>
    </r>
  </si>
  <si>
    <r>
      <t xml:space="preserve">Preschool Disabilities - Full-Time: </t>
    </r>
    <r>
      <rPr>
        <b/>
        <sz val="10"/>
        <color theme="0"/>
        <rFont val="Calibri"/>
        <family val="2"/>
        <scheme val="minor"/>
      </rPr>
      <t>(rows 134 through 142)</t>
    </r>
  </si>
  <si>
    <r>
      <t xml:space="preserve">Cognititve - Severe: </t>
    </r>
    <r>
      <rPr>
        <b/>
        <sz val="10"/>
        <color theme="0"/>
        <rFont val="Calibri"/>
        <family val="2"/>
        <scheme val="minor"/>
      </rPr>
      <t>(rows 144 through 153)</t>
    </r>
  </si>
  <si>
    <r>
      <t xml:space="preserve">Basic Skills/Remedial - Instruction </t>
    </r>
    <r>
      <rPr>
        <b/>
        <sz val="10"/>
        <color theme="0"/>
        <rFont val="Calibri"/>
        <family val="2"/>
        <scheme val="minor"/>
      </rPr>
      <t>(rows 156 through 165)</t>
    </r>
  </si>
  <si>
    <r>
      <t xml:space="preserve">Bilingual Education  - Instruction </t>
    </r>
    <r>
      <rPr>
        <b/>
        <sz val="10"/>
        <color theme="0"/>
        <rFont val="Calibri"/>
        <family val="2"/>
        <scheme val="minor"/>
      </rPr>
      <t>(rows 167 through 176)</t>
    </r>
  </si>
  <si>
    <r>
      <t>Vocational Programs - Local - Instruction</t>
    </r>
    <r>
      <rPr>
        <b/>
        <sz val="10"/>
        <color theme="0"/>
        <rFont val="Calibri"/>
        <family val="2"/>
        <scheme val="minor"/>
      </rPr>
      <t xml:space="preserve"> (rows 178 through 187)</t>
    </r>
  </si>
  <si>
    <r>
      <t xml:space="preserve">School-Spon. Co/Extra Curricular Actvts. - Inst. </t>
    </r>
    <r>
      <rPr>
        <b/>
        <sz val="10"/>
        <color theme="0"/>
        <rFont val="Calibri"/>
        <family val="2"/>
        <scheme val="minor"/>
      </rPr>
      <t>(rows 189 through 194)</t>
    </r>
  </si>
  <si>
    <r>
      <t xml:space="preserve">School-Sponsored Athletics - Instruction </t>
    </r>
    <r>
      <rPr>
        <b/>
        <sz val="10"/>
        <color theme="0"/>
        <rFont val="Calibri"/>
        <family val="2"/>
        <scheme val="minor"/>
      </rPr>
      <t>(rows 196 through 201)</t>
    </r>
  </si>
  <si>
    <r>
      <t>Before/After School Programs</t>
    </r>
    <r>
      <rPr>
        <b/>
        <sz val="10"/>
        <color theme="0"/>
        <rFont val="Calibri"/>
        <family val="2"/>
        <scheme val="minor"/>
      </rPr>
      <t xml:space="preserve"> (rows 203 through 220)</t>
    </r>
  </si>
  <si>
    <r>
      <t xml:space="preserve">Summer School </t>
    </r>
    <r>
      <rPr>
        <b/>
        <sz val="10"/>
        <color theme="0"/>
        <rFont val="Calibri"/>
        <family val="2"/>
        <scheme val="minor"/>
      </rPr>
      <t>(rows 222 through 240)</t>
    </r>
  </si>
  <si>
    <r>
      <t xml:space="preserve">Instructional Alternative Education Programs </t>
    </r>
    <r>
      <rPr>
        <b/>
        <sz val="10"/>
        <color theme="0"/>
        <rFont val="Calibri"/>
        <family val="2"/>
        <scheme val="minor"/>
      </rPr>
      <t>(rows 242 through 260)</t>
    </r>
  </si>
  <si>
    <r>
      <t xml:space="preserve">Other Supplemental/At-Risk Programs </t>
    </r>
    <r>
      <rPr>
        <b/>
        <sz val="10"/>
        <color theme="0"/>
        <rFont val="Calibri"/>
        <family val="2"/>
        <scheme val="minor"/>
      </rPr>
      <t>(rows 262 through 280)</t>
    </r>
  </si>
  <si>
    <r>
      <t xml:space="preserve">Other Alternative Education Programs </t>
    </r>
    <r>
      <rPr>
        <b/>
        <sz val="10"/>
        <color theme="0"/>
        <rFont val="Calibri"/>
        <family val="2"/>
        <scheme val="minor"/>
      </rPr>
      <t>(rows 282 through 300)</t>
    </r>
  </si>
  <si>
    <r>
      <t>Other Instructional Programs - Instruction</t>
    </r>
    <r>
      <rPr>
        <b/>
        <sz val="10"/>
        <color theme="0"/>
        <rFont val="Calibri"/>
        <family val="2"/>
        <scheme val="minor"/>
      </rPr>
      <t xml:space="preserve"> (rows 302 through 307)</t>
    </r>
  </si>
  <si>
    <r>
      <t xml:space="preserve">Undistributed Expend. - Attend. &amp; Social Work </t>
    </r>
    <r>
      <rPr>
        <b/>
        <sz val="10"/>
        <color theme="0"/>
        <rFont val="Calibri"/>
        <family val="2"/>
        <scheme val="minor"/>
      </rPr>
      <t>(rows 309 through 319)</t>
    </r>
  </si>
  <si>
    <r>
      <t xml:space="preserve">Undistributed Expenditures - Health Services </t>
    </r>
    <r>
      <rPr>
        <b/>
        <sz val="10"/>
        <color theme="0"/>
        <rFont val="Calibri"/>
        <family val="2"/>
        <scheme val="minor"/>
      </rPr>
      <t>(rows 321 through 328)</t>
    </r>
  </si>
  <si>
    <r>
      <t xml:space="preserve">Undist. Expend. - Guidance </t>
    </r>
    <r>
      <rPr>
        <b/>
        <sz val="10"/>
        <color theme="0"/>
        <rFont val="Calibri"/>
        <family val="2"/>
        <scheme val="minor"/>
      </rPr>
      <t>(rows 330 through 339)</t>
    </r>
  </si>
  <si>
    <r>
      <t xml:space="preserve">Undist. Expend.-Improv. of Inst. Serv. </t>
    </r>
    <r>
      <rPr>
        <b/>
        <sz val="10"/>
        <color theme="0"/>
        <rFont val="Calibri"/>
        <family val="2"/>
        <scheme val="minor"/>
      </rPr>
      <t>(rows 341 through 352)</t>
    </r>
  </si>
  <si>
    <r>
      <t xml:space="preserve">Undist. Expend.-Edu. Media Serv./Sch. Library </t>
    </r>
    <r>
      <rPr>
        <b/>
        <sz val="10"/>
        <color theme="0"/>
        <rFont val="Calibri"/>
        <family val="2"/>
        <scheme val="minor"/>
      </rPr>
      <t>(rows 354 through 361)</t>
    </r>
  </si>
  <si>
    <r>
      <t xml:space="preserve">Undist. Expend.-Instructional Staff Training Services </t>
    </r>
    <r>
      <rPr>
        <b/>
        <sz val="10"/>
        <color theme="0"/>
        <rFont val="Calibri"/>
        <family val="2"/>
        <scheme val="minor"/>
      </rPr>
      <t>(rows 363 through 368)</t>
    </r>
  </si>
  <si>
    <r>
      <t xml:space="preserve">Undist. Expend.-Support Serv.-School Admin. </t>
    </r>
    <r>
      <rPr>
        <b/>
        <sz val="10"/>
        <color theme="0"/>
        <rFont val="Calibri"/>
        <family val="2"/>
        <scheme val="minor"/>
      </rPr>
      <t>(rows 370 through 379)</t>
    </r>
  </si>
  <si>
    <r>
      <t xml:space="preserve">Undist. Expend.-Custodial Services </t>
    </r>
    <r>
      <rPr>
        <b/>
        <sz val="10"/>
        <color theme="0"/>
        <rFont val="Calibri"/>
        <family val="2"/>
        <scheme val="minor"/>
      </rPr>
      <t>(rows 381 through 383)</t>
    </r>
  </si>
  <si>
    <r>
      <t>Security</t>
    </r>
    <r>
      <rPr>
        <b/>
        <sz val="10"/>
        <color theme="0"/>
        <rFont val="Calibri"/>
        <family val="2"/>
        <scheme val="minor"/>
      </rPr>
      <t xml:space="preserve"> (rows 385 through 391)</t>
    </r>
  </si>
  <si>
    <r>
      <t xml:space="preserve">Undist. Expend.-Student Transportation Serv. </t>
    </r>
    <r>
      <rPr>
        <b/>
        <sz val="10"/>
        <color theme="0"/>
        <rFont val="Calibri"/>
        <family val="2"/>
        <scheme val="minor"/>
      </rPr>
      <t>(rows 394 through 395)</t>
    </r>
  </si>
  <si>
    <r>
      <t xml:space="preserve">Personal Services - Employee Benefits </t>
    </r>
    <r>
      <rPr>
        <b/>
        <sz val="10"/>
        <color theme="0"/>
        <rFont val="Calibri"/>
        <family val="2"/>
        <scheme val="minor"/>
      </rPr>
      <t>(rows 397 through 414)</t>
    </r>
  </si>
  <si>
    <r>
      <t xml:space="preserve">Unallocated Benefits </t>
    </r>
    <r>
      <rPr>
        <b/>
        <sz val="10"/>
        <color theme="0"/>
        <rFont val="Calibri"/>
        <family val="2"/>
        <scheme val="minor"/>
      </rPr>
      <t>(rows 398 through 413)</t>
    </r>
  </si>
  <si>
    <r>
      <t xml:space="preserve">Capital Outlay </t>
    </r>
    <r>
      <rPr>
        <b/>
        <sz val="10"/>
        <color theme="0"/>
        <rFont val="Calibri"/>
        <family val="2"/>
        <scheme val="minor"/>
      </rPr>
      <t>(rows 418 through 447)</t>
    </r>
  </si>
  <si>
    <r>
      <t xml:space="preserve">Equipment </t>
    </r>
    <r>
      <rPr>
        <b/>
        <sz val="10"/>
        <color theme="0"/>
        <rFont val="Calibri"/>
        <family val="2"/>
        <scheme val="minor"/>
      </rPr>
      <t>(rows 419 through 446)</t>
    </r>
  </si>
  <si>
    <t>Note:  This worsheet requires entry only in the enrollments table (cells C1395 through D1403).  All other data flows from other tabs in this file, or is calculated.</t>
  </si>
  <si>
    <t>Instructions for Use of 2019-20 Administrative Cost Calculation Worksheets:</t>
  </si>
  <si>
    <t>"19-20 Approps Data Entry" Tab (for regular and Fund 15 School-Based Budget (SBB) districts)</t>
  </si>
  <si>
    <t>"19-20 SBB Data Entry" Tab  (for Fund 15 School-Based Budget Districts Only)</t>
  </si>
  <si>
    <t>"19-20 Admin PPC Grid"</t>
  </si>
  <si>
    <t>This tab will calculate the administrative per pupil cost on the line entitled "Per Pupil Cost", after entry is completed on the "19-20 Approps Data Entry" tab, the "19-20 SBB Data Entry" tab, and in the enrollment section of this tab.</t>
  </si>
  <si>
    <r>
      <rPr>
        <b/>
        <sz val="11"/>
        <rFont val="Calibri"/>
        <family val="2"/>
        <scheme val="minor"/>
      </rPr>
      <t>Data entry is required for the enrollments</t>
    </r>
    <r>
      <rPr>
        <sz val="11"/>
        <rFont val="Calibri"/>
        <family val="2"/>
        <scheme val="minor"/>
      </rPr>
      <t>.  Enter the enrollment amounts from the original budget as described in the enrollment section.  These numbers can be found in the original 2019-20 budget at the bottom of the supporting documentation item for adminstrative cost limit, in the 2019-20 column.</t>
    </r>
  </si>
  <si>
    <t xml:space="preserve">2019-20 District-Wide Appropriations Grid </t>
  </si>
  <si>
    <t>2019-20 Fund 15 School Based Budget (SBB) - Appropriations</t>
  </si>
  <si>
    <t>Less:  Lines 35 + 36 Charter schools and Renaissance schools (enter as a negative)</t>
  </si>
  <si>
    <t>For the 2019-2020 budget year</t>
  </si>
  <si>
    <t>Enrollment (See Enrollment Calculation Below)</t>
  </si>
  <si>
    <t>This worksheet contains one table spanning columns A through G, with row 6 as the header row. Within the table, there are subheaders. For example, column B in row 8 reads "Regular Programs-Instruction: rows 9 through 15. This indicates that rows 9 through 15 are part of Regular-Programs Instruction.  Rows 1 through 7 are frozen.</t>
  </si>
  <si>
    <t>This worksheet contains two tables.  One showing the appropriation lines used in the PPC calculation, and one for entry of the enrollments to be used in the calculation of PPC.  Rows 1 through 8 are frozen.  Columns A through D are frozen.</t>
  </si>
  <si>
    <t>This worksheet contains one table spanning columns A through Q, with row 7 as the header row. Within the table, there are subheaders. For example, column B in row 8 reads "Regular Programs-Instruction: rows 9 through 12. This indicates that rows 9 through 12 are part of Regular-Programs Instruction.  Rows 1 through 7 are frozen.  Columns A through D are frozen.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</si>
</sst>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_);_(* \(#,##0.0\);_(* &quot;-&quot;??_);_(@_)"/>
    <numFmt numFmtId="165" formatCode="_(* #,##0_);_(* \(#,##0\);_(* &quot;-&quot;??_);_(@_)"/>
    <numFmt numFmtId="166" formatCode="General_)"/>
  </numFmts>
  <fonts count="31" x14ac:knownFonts="1">
    <font>
      <sz val="10"/>
      <name val="Arial"/>
    </font>
    <font>
      <sz val="10"/>
      <name val="Arial"/>
    </font>
    <font>
      <sz val="10"/>
      <name val="Arial"/>
      <family val="2"/>
    </font>
    <font>
      <sz val="10"/>
      <color indexed="10"/>
      <name val="Arial"/>
      <family val="2"/>
    </font>
    <font>
      <sz val="12"/>
      <name val="Helv"/>
    </font>
    <font>
      <sz val="10"/>
      <name val="Calibri"/>
      <family val="2"/>
      <scheme val="minor"/>
    </font>
    <font>
      <sz val="18"/>
      <color theme="3"/>
      <name val="Cambria"/>
      <family val="2"/>
      <scheme val="major"/>
    </font>
    <font>
      <b/>
      <sz val="14"/>
      <name val="Calibri"/>
      <family val="2"/>
      <scheme val="minor"/>
    </font>
    <font>
      <i/>
      <sz val="10"/>
      <name val="Calibri"/>
      <family val="2"/>
      <scheme val="minor"/>
    </font>
    <font>
      <b/>
      <sz val="10"/>
      <name val="Calibri"/>
      <family val="2"/>
      <scheme val="minor"/>
    </font>
    <font>
      <sz val="11"/>
      <name val="Calibri"/>
      <family val="2"/>
      <scheme val="minor"/>
    </font>
    <font>
      <i/>
      <sz val="11"/>
      <name val="Calibri"/>
      <family val="2"/>
      <scheme val="minor"/>
    </font>
    <font>
      <b/>
      <sz val="11"/>
      <name val="Calibri"/>
      <family val="2"/>
      <scheme val="minor"/>
    </font>
    <font>
      <sz val="10"/>
      <color theme="0"/>
      <name val="Arial"/>
      <family val="2"/>
    </font>
    <font>
      <b/>
      <sz val="12"/>
      <name val="Calibri"/>
      <family val="2"/>
      <scheme val="minor"/>
    </font>
    <font>
      <sz val="10"/>
      <color theme="0"/>
      <name val="Calibri"/>
      <family val="2"/>
      <scheme val="minor"/>
    </font>
    <font>
      <b/>
      <sz val="10"/>
      <color theme="0"/>
      <name val="Calibri"/>
      <family val="2"/>
      <scheme val="minor"/>
    </font>
    <font>
      <b/>
      <sz val="10"/>
      <color indexed="12"/>
      <name val="Calibri"/>
      <family val="2"/>
      <scheme val="minor"/>
    </font>
    <font>
      <sz val="10"/>
      <color indexed="12"/>
      <name val="Calibri"/>
      <family val="2"/>
      <scheme val="minor"/>
    </font>
    <font>
      <b/>
      <sz val="10"/>
      <color rgb="FF0000FF"/>
      <name val="Calibri"/>
      <family val="2"/>
      <scheme val="minor"/>
    </font>
    <font>
      <sz val="10"/>
      <color rgb="FF0000FF"/>
      <name val="Calibri"/>
      <family val="2"/>
      <scheme val="minor"/>
    </font>
    <font>
      <b/>
      <sz val="10"/>
      <color rgb="FFFF0000"/>
      <name val="Calibri"/>
      <family val="2"/>
      <scheme val="minor"/>
    </font>
    <font>
      <sz val="10"/>
      <color rgb="FFFF0000"/>
      <name val="Calibri"/>
      <family val="2"/>
      <scheme val="minor"/>
    </font>
    <font>
      <sz val="10"/>
      <color indexed="10"/>
      <name val="Calibri"/>
      <family val="2"/>
      <scheme val="minor"/>
    </font>
    <font>
      <sz val="12"/>
      <name val="Calibri"/>
      <family val="2"/>
      <scheme val="minor"/>
    </font>
    <font>
      <u/>
      <sz val="12"/>
      <name val="Calibri"/>
      <family val="2"/>
      <scheme val="minor"/>
    </font>
    <font>
      <sz val="12"/>
      <color theme="0"/>
      <name val="Calibri"/>
      <family val="2"/>
      <scheme val="minor"/>
    </font>
    <font>
      <sz val="12"/>
      <color indexed="12"/>
      <name val="Calibri"/>
      <family val="2"/>
      <scheme val="minor"/>
    </font>
    <font>
      <b/>
      <sz val="12"/>
      <color indexed="12"/>
      <name val="Calibri"/>
      <family val="2"/>
      <scheme val="minor"/>
    </font>
    <font>
      <sz val="4"/>
      <color theme="0"/>
      <name val="Calibri"/>
      <family val="2"/>
    </font>
    <font>
      <sz val="4"/>
      <color theme="0"/>
      <name val="Calibri"/>
      <family val="2"/>
      <scheme val="minor"/>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rgb="FFF3FBFC"/>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2" fillId="0" borderId="0" applyNumberFormat="0" applyFont="0" applyFill="0" applyBorder="0" applyAlignment="0" applyProtection="0"/>
    <xf numFmtId="166" fontId="4"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cellStyleXfs>
  <cellXfs count="275">
    <xf numFmtId="0" fontId="0" fillId="0" borderId="0" xfId="0"/>
    <xf numFmtId="49" fontId="5" fillId="5" borderId="0" xfId="0" applyNumberFormat="1" applyFont="1" applyFill="1" applyAlignment="1" applyProtection="1">
      <alignment vertical="center" wrapText="1"/>
    </xf>
    <xf numFmtId="0" fontId="0" fillId="0" borderId="0" xfId="0" applyAlignment="1">
      <alignment vertical="center"/>
    </xf>
    <xf numFmtId="0" fontId="0" fillId="0" borderId="0" xfId="0" applyAlignment="1">
      <alignment vertical="center" wrapText="1"/>
    </xf>
    <xf numFmtId="0" fontId="7" fillId="0" borderId="0" xfId="10" applyFont="1" applyAlignment="1">
      <alignment vertical="center" wrapText="1"/>
    </xf>
    <xf numFmtId="0" fontId="10" fillId="0" borderId="0" xfId="0" applyFont="1" applyFill="1" applyAlignment="1">
      <alignment horizontal="left" vertical="center" wrapText="1"/>
    </xf>
    <xf numFmtId="0" fontId="10"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vertical="center" wrapText="1"/>
    </xf>
    <xf numFmtId="0" fontId="7" fillId="0" borderId="0" xfId="0" applyFont="1" applyAlignment="1" applyProtection="1">
      <alignment horizontal="left"/>
    </xf>
    <xf numFmtId="0" fontId="5" fillId="0" borderId="0" xfId="0" applyFont="1" applyAlignment="1" applyProtection="1">
      <alignment horizontal="center"/>
    </xf>
    <xf numFmtId="0" fontId="5" fillId="0" borderId="0" xfId="0" applyFont="1" applyProtection="1"/>
    <xf numFmtId="165" fontId="5" fillId="0" borderId="0" xfId="8" applyNumberFormat="1" applyFont="1" applyProtection="1"/>
    <xf numFmtId="0" fontId="14" fillId="0" borderId="0" xfId="0" applyFont="1" applyAlignment="1" applyProtection="1">
      <alignment horizontal="center"/>
    </xf>
    <xf numFmtId="165" fontId="5" fillId="4" borderId="1" xfId="1" applyNumberFormat="1" applyFont="1" applyFill="1" applyBorder="1" applyAlignment="1" applyProtection="1">
      <alignment horizontal="center"/>
      <protection locked="0"/>
    </xf>
    <xf numFmtId="0" fontId="9" fillId="0" borderId="0" xfId="0" applyFont="1" applyAlignment="1" applyProtection="1">
      <alignment horizontal="center" wrapText="1"/>
    </xf>
    <xf numFmtId="0" fontId="9" fillId="0" borderId="2" xfId="0" applyFont="1" applyBorder="1" applyAlignment="1" applyProtection="1">
      <alignment horizontal="center" wrapText="1"/>
    </xf>
    <xf numFmtId="0" fontId="9" fillId="0" borderId="2" xfId="0" applyFont="1" applyBorder="1" applyAlignment="1" applyProtection="1">
      <alignment horizontal="center"/>
    </xf>
    <xf numFmtId="0" fontId="9" fillId="0" borderId="2" xfId="0" applyFont="1" applyBorder="1" applyProtection="1"/>
    <xf numFmtId="0" fontId="15" fillId="0" borderId="0" xfId="0" applyFont="1" applyAlignment="1" applyProtection="1">
      <alignment horizontal="center"/>
    </xf>
    <xf numFmtId="0" fontId="9" fillId="0" borderId="0" xfId="0" applyFont="1" applyProtection="1"/>
    <xf numFmtId="0" fontId="15" fillId="0" borderId="0" xfId="0" applyFont="1" applyProtection="1"/>
    <xf numFmtId="0" fontId="16" fillId="0" borderId="0" xfId="0" applyFont="1" applyAlignment="1" applyProtection="1">
      <alignment horizontal="center"/>
    </xf>
    <xf numFmtId="3" fontId="15" fillId="0" borderId="0" xfId="0" applyNumberFormat="1" applyFont="1" applyAlignment="1" applyProtection="1">
      <alignment horizontal="center"/>
    </xf>
    <xf numFmtId="165" fontId="15" fillId="0" borderId="0" xfId="8" applyNumberFormat="1" applyFont="1" applyProtection="1"/>
    <xf numFmtId="0" fontId="5" fillId="0" borderId="0" xfId="0" applyFont="1" applyAlignment="1" applyProtection="1">
      <alignment horizontal="left" indent="1"/>
    </xf>
    <xf numFmtId="0" fontId="9" fillId="0" borderId="0" xfId="0" applyFont="1" applyAlignment="1" applyProtection="1">
      <alignment horizontal="center"/>
    </xf>
    <xf numFmtId="165" fontId="5" fillId="4" borderId="1" xfId="8" applyNumberFormat="1" applyFont="1" applyFill="1" applyBorder="1" applyAlignment="1" applyProtection="1">
      <alignment horizontal="center"/>
      <protection locked="0"/>
    </xf>
    <xf numFmtId="165" fontId="5" fillId="0" borderId="0" xfId="0" applyNumberFormat="1" applyFont="1" applyProtection="1"/>
    <xf numFmtId="0" fontId="5" fillId="0" borderId="0" xfId="0" quotePrefix="1" applyFont="1" applyAlignment="1" applyProtection="1">
      <alignment horizontal="center"/>
    </xf>
    <xf numFmtId="165" fontId="5" fillId="3" borderId="0" xfId="8" applyNumberFormat="1" applyFont="1" applyFill="1" applyProtection="1"/>
    <xf numFmtId="165" fontId="9" fillId="3" borderId="0" xfId="8" applyNumberFormat="1" applyFont="1" applyFill="1" applyProtection="1"/>
    <xf numFmtId="3" fontId="5" fillId="0" borderId="0" xfId="0" applyNumberFormat="1" applyFont="1" applyAlignment="1" applyProtection="1">
      <alignment horizontal="center"/>
    </xf>
    <xf numFmtId="165" fontId="5" fillId="0" borderId="0" xfId="8" applyNumberFormat="1" applyFont="1" applyAlignment="1" applyProtection="1">
      <alignment horizontal="center"/>
    </xf>
    <xf numFmtId="165" fontId="17" fillId="0" borderId="0" xfId="8" applyNumberFormat="1" applyFont="1" applyFill="1" applyAlignment="1" applyProtection="1">
      <alignment horizontal="center"/>
    </xf>
    <xf numFmtId="0" fontId="9" fillId="0" borderId="0" xfId="0" applyFont="1" applyAlignment="1" applyProtection="1">
      <alignment horizontal="left" indent="2"/>
    </xf>
    <xf numFmtId="0" fontId="17" fillId="0" borderId="0" xfId="0" applyFont="1" applyAlignment="1" applyProtection="1">
      <alignment horizontal="center"/>
    </xf>
    <xf numFmtId="0" fontId="18" fillId="0" borderId="0" xfId="0" applyFont="1" applyProtection="1"/>
    <xf numFmtId="165" fontId="17" fillId="0" borderId="0" xfId="8" applyNumberFormat="1" applyFont="1" applyAlignment="1" applyProtection="1">
      <alignment horizontal="center"/>
    </xf>
    <xf numFmtId="0" fontId="17" fillId="0" borderId="0" xfId="0" applyFont="1" applyProtection="1"/>
    <xf numFmtId="165" fontId="5" fillId="3" borderId="0" xfId="8" applyNumberFormat="1" applyFont="1" applyFill="1" applyAlignment="1" applyProtection="1">
      <alignment horizontal="center"/>
    </xf>
    <xf numFmtId="41" fontId="17" fillId="0" borderId="0" xfId="8" applyNumberFormat="1" applyFont="1" applyFill="1" applyAlignment="1" applyProtection="1">
      <alignment horizontal="right"/>
    </xf>
    <xf numFmtId="0" fontId="9" fillId="0" borderId="0" xfId="0" applyFont="1" applyAlignment="1" applyProtection="1"/>
    <xf numFmtId="1" fontId="5" fillId="0" borderId="0" xfId="0" applyNumberFormat="1" applyFont="1" applyFill="1" applyAlignment="1" applyProtection="1">
      <alignment horizontal="center"/>
    </xf>
    <xf numFmtId="1" fontId="5" fillId="0" borderId="0" xfId="0" applyNumberFormat="1" applyFont="1" applyAlignment="1" applyProtection="1">
      <alignment horizontal="left" indent="1"/>
    </xf>
    <xf numFmtId="1" fontId="9" fillId="0" borderId="0" xfId="0" applyNumberFormat="1" applyFont="1" applyFill="1" applyAlignment="1" applyProtection="1">
      <alignment horizontal="center"/>
    </xf>
    <xf numFmtId="1" fontId="9" fillId="0" borderId="0" xfId="0" applyNumberFormat="1" applyFont="1" applyAlignment="1" applyProtection="1">
      <alignment horizontal="left" indent="1"/>
    </xf>
    <xf numFmtId="1" fontId="9" fillId="0" borderId="0" xfId="0" applyNumberFormat="1" applyFont="1" applyProtection="1"/>
    <xf numFmtId="1" fontId="9" fillId="0" borderId="0" xfId="0" applyNumberFormat="1" applyFont="1" applyAlignment="1" applyProtection="1">
      <alignment horizontal="left" indent="2"/>
    </xf>
    <xf numFmtId="165" fontId="9" fillId="0" borderId="0" xfId="8" applyNumberFormat="1" applyFont="1" applyAlignment="1" applyProtection="1">
      <alignment horizontal="center"/>
    </xf>
    <xf numFmtId="0" fontId="19" fillId="0" borderId="0" xfId="0" applyFont="1" applyAlignment="1" applyProtection="1">
      <alignment horizontal="center"/>
    </xf>
    <xf numFmtId="0" fontId="20" fillId="0" borderId="0" xfId="0" applyFont="1" applyProtection="1"/>
    <xf numFmtId="165" fontId="19" fillId="0" borderId="0" xfId="8" applyNumberFormat="1" applyFont="1" applyAlignment="1" applyProtection="1">
      <alignment horizontal="center"/>
    </xf>
    <xf numFmtId="0" fontId="21" fillId="0" borderId="0" xfId="0" applyFont="1" applyAlignment="1" applyProtection="1">
      <alignment horizontal="center"/>
    </xf>
    <xf numFmtId="0" fontId="22" fillId="0" borderId="0" xfId="0" applyFont="1" applyProtection="1"/>
    <xf numFmtId="1" fontId="5" fillId="0" borderId="0" xfId="0" quotePrefix="1" applyNumberFormat="1" applyFont="1" applyAlignment="1" applyProtection="1">
      <alignment horizontal="center"/>
    </xf>
    <xf numFmtId="0" fontId="5" fillId="0" borderId="0" xfId="0" applyFont="1" applyAlignment="1">
      <alignment horizontal="center"/>
    </xf>
    <xf numFmtId="0" fontId="5" fillId="0" borderId="0" xfId="0" applyFont="1" applyAlignment="1">
      <alignment horizontal="left" indent="1"/>
    </xf>
    <xf numFmtId="165" fontId="5" fillId="6" borderId="1" xfId="8" applyNumberFormat="1" applyFont="1" applyFill="1" applyBorder="1" applyAlignment="1" applyProtection="1">
      <alignment horizontal="center"/>
    </xf>
    <xf numFmtId="1" fontId="5" fillId="0" borderId="0" xfId="0" applyNumberFormat="1" applyFont="1" applyAlignment="1" applyProtection="1">
      <alignment horizontal="center"/>
    </xf>
    <xf numFmtId="0" fontId="21" fillId="0" borderId="0" xfId="0" applyFont="1" applyProtection="1"/>
    <xf numFmtId="1" fontId="9" fillId="0" borderId="0" xfId="0" applyNumberFormat="1" applyFont="1" applyAlignment="1" applyProtection="1">
      <alignment horizontal="center"/>
    </xf>
    <xf numFmtId="0" fontId="23" fillId="0" borderId="0" xfId="0" applyFont="1" applyProtection="1"/>
    <xf numFmtId="0" fontId="5" fillId="0" borderId="0" xfId="0" applyFont="1" applyAlignment="1" applyProtection="1">
      <alignment vertical="center"/>
    </xf>
    <xf numFmtId="0" fontId="5" fillId="0" borderId="0" xfId="0" applyFont="1" applyAlignment="1" applyProtection="1">
      <alignment horizontal="center" vertical="center"/>
    </xf>
    <xf numFmtId="1" fontId="5" fillId="0" borderId="0" xfId="0" applyNumberFormat="1" applyFont="1" applyAlignment="1" applyProtection="1">
      <alignment horizontal="left" wrapText="1" indent="1"/>
    </xf>
    <xf numFmtId="0" fontId="9" fillId="0" borderId="0" xfId="0" applyFont="1" applyAlignment="1" applyProtection="1">
      <alignment horizontal="center" vertical="center"/>
    </xf>
    <xf numFmtId="0" fontId="5" fillId="0" borderId="0" xfId="0" applyFont="1" applyAlignment="1" applyProtection="1">
      <alignment horizontal="left" indent="2"/>
    </xf>
    <xf numFmtId="1" fontId="5" fillId="0" borderId="0" xfId="0" applyNumberFormat="1" applyFont="1" applyAlignment="1">
      <alignment horizontal="left" indent="1"/>
    </xf>
    <xf numFmtId="0" fontId="5" fillId="0" borderId="0" xfId="0" applyFont="1" applyAlignment="1">
      <alignment horizontal="center" vertical="center"/>
    </xf>
    <xf numFmtId="1" fontId="5" fillId="0" borderId="0" xfId="0" applyNumberFormat="1" applyFont="1" applyAlignment="1">
      <alignment horizontal="left" vertical="center"/>
    </xf>
    <xf numFmtId="0" fontId="5" fillId="0" borderId="0" xfId="0" applyFont="1" applyAlignment="1" applyProtection="1">
      <alignment horizontal="center" vertical="top"/>
    </xf>
    <xf numFmtId="0" fontId="5" fillId="0" borderId="0" xfId="0" applyFont="1" applyAlignment="1" applyProtection="1">
      <alignment horizontal="left" vertical="top" indent="1"/>
    </xf>
    <xf numFmtId="0" fontId="9" fillId="0" borderId="0" xfId="0" applyFont="1" applyAlignment="1" applyProtection="1">
      <alignment horizontal="center" vertical="top"/>
    </xf>
    <xf numFmtId="165" fontId="5" fillId="3" borderId="0" xfId="8" applyNumberFormat="1" applyFont="1" applyFill="1" applyBorder="1" applyAlignment="1" applyProtection="1">
      <alignment horizontal="center"/>
    </xf>
    <xf numFmtId="0" fontId="5" fillId="0" borderId="0" xfId="0" applyFont="1" applyAlignment="1" applyProtection="1">
      <alignment horizontal="left" wrapText="1" indent="1"/>
    </xf>
    <xf numFmtId="0" fontId="9" fillId="0" borderId="0" xfId="0" applyFont="1" applyAlignment="1" applyProtection="1">
      <alignment horizontal="left" indent="1"/>
    </xf>
    <xf numFmtId="165" fontId="17" fillId="0" borderId="0" xfId="8" applyNumberFormat="1" applyFont="1" applyFill="1" applyBorder="1" applyAlignment="1" applyProtection="1">
      <alignment horizontal="center"/>
    </xf>
    <xf numFmtId="165" fontId="5" fillId="0" borderId="0" xfId="8" applyNumberFormat="1" applyFont="1" applyFill="1" applyBorder="1" applyAlignment="1" applyProtection="1">
      <alignment horizontal="center"/>
    </xf>
    <xf numFmtId="0" fontId="22" fillId="0" borderId="0" xfId="0" applyFont="1" applyAlignment="1" applyProtection="1">
      <alignment horizontal="center"/>
    </xf>
    <xf numFmtId="0" fontId="5" fillId="0" borderId="0" xfId="0" applyFont="1" applyAlignment="1">
      <alignment horizontal="left" vertical="center" indent="1"/>
    </xf>
    <xf numFmtId="1" fontId="5" fillId="0" borderId="0" xfId="0" applyNumberFormat="1" applyFont="1" applyProtection="1"/>
    <xf numFmtId="0" fontId="8" fillId="0" borderId="0" xfId="0" applyFont="1" applyProtection="1"/>
    <xf numFmtId="165" fontId="18" fillId="0" borderId="0" xfId="8" applyNumberFormat="1" applyFont="1" applyProtection="1"/>
    <xf numFmtId="0" fontId="9" fillId="0" borderId="0" xfId="0" applyFont="1" applyFill="1" applyAlignment="1" applyProtection="1">
      <alignment horizontal="center"/>
    </xf>
    <xf numFmtId="0" fontId="9" fillId="0" borderId="0" xfId="0" applyFont="1" applyFill="1" applyAlignment="1" applyProtection="1">
      <alignment horizontal="left" indent="2"/>
    </xf>
    <xf numFmtId="0" fontId="5" fillId="0" borderId="0" xfId="0" applyFont="1" applyFill="1" applyProtection="1"/>
    <xf numFmtId="0" fontId="17" fillId="0" borderId="0" xfId="0" applyFont="1" applyFill="1" applyAlignment="1" applyProtection="1">
      <alignment horizontal="center"/>
    </xf>
    <xf numFmtId="0" fontId="17" fillId="0" borderId="0" xfId="0" applyFont="1" applyFill="1" applyProtection="1"/>
    <xf numFmtId="0" fontId="14" fillId="0" borderId="0" xfId="0" applyFont="1" applyFill="1" applyProtection="1"/>
    <xf numFmtId="0" fontId="15" fillId="0" borderId="0" xfId="0" applyFont="1" applyAlignment="1" applyProtection="1">
      <alignment horizontal="left"/>
    </xf>
    <xf numFmtId="1" fontId="7" fillId="0" borderId="0" xfId="2" applyNumberFormat="1" applyFont="1" applyBorder="1" applyAlignment="1" applyProtection="1">
      <alignment horizontal="left"/>
    </xf>
    <xf numFmtId="0" fontId="5" fillId="0" borderId="0" xfId="7" applyFont="1" applyAlignment="1" applyProtection="1">
      <alignment horizontal="center"/>
    </xf>
    <xf numFmtId="0" fontId="5" fillId="0" borderId="0" xfId="7" applyFont="1" applyProtection="1"/>
    <xf numFmtId="0" fontId="19" fillId="0" borderId="0" xfId="7" applyFont="1" applyProtection="1"/>
    <xf numFmtId="0" fontId="9" fillId="0" borderId="2" xfId="7" applyFont="1" applyBorder="1" applyAlignment="1" applyProtection="1">
      <alignment horizontal="center" wrapText="1"/>
    </xf>
    <xf numFmtId="0" fontId="9" fillId="0" borderId="2" xfId="7" applyFont="1" applyBorder="1" applyAlignment="1" applyProtection="1">
      <alignment horizontal="center"/>
    </xf>
    <xf numFmtId="0" fontId="9" fillId="0" borderId="2" xfId="7" applyFont="1" applyBorder="1" applyProtection="1"/>
    <xf numFmtId="0" fontId="9" fillId="0" borderId="0" xfId="7" applyFont="1" applyFill="1" applyBorder="1" applyAlignment="1" applyProtection="1">
      <alignment horizontal="center"/>
    </xf>
    <xf numFmtId="0" fontId="15" fillId="0" borderId="0" xfId="7" applyFont="1" applyAlignment="1" applyProtection="1">
      <alignment horizontal="center"/>
    </xf>
    <xf numFmtId="0" fontId="9" fillId="0" borderId="0" xfId="7" applyFont="1" applyProtection="1"/>
    <xf numFmtId="0" fontId="9" fillId="0" borderId="0" xfId="7" applyFont="1" applyAlignment="1" applyProtection="1">
      <alignment horizontal="center"/>
    </xf>
    <xf numFmtId="3" fontId="5" fillId="0" borderId="0" xfId="7" applyNumberFormat="1" applyFont="1" applyAlignment="1" applyProtection="1">
      <alignment horizontal="center"/>
    </xf>
    <xf numFmtId="0" fontId="5" fillId="0" borderId="0" xfId="7" quotePrefix="1" applyFont="1" applyAlignment="1" applyProtection="1">
      <alignment horizontal="center"/>
    </xf>
    <xf numFmtId="0" fontId="5" fillId="0" borderId="0" xfId="7" applyFont="1" applyAlignment="1" applyProtection="1">
      <alignment horizontal="left" indent="1"/>
    </xf>
    <xf numFmtId="165" fontId="19" fillId="0" borderId="0" xfId="7" applyNumberFormat="1" applyFont="1" applyProtection="1"/>
    <xf numFmtId="0" fontId="9" fillId="0" borderId="0" xfId="7" applyFont="1" applyFill="1" applyAlignment="1" applyProtection="1">
      <alignment horizontal="center"/>
    </xf>
    <xf numFmtId="0" fontId="17" fillId="0" borderId="0" xfId="7" applyFont="1" applyFill="1" applyAlignment="1" applyProtection="1">
      <alignment horizontal="center"/>
    </xf>
    <xf numFmtId="0" fontId="9" fillId="0" borderId="0" xfId="7" applyFont="1" applyFill="1" applyAlignment="1" applyProtection="1">
      <alignment horizontal="left" indent="2"/>
    </xf>
    <xf numFmtId="0" fontId="9" fillId="0" borderId="0" xfId="7" applyFont="1" applyFill="1" applyProtection="1"/>
    <xf numFmtId="0" fontId="17" fillId="0" borderId="0" xfId="7" applyFont="1" applyFill="1" applyProtection="1"/>
    <xf numFmtId="165" fontId="19" fillId="0" borderId="0" xfId="7" applyNumberFormat="1" applyFont="1" applyFill="1" applyProtection="1"/>
    <xf numFmtId="0" fontId="5" fillId="0" borderId="0" xfId="7" applyFont="1" applyFill="1" applyProtection="1"/>
    <xf numFmtId="0" fontId="17" fillId="0" borderId="0" xfId="7" applyFont="1" applyAlignment="1" applyProtection="1">
      <alignment horizontal="center"/>
    </xf>
    <xf numFmtId="0" fontId="9" fillId="0" borderId="0" xfId="7" applyFont="1" applyAlignment="1" applyProtection="1">
      <alignment horizontal="left" indent="2"/>
    </xf>
    <xf numFmtId="0" fontId="18" fillId="0" borderId="0" xfId="7" applyFont="1" applyProtection="1"/>
    <xf numFmtId="0" fontId="22" fillId="0" borderId="0" xfId="7" applyFont="1" applyAlignment="1" applyProtection="1">
      <alignment horizontal="center"/>
    </xf>
    <xf numFmtId="0" fontId="17" fillId="0" borderId="0" xfId="7" applyFont="1" applyProtection="1"/>
    <xf numFmtId="0" fontId="9" fillId="0" borderId="0" xfId="7" applyFont="1" applyAlignment="1" applyProtection="1"/>
    <xf numFmtId="1" fontId="5" fillId="0" borderId="0" xfId="7" applyNumberFormat="1" applyFont="1" applyFill="1" applyAlignment="1" applyProtection="1">
      <alignment horizontal="center"/>
    </xf>
    <xf numFmtId="1" fontId="5" fillId="0" borderId="0" xfId="7" applyNumberFormat="1" applyFont="1" applyAlignment="1" applyProtection="1">
      <alignment horizontal="left" indent="1"/>
    </xf>
    <xf numFmtId="1" fontId="5" fillId="0" borderId="0" xfId="7" applyNumberFormat="1" applyFont="1" applyProtection="1"/>
    <xf numFmtId="1" fontId="22" fillId="0" borderId="0" xfId="7" applyNumberFormat="1" applyFont="1" applyFill="1" applyAlignment="1" applyProtection="1">
      <alignment horizontal="center"/>
    </xf>
    <xf numFmtId="1" fontId="9" fillId="0" borderId="0" xfId="7" applyNumberFormat="1" applyFont="1" applyFill="1" applyAlignment="1" applyProtection="1">
      <alignment horizontal="center"/>
    </xf>
    <xf numFmtId="1" fontId="17" fillId="0" borderId="0" xfId="7" applyNumberFormat="1" applyFont="1" applyFill="1" applyAlignment="1" applyProtection="1">
      <alignment horizontal="center"/>
    </xf>
    <xf numFmtId="1" fontId="9" fillId="0" borderId="0" xfId="7" applyNumberFormat="1" applyFont="1" applyAlignment="1" applyProtection="1">
      <alignment horizontal="left" indent="1"/>
    </xf>
    <xf numFmtId="1" fontId="9" fillId="0" borderId="0" xfId="7" applyNumberFormat="1" applyFont="1" applyProtection="1"/>
    <xf numFmtId="1" fontId="9" fillId="0" borderId="0" xfId="7" applyNumberFormat="1" applyFont="1" applyAlignment="1" applyProtection="1">
      <alignment horizontal="left" indent="2"/>
    </xf>
    <xf numFmtId="1" fontId="19" fillId="0" borderId="0" xfId="7" applyNumberFormat="1" applyFont="1" applyFill="1" applyAlignment="1" applyProtection="1">
      <alignment horizontal="center"/>
    </xf>
    <xf numFmtId="0" fontId="20" fillId="0" borderId="0" xfId="7" applyFont="1" applyProtection="1"/>
    <xf numFmtId="1" fontId="5" fillId="0" borderId="0" xfId="7" quotePrefix="1" applyNumberFormat="1" applyFont="1" applyAlignment="1" applyProtection="1">
      <alignment horizontal="center"/>
    </xf>
    <xf numFmtId="1" fontId="22" fillId="0" borderId="0" xfId="7" quotePrefix="1" applyNumberFormat="1" applyFont="1" applyAlignment="1" applyProtection="1">
      <alignment horizontal="center"/>
    </xf>
    <xf numFmtId="1" fontId="5" fillId="0" borderId="0" xfId="7" applyNumberFormat="1" applyFont="1" applyAlignment="1" applyProtection="1">
      <alignment horizontal="center"/>
    </xf>
    <xf numFmtId="1" fontId="22" fillId="0" borderId="0" xfId="7" applyNumberFormat="1" applyFont="1" applyAlignment="1" applyProtection="1">
      <alignment horizontal="center"/>
    </xf>
    <xf numFmtId="1" fontId="9" fillId="0" borderId="0" xfId="7" applyNumberFormat="1" applyFont="1" applyAlignment="1" applyProtection="1">
      <alignment horizontal="center"/>
    </xf>
    <xf numFmtId="1" fontId="17" fillId="0" borderId="0" xfId="7" applyNumberFormat="1" applyFont="1" applyAlignment="1" applyProtection="1">
      <alignment horizontal="center"/>
    </xf>
    <xf numFmtId="1" fontId="5" fillId="0" borderId="0" xfId="7" applyNumberFormat="1" applyFont="1" applyAlignment="1" applyProtection="1">
      <alignment horizontal="left" wrapText="1" indent="1"/>
    </xf>
    <xf numFmtId="0" fontId="15" fillId="0" borderId="0" xfId="7" applyFont="1" applyAlignment="1" applyProtection="1">
      <alignment horizontal="left"/>
    </xf>
    <xf numFmtId="0" fontId="5" fillId="0" borderId="0" xfId="2" applyFont="1" applyBorder="1" applyAlignment="1" applyProtection="1">
      <alignment horizontal="center"/>
    </xf>
    <xf numFmtId="165" fontId="5" fillId="0" borderId="0" xfId="3" applyNumberFormat="1" applyFont="1" applyBorder="1" applyProtection="1"/>
    <xf numFmtId="165" fontId="9" fillId="0" borderId="0" xfId="3" applyNumberFormat="1" applyFont="1" applyBorder="1" applyProtection="1"/>
    <xf numFmtId="165" fontId="5" fillId="0" borderId="0" xfId="4" applyNumberFormat="1" applyFont="1" applyBorder="1" applyProtection="1"/>
    <xf numFmtId="0" fontId="5" fillId="0" borderId="0" xfId="2" applyFont="1" applyBorder="1" applyProtection="1"/>
    <xf numFmtId="0" fontId="9" fillId="0" borderId="0" xfId="0" applyFont="1" applyFill="1" applyProtection="1"/>
    <xf numFmtId="1" fontId="5" fillId="0" borderId="0" xfId="2" applyNumberFormat="1" applyFont="1" applyBorder="1" applyProtection="1"/>
    <xf numFmtId="1" fontId="5" fillId="0" borderId="0" xfId="2" applyNumberFormat="1" applyFont="1" applyBorder="1" applyAlignment="1" applyProtection="1"/>
    <xf numFmtId="1" fontId="5" fillId="0" borderId="0" xfId="2" applyNumberFormat="1" applyFont="1" applyBorder="1" applyAlignment="1" applyProtection="1">
      <alignment horizontal="left"/>
    </xf>
    <xf numFmtId="0" fontId="5" fillId="0" borderId="1" xfId="0" applyFont="1" applyBorder="1" applyProtection="1"/>
    <xf numFmtId="1" fontId="5" fillId="0" borderId="1" xfId="0" applyNumberFormat="1" applyFont="1" applyBorder="1" applyProtection="1"/>
    <xf numFmtId="0" fontId="24" fillId="0" borderId="1" xfId="0" applyFont="1" applyFill="1" applyBorder="1" applyProtection="1"/>
    <xf numFmtId="0" fontId="24" fillId="0" borderId="0" xfId="0" applyFont="1" applyFill="1" applyBorder="1" applyProtection="1"/>
    <xf numFmtId="0" fontId="24" fillId="0" borderId="0" xfId="0" applyFont="1" applyFill="1" applyProtection="1"/>
    <xf numFmtId="0" fontId="24" fillId="0" borderId="0" xfId="0" applyFont="1" applyAlignment="1" applyProtection="1">
      <alignment horizontal="center"/>
    </xf>
    <xf numFmtId="0" fontId="14" fillId="0" borderId="0" xfId="0" applyFont="1" applyAlignment="1" applyProtection="1">
      <alignment horizontal="left"/>
    </xf>
    <xf numFmtId="0" fontId="14" fillId="0" borderId="0" xfId="0" applyFont="1" applyAlignment="1" applyProtection="1">
      <alignment horizontal="left" vertical="top"/>
    </xf>
    <xf numFmtId="0" fontId="14" fillId="0" borderId="0" xfId="0" applyFont="1" applyFill="1" applyBorder="1" applyAlignment="1" applyProtection="1">
      <alignment wrapText="1"/>
    </xf>
    <xf numFmtId="0" fontId="14" fillId="0" borderId="4" xfId="0" applyFont="1" applyFill="1" applyBorder="1" applyProtection="1"/>
    <xf numFmtId="0" fontId="14" fillId="0" borderId="4" xfId="0" applyFont="1" applyFill="1" applyBorder="1" applyAlignment="1" applyProtection="1">
      <alignment wrapText="1"/>
    </xf>
    <xf numFmtId="0" fontId="14" fillId="0" borderId="4" xfId="0" applyFont="1" applyFill="1" applyBorder="1" applyAlignment="1" applyProtection="1">
      <alignment horizontal="center" wrapText="1"/>
    </xf>
    <xf numFmtId="0" fontId="24" fillId="0" borderId="4" xfId="0" applyFont="1" applyFill="1" applyBorder="1" applyAlignment="1" applyProtection="1"/>
    <xf numFmtId="0" fontId="25" fillId="0" borderId="0" xfId="0" applyFont="1" applyFill="1" applyBorder="1" applyProtection="1"/>
    <xf numFmtId="0" fontId="26" fillId="0" borderId="0" xfId="0" applyFont="1" applyFill="1" applyBorder="1" applyProtection="1"/>
    <xf numFmtId="0" fontId="24" fillId="0" borderId="1" xfId="0" applyFont="1" applyFill="1" applyBorder="1" applyAlignment="1" applyProtection="1">
      <alignment horizontal="center"/>
    </xf>
    <xf numFmtId="0" fontId="24" fillId="0" borderId="1" xfId="0" applyFont="1" applyFill="1" applyBorder="1" applyAlignment="1" applyProtection="1">
      <alignment horizontal="left" indent="1"/>
    </xf>
    <xf numFmtId="165" fontId="27" fillId="3" borderId="1" xfId="8" applyNumberFormat="1" applyFont="1" applyFill="1" applyBorder="1" applyProtection="1"/>
    <xf numFmtId="165" fontId="27" fillId="0" borderId="1" xfId="8" applyNumberFormat="1" applyFont="1" applyFill="1" applyBorder="1" applyProtection="1"/>
    <xf numFmtId="165" fontId="24" fillId="0" borderId="0" xfId="8" applyNumberFormat="1" applyFont="1" applyFill="1" applyBorder="1" applyProtection="1"/>
    <xf numFmtId="0" fontId="24" fillId="0" borderId="1" xfId="0" applyFont="1" applyBorder="1" applyAlignment="1" applyProtection="1">
      <alignment horizontal="center"/>
    </xf>
    <xf numFmtId="0" fontId="24" fillId="0" borderId="1" xfId="0" applyFont="1" applyBorder="1" applyAlignment="1" applyProtection="1">
      <alignment horizontal="left" indent="1"/>
    </xf>
    <xf numFmtId="0" fontId="24" fillId="0" borderId="1" xfId="0" applyFont="1" applyBorder="1" applyProtection="1"/>
    <xf numFmtId="0" fontId="24" fillId="0" borderId="1" xfId="0" quotePrefix="1" applyFont="1" applyFill="1" applyBorder="1" applyAlignment="1" applyProtection="1">
      <alignment horizontal="center"/>
    </xf>
    <xf numFmtId="0" fontId="14" fillId="0" borderId="1" xfId="0" applyFont="1" applyFill="1" applyBorder="1" applyProtection="1"/>
    <xf numFmtId="49" fontId="24" fillId="5" borderId="1" xfId="0" applyNumberFormat="1" applyFont="1" applyFill="1" applyBorder="1" applyAlignment="1" applyProtection="1">
      <alignment vertical="center" wrapText="1"/>
    </xf>
    <xf numFmtId="0" fontId="14" fillId="0" borderId="0" xfId="0" applyFont="1" applyFill="1" applyAlignment="1" applyProtection="1">
      <alignment horizontal="center"/>
    </xf>
    <xf numFmtId="0" fontId="14" fillId="0" borderId="1" xfId="0" applyFont="1" applyFill="1" applyBorder="1" applyAlignment="1" applyProtection="1">
      <alignment horizontal="center"/>
    </xf>
    <xf numFmtId="0" fontId="14" fillId="0" borderId="1" xfId="0" applyFont="1" applyFill="1" applyBorder="1" applyAlignment="1" applyProtection="1">
      <alignment horizontal="left" indent="2"/>
    </xf>
    <xf numFmtId="49" fontId="24" fillId="0" borderId="1" xfId="0" applyNumberFormat="1" applyFont="1" applyFill="1" applyBorder="1" applyAlignment="1" applyProtection="1">
      <alignment vertical="center" wrapText="1"/>
    </xf>
    <xf numFmtId="0" fontId="14" fillId="0" borderId="1" xfId="0" applyFont="1" applyBorder="1" applyAlignment="1" applyProtection="1"/>
    <xf numFmtId="1" fontId="24" fillId="0" borderId="0" xfId="0" applyNumberFormat="1" applyFont="1" applyFill="1" applyAlignment="1" applyProtection="1">
      <alignment horizontal="center"/>
    </xf>
    <xf numFmtId="1" fontId="24" fillId="0" borderId="1" xfId="0" applyNumberFormat="1" applyFont="1" applyFill="1" applyBorder="1" applyAlignment="1" applyProtection="1">
      <alignment horizontal="center"/>
    </xf>
    <xf numFmtId="1" fontId="24" fillId="0" borderId="1" xfId="0" applyNumberFormat="1" applyFont="1" applyBorder="1" applyAlignment="1" applyProtection="1">
      <alignment horizontal="left" indent="1"/>
    </xf>
    <xf numFmtId="1" fontId="24" fillId="0" borderId="1" xfId="0" applyNumberFormat="1" applyFont="1" applyBorder="1" applyProtection="1"/>
    <xf numFmtId="1" fontId="14" fillId="0" borderId="0" xfId="0" applyNumberFormat="1" applyFont="1" applyFill="1" applyAlignment="1" applyProtection="1">
      <alignment horizontal="center"/>
    </xf>
    <xf numFmtId="1" fontId="14" fillId="0" borderId="1" xfId="0" applyNumberFormat="1" applyFont="1" applyBorder="1" applyAlignment="1" applyProtection="1">
      <alignment horizontal="left" indent="1"/>
    </xf>
    <xf numFmtId="1" fontId="14" fillId="0" borderId="1" xfId="0" applyNumberFormat="1" applyFont="1" applyBorder="1" applyProtection="1"/>
    <xf numFmtId="1" fontId="14" fillId="0" borderId="1" xfId="0" applyNumberFormat="1" applyFont="1" applyBorder="1" applyAlignment="1" applyProtection="1">
      <alignment horizontal="left" indent="2"/>
    </xf>
    <xf numFmtId="0" fontId="14" fillId="0" borderId="1" xfId="0" applyFont="1" applyBorder="1" applyAlignment="1" applyProtection="1">
      <alignment horizontal="center"/>
    </xf>
    <xf numFmtId="0" fontId="24" fillId="0" borderId="8" xfId="0" applyFont="1" applyFill="1" applyBorder="1" applyAlignment="1" applyProtection="1">
      <alignment horizontal="center"/>
    </xf>
    <xf numFmtId="0" fontId="24" fillId="0" borderId="8" xfId="0" applyFont="1" applyFill="1" applyBorder="1" applyAlignment="1" applyProtection="1">
      <alignment horizontal="left" indent="1"/>
    </xf>
    <xf numFmtId="0" fontId="24" fillId="0" borderId="8" xfId="0" applyFont="1" applyFill="1" applyBorder="1" applyProtection="1"/>
    <xf numFmtId="0" fontId="14" fillId="0" borderId="7" xfId="0" applyFont="1" applyFill="1" applyBorder="1" applyAlignment="1" applyProtection="1">
      <alignment horizontal="center"/>
    </xf>
    <xf numFmtId="0" fontId="14" fillId="0" borderId="7" xfId="0" applyFont="1" applyFill="1" applyBorder="1" applyAlignment="1" applyProtection="1">
      <alignment horizontal="left" indent="2"/>
    </xf>
    <xf numFmtId="0" fontId="14" fillId="0" borderId="7" xfId="0" applyFont="1" applyFill="1" applyBorder="1" applyProtection="1"/>
    <xf numFmtId="1" fontId="24" fillId="0" borderId="0" xfId="0" quotePrefix="1" applyNumberFormat="1" applyFont="1" applyAlignment="1" applyProtection="1">
      <alignment horizontal="center"/>
    </xf>
    <xf numFmtId="1" fontId="24" fillId="0" borderId="1" xfId="0" quotePrefix="1" applyNumberFormat="1" applyFont="1" applyBorder="1" applyAlignment="1" applyProtection="1">
      <alignment horizontal="center"/>
    </xf>
    <xf numFmtId="1" fontId="24" fillId="0" borderId="8" xfId="0" applyNumberFormat="1" applyFont="1" applyBorder="1" applyAlignment="1" applyProtection="1">
      <alignment horizontal="left" indent="1"/>
    </xf>
    <xf numFmtId="1" fontId="24" fillId="0" borderId="0" xfId="0" applyNumberFormat="1" applyFont="1" applyProtection="1"/>
    <xf numFmtId="0" fontId="24" fillId="0" borderId="7" xfId="0" applyFont="1" applyFill="1" applyBorder="1" applyAlignment="1" applyProtection="1">
      <alignment horizontal="center"/>
    </xf>
    <xf numFmtId="0" fontId="24" fillId="0" borderId="7" xfId="0" applyFont="1" applyFill="1" applyBorder="1" applyAlignment="1" applyProtection="1">
      <alignment horizontal="left" indent="1"/>
    </xf>
    <xf numFmtId="0" fontId="24" fillId="0" borderId="7" xfId="0" applyFont="1" applyFill="1" applyBorder="1" applyProtection="1"/>
    <xf numFmtId="1" fontId="24" fillId="0" borderId="7" xfId="0" applyNumberFormat="1" applyFont="1" applyBorder="1" applyAlignment="1" applyProtection="1">
      <alignment horizontal="left" indent="1"/>
    </xf>
    <xf numFmtId="0" fontId="24" fillId="0" borderId="8" xfId="0" applyFont="1" applyBorder="1" applyAlignment="1" applyProtection="1">
      <alignment horizontal="center"/>
    </xf>
    <xf numFmtId="1" fontId="24" fillId="0" borderId="8" xfId="0" applyNumberFormat="1" applyFont="1" applyBorder="1" applyProtection="1"/>
    <xf numFmtId="0" fontId="24" fillId="0" borderId="9" xfId="0" applyFont="1" applyFill="1" applyBorder="1" applyAlignment="1" applyProtection="1">
      <alignment horizontal="center"/>
    </xf>
    <xf numFmtId="0" fontId="24" fillId="0" borderId="9" xfId="0" applyFont="1" applyFill="1" applyBorder="1" applyAlignment="1" applyProtection="1">
      <alignment horizontal="left" indent="1"/>
    </xf>
    <xf numFmtId="0" fontId="24" fillId="0" borderId="9" xfId="0" applyFont="1" applyFill="1" applyBorder="1" applyProtection="1"/>
    <xf numFmtId="0" fontId="24" fillId="0" borderId="7" xfId="0" applyFont="1" applyBorder="1" applyAlignment="1" applyProtection="1">
      <alignment horizontal="center"/>
    </xf>
    <xf numFmtId="0" fontId="24" fillId="0" borderId="7" xfId="0" applyFont="1" applyBorder="1" applyAlignment="1" applyProtection="1">
      <alignment horizontal="left" indent="1"/>
    </xf>
    <xf numFmtId="0" fontId="24" fillId="0" borderId="7" xfId="0" applyFont="1" applyBorder="1" applyProtection="1"/>
    <xf numFmtId="0" fontId="14" fillId="0" borderId="1" xfId="0" applyFont="1" applyBorder="1" applyProtection="1"/>
    <xf numFmtId="1" fontId="24" fillId="0" borderId="0" xfId="0" applyNumberFormat="1" applyFont="1" applyAlignment="1" applyProtection="1">
      <alignment horizontal="center"/>
    </xf>
    <xf numFmtId="1" fontId="24" fillId="0" borderId="8" xfId="0" applyNumberFormat="1" applyFont="1" applyBorder="1" applyAlignment="1" applyProtection="1">
      <alignment horizontal="center"/>
    </xf>
    <xf numFmtId="1" fontId="24" fillId="0" borderId="1" xfId="0" applyNumberFormat="1" applyFont="1" applyBorder="1" applyAlignment="1" applyProtection="1">
      <alignment horizontal="center"/>
    </xf>
    <xf numFmtId="1" fontId="24" fillId="0" borderId="7" xfId="0" applyNumberFormat="1" applyFont="1" applyBorder="1" applyAlignment="1" applyProtection="1">
      <alignment horizontal="center"/>
    </xf>
    <xf numFmtId="1" fontId="24" fillId="0" borderId="7" xfId="0" applyNumberFormat="1" applyFont="1" applyBorder="1" applyProtection="1"/>
    <xf numFmtId="1" fontId="14" fillId="0" borderId="0" xfId="0" applyNumberFormat="1" applyFont="1" applyAlignment="1" applyProtection="1">
      <alignment horizontal="center"/>
    </xf>
    <xf numFmtId="0" fontId="24" fillId="0" borderId="8" xfId="0" applyFont="1" applyBorder="1" applyAlignment="1" applyProtection="1">
      <alignment horizontal="left" indent="1"/>
    </xf>
    <xf numFmtId="0" fontId="24" fillId="0" borderId="8" xfId="0" applyFont="1" applyBorder="1" applyProtection="1"/>
    <xf numFmtId="0" fontId="14" fillId="0" borderId="7" xfId="0" applyFont="1" applyBorder="1" applyAlignment="1" applyProtection="1">
      <alignment horizontal="center"/>
    </xf>
    <xf numFmtId="0" fontId="14" fillId="0" borderId="7" xfId="0" applyFont="1" applyBorder="1" applyAlignment="1" applyProtection="1">
      <alignment horizontal="left" indent="2"/>
    </xf>
    <xf numFmtId="0" fontId="14" fillId="0" borderId="7" xfId="0" applyFont="1" applyBorder="1" applyProtection="1"/>
    <xf numFmtId="0" fontId="14" fillId="0" borderId="1" xfId="0" applyFont="1" applyBorder="1" applyAlignment="1" applyProtection="1">
      <alignment horizontal="left" indent="2"/>
    </xf>
    <xf numFmtId="0" fontId="24" fillId="0" borderId="1" xfId="0" applyFont="1" applyBorder="1" applyAlignment="1" applyProtection="1">
      <alignment horizontal="center" vertical="center"/>
    </xf>
    <xf numFmtId="1" fontId="24" fillId="0" borderId="1" xfId="0" applyNumberFormat="1" applyFont="1" applyBorder="1" applyAlignment="1" applyProtection="1">
      <alignment horizontal="left" wrapText="1" indent="1"/>
    </xf>
    <xf numFmtId="0" fontId="24" fillId="0" borderId="1" xfId="0" applyFont="1" applyBorder="1" applyAlignment="1" applyProtection="1">
      <alignment vertical="center"/>
    </xf>
    <xf numFmtId="0" fontId="24" fillId="0" borderId="1" xfId="0" applyFont="1" applyBorder="1" applyAlignment="1" applyProtection="1">
      <alignment horizontal="left" indent="2"/>
    </xf>
    <xf numFmtId="0" fontId="24" fillId="0" borderId="0" xfId="0" applyFont="1" applyProtection="1"/>
    <xf numFmtId="0" fontId="24" fillId="0" borderId="0" xfId="0" applyFont="1" applyAlignment="1" applyProtection="1">
      <alignment horizontal="center" vertical="top"/>
    </xf>
    <xf numFmtId="0" fontId="24" fillId="0" borderId="1" xfId="0" applyFont="1" applyFill="1" applyBorder="1" applyAlignment="1" applyProtection="1">
      <alignment horizontal="center" vertical="top"/>
    </xf>
    <xf numFmtId="0" fontId="24" fillId="0" borderId="1" xfId="0" applyFont="1" applyFill="1" applyBorder="1" applyAlignment="1" applyProtection="1">
      <alignment horizontal="left" vertical="top" indent="1"/>
    </xf>
    <xf numFmtId="0" fontId="24" fillId="0" borderId="1" xfId="0" applyFont="1" applyFill="1" applyBorder="1" applyAlignment="1" applyProtection="1">
      <alignment vertical="top"/>
    </xf>
    <xf numFmtId="0" fontId="14" fillId="0" borderId="1" xfId="0" applyFont="1" applyFill="1" applyBorder="1" applyAlignment="1" applyProtection="1">
      <alignment horizontal="left" indent="1"/>
    </xf>
    <xf numFmtId="0" fontId="14" fillId="0" borderId="0" xfId="0" applyFont="1" applyAlignment="1" applyProtection="1"/>
    <xf numFmtId="0" fontId="24" fillId="0" borderId="1" xfId="0" applyFont="1" applyFill="1" applyBorder="1" applyAlignment="1" applyProtection="1">
      <alignment horizontal="left" wrapText="1" indent="1"/>
    </xf>
    <xf numFmtId="0" fontId="14" fillId="0" borderId="1" xfId="0" applyFont="1" applyFill="1" applyBorder="1" applyAlignment="1" applyProtection="1"/>
    <xf numFmtId="0" fontId="24" fillId="0" borderId="6" xfId="0" applyFont="1" applyFill="1" applyBorder="1" applyAlignment="1" applyProtection="1">
      <alignment horizontal="center"/>
    </xf>
    <xf numFmtId="0" fontId="24" fillId="0" borderId="6" xfId="0" applyFont="1" applyBorder="1" applyAlignment="1" applyProtection="1">
      <alignment horizontal="center"/>
    </xf>
    <xf numFmtId="0" fontId="14" fillId="0" borderId="0" xfId="0" applyFont="1" applyProtection="1"/>
    <xf numFmtId="0" fontId="14" fillId="0" borderId="0" xfId="0" applyFont="1" applyFill="1" applyBorder="1" applyProtection="1"/>
    <xf numFmtId="0" fontId="24" fillId="0" borderId="0" xfId="0" applyFont="1" applyFill="1" applyAlignment="1" applyProtection="1">
      <alignment horizontal="center"/>
    </xf>
    <xf numFmtId="0" fontId="26" fillId="0" borderId="0" xfId="0" applyFont="1" applyAlignment="1" applyProtection="1">
      <alignment horizontal="center"/>
    </xf>
    <xf numFmtId="0" fontId="14" fillId="0" borderId="0" xfId="0" applyFont="1" applyFill="1" applyAlignment="1" applyProtection="1">
      <alignment horizontal="right"/>
    </xf>
    <xf numFmtId="165" fontId="27" fillId="0" borderId="0" xfId="8" applyNumberFormat="1" applyFont="1" applyFill="1" applyProtection="1"/>
    <xf numFmtId="165" fontId="24" fillId="0" borderId="0" xfId="8" applyNumberFormat="1" applyFont="1" applyFill="1" applyProtection="1"/>
    <xf numFmtId="10" fontId="27" fillId="0" borderId="0" xfId="9" applyNumberFormat="1" applyFont="1" applyFill="1" applyProtection="1"/>
    <xf numFmtId="165" fontId="14" fillId="0" borderId="0" xfId="8" applyNumberFormat="1" applyFont="1" applyFill="1" applyAlignment="1" applyProtection="1">
      <alignment horizontal="left"/>
    </xf>
    <xf numFmtId="165" fontId="24" fillId="0" borderId="0" xfId="8" applyNumberFormat="1" applyFont="1" applyFill="1" applyBorder="1" applyAlignment="1" applyProtection="1">
      <alignment horizontal="center"/>
    </xf>
    <xf numFmtId="164" fontId="27" fillId="0" borderId="0" xfId="8" applyNumberFormat="1" applyFont="1" applyFill="1" applyProtection="1"/>
    <xf numFmtId="165" fontId="24" fillId="0" borderId="5" xfId="8" applyNumberFormat="1" applyFont="1" applyFill="1" applyBorder="1" applyProtection="1"/>
    <xf numFmtId="0" fontId="24" fillId="2" borderId="0" xfId="0" applyFont="1" applyFill="1" applyAlignment="1" applyProtection="1">
      <alignment horizontal="center"/>
    </xf>
    <xf numFmtId="0" fontId="14" fillId="2" borderId="0" xfId="0" applyFont="1" applyFill="1" applyProtection="1"/>
    <xf numFmtId="0" fontId="24" fillId="2" borderId="0" xfId="0" applyFont="1" applyFill="1" applyProtection="1"/>
    <xf numFmtId="165" fontId="28" fillId="2" borderId="3" xfId="8" applyNumberFormat="1" applyFont="1" applyFill="1" applyBorder="1" applyProtection="1"/>
    <xf numFmtId="165" fontId="14" fillId="2" borderId="0" xfId="8" applyNumberFormat="1" applyFont="1" applyFill="1" applyProtection="1"/>
    <xf numFmtId="10" fontId="28" fillId="2" borderId="3" xfId="9" applyNumberFormat="1" applyFont="1" applyFill="1" applyBorder="1" applyProtection="1"/>
    <xf numFmtId="165" fontId="24" fillId="0" borderId="0" xfId="8" applyNumberFormat="1" applyFont="1" applyFill="1" applyAlignment="1" applyProtection="1">
      <alignment horizontal="center"/>
    </xf>
    <xf numFmtId="0" fontId="14" fillId="0" borderId="0" xfId="0" applyFont="1" applyFill="1" applyBorder="1" applyAlignment="1" applyProtection="1">
      <alignment horizontal="left"/>
    </xf>
    <xf numFmtId="0" fontId="24" fillId="0" borderId="0" xfId="0" applyFont="1" applyBorder="1" applyAlignment="1" applyProtection="1">
      <alignment horizontal="center"/>
    </xf>
    <xf numFmtId="0" fontId="24" fillId="0" borderId="0" xfId="0" applyFont="1" applyFill="1" applyBorder="1" applyAlignment="1" applyProtection="1">
      <alignment horizontal="left"/>
    </xf>
    <xf numFmtId="0" fontId="14" fillId="0" borderId="0" xfId="0" applyFont="1" applyFill="1" applyBorder="1" applyAlignment="1" applyProtection="1">
      <alignment horizontal="left" indent="1"/>
    </xf>
    <xf numFmtId="0" fontId="14" fillId="0" borderId="0" xfId="0" applyFont="1" applyFill="1" applyBorder="1" applyAlignment="1" applyProtection="1">
      <alignment horizontal="center"/>
    </xf>
    <xf numFmtId="0" fontId="26" fillId="0" borderId="0" xfId="0" applyFont="1" applyFill="1" applyBorder="1" applyAlignment="1" applyProtection="1">
      <alignment horizontal="center"/>
    </xf>
    <xf numFmtId="0" fontId="24" fillId="0" borderId="0" xfId="0" applyFont="1" applyFill="1" applyBorder="1" applyAlignment="1" applyProtection="1">
      <alignment horizontal="left" indent="2"/>
    </xf>
    <xf numFmtId="164" fontId="24" fillId="4" borderId="1" xfId="8" applyNumberFormat="1" applyFont="1" applyFill="1" applyBorder="1" applyProtection="1">
      <protection locked="0"/>
    </xf>
    <xf numFmtId="0" fontId="24" fillId="0" borderId="0" xfId="0" applyFont="1" applyFill="1" applyBorder="1" applyAlignment="1" applyProtection="1">
      <alignment horizontal="left" indent="3"/>
    </xf>
    <xf numFmtId="164" fontId="14" fillId="0" borderId="0" xfId="8" applyNumberFormat="1" applyFont="1" applyFill="1" applyBorder="1" applyProtection="1"/>
    <xf numFmtId="164" fontId="24" fillId="0" borderId="0" xfId="8" applyNumberFormat="1" applyFont="1" applyFill="1" applyBorder="1" applyProtection="1"/>
    <xf numFmtId="0" fontId="24" fillId="0" borderId="0" xfId="0" applyFont="1" applyFill="1" applyAlignment="1" applyProtection="1">
      <alignment horizontal="left"/>
    </xf>
    <xf numFmtId="0" fontId="24" fillId="0" borderId="10" xfId="0" applyFont="1" applyFill="1" applyBorder="1" applyProtection="1"/>
    <xf numFmtId="0" fontId="29" fillId="0" borderId="0" xfId="0" applyFont="1" applyAlignment="1">
      <alignment wrapText="1"/>
    </xf>
    <xf numFmtId="165" fontId="30" fillId="0" borderId="0" xfId="8" applyNumberFormat="1" applyFont="1" applyFill="1" applyProtection="1"/>
    <xf numFmtId="0" fontId="24" fillId="0" borderId="0" xfId="0" applyFont="1" applyFill="1" applyBorder="1" applyAlignment="1" applyProtection="1">
      <alignment horizontal="left" wrapText="1" indent="2"/>
    </xf>
    <xf numFmtId="165" fontId="24" fillId="0" borderId="1" xfId="1" applyNumberFormat="1" applyFont="1" applyFill="1" applyBorder="1" applyAlignment="1" applyProtection="1">
      <alignment horizontal="center"/>
    </xf>
    <xf numFmtId="165" fontId="5" fillId="0" borderId="1" xfId="1" applyNumberFormat="1" applyFont="1" applyFill="1" applyBorder="1" applyAlignment="1" applyProtection="1">
      <alignment horizontal="center"/>
    </xf>
    <xf numFmtId="0" fontId="26" fillId="0" borderId="0" xfId="0" applyFont="1" applyBorder="1" applyAlignment="1" applyProtection="1">
      <alignment horizontal="left"/>
    </xf>
  </cellXfs>
  <cellStyles count="11">
    <cellStyle name="Comma" xfId="1" builtinId="3"/>
    <cellStyle name="Comma 2" xfId="4" xr:uid="{00000000-0005-0000-0000-000001000000}"/>
    <cellStyle name="Comma 2 2" xfId="8" xr:uid="{00000000-0005-0000-0000-000002000000}"/>
    <cellStyle name="Comma_abbott03152003" xfId="3" xr:uid="{00000000-0005-0000-0000-000003000000}"/>
    <cellStyle name="Normal" xfId="0" builtinId="0"/>
    <cellStyle name="Normal 2" xfId="5" xr:uid="{00000000-0005-0000-0000-000005000000}"/>
    <cellStyle name="Normal 2 2" xfId="7" xr:uid="{00000000-0005-0000-0000-000006000000}"/>
    <cellStyle name="Normal 3" xfId="6" xr:uid="{00000000-0005-0000-0000-000007000000}"/>
    <cellStyle name="Normal_abbott03152003" xfId="2" xr:uid="{00000000-0005-0000-0000-000008000000}"/>
    <cellStyle name="Percent 2" xfId="9" xr:uid="{00000000-0005-0000-0000-000009000000}"/>
    <cellStyle name="Title" xfId="10" builtinId="15"/>
  </cellStyles>
  <dxfs count="42">
    <dxf>
      <font>
        <b val="0"/>
        <i val="0"/>
        <strike val="0"/>
        <condense val="0"/>
        <extend val="0"/>
        <outline val="0"/>
        <shadow val="0"/>
        <u val="none"/>
        <vertAlign val="baseline"/>
        <sz val="12"/>
        <color indexed="12"/>
        <name val="Calibri"/>
        <family val="2"/>
        <scheme val="minor"/>
      </font>
      <numFmt numFmtId="165"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indexed="12"/>
        <name val="Calibri"/>
        <family val="2"/>
        <scheme val="minor"/>
      </font>
      <numFmt numFmtId="165" formatCode="_(* #,##0_);_(* \(#,##0\);_(* &quot;-&quot;??_);_(@_)"/>
      <fill>
        <patternFill patternType="solid">
          <fgColor indexed="64"/>
          <bgColor indexed="22"/>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indexed="12"/>
        <name val="Calibri"/>
        <family val="2"/>
        <scheme val="minor"/>
      </font>
      <numFmt numFmtId="165" formatCode="_(* #,##0_);_(* \(#,##0\);_(* &quot;-&quot;??_);_(@_)"/>
      <fill>
        <patternFill patternType="solid">
          <fgColor indexed="64"/>
          <bgColor indexed="22"/>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indexed="12"/>
        <name val="Calibri"/>
        <family val="2"/>
        <scheme val="minor"/>
      </font>
      <numFmt numFmtId="165"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indexed="12"/>
        <name val="Calibri"/>
        <family val="2"/>
        <scheme val="minor"/>
      </font>
      <numFmt numFmtId="165" formatCode="_(* #,##0_);_(* \(#,##0\);_(* &quot;-&quot;??_);_(@_)"/>
      <fill>
        <patternFill patternType="solid">
          <fgColor indexed="64"/>
          <bgColor indexed="22"/>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2"/>
        <color auto="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2"/>
        <color auto="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indexed="12"/>
        <name val="Calibri"/>
        <family val="2"/>
        <scheme val="minor"/>
      </font>
      <fill>
        <patternFill patternType="solid">
          <fgColor indexed="64"/>
          <bgColor indexed="22"/>
        </patternFill>
      </fill>
      <protection locked="1" hidden="0"/>
    </dxf>
    <dxf>
      <font>
        <b/>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_(* #,##0.0_);_(* \(#,##0.0\);_(* &quot;-&quot;??_);_(@_)"/>
      <fill>
        <patternFill patternType="solid">
          <fgColor indexed="64"/>
          <bgColor indexed="43"/>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left" vertical="bottom" textRotation="0" wrapText="0" indent="2" justifyLastLine="0" shrinkToFit="0" readingOrder="0"/>
      <protection locked="1" hidden="0"/>
    </dxf>
    <dxf>
      <font>
        <strike val="0"/>
        <outline val="0"/>
        <shadow val="0"/>
        <vertAlign val="baseline"/>
        <sz val="12"/>
        <name val="Calibri"/>
        <family val="2"/>
        <scheme val="minor"/>
      </font>
    </dxf>
    <dxf>
      <font>
        <strike val="0"/>
        <outline val="0"/>
        <shadow val="0"/>
        <vertAlign val="baseline"/>
        <sz val="12"/>
        <name val="Calibri"/>
        <family val="2"/>
        <scheme val="minor"/>
      </font>
    </dxf>
    <dxf>
      <font>
        <b/>
        <i val="0"/>
        <strike val="0"/>
        <condense val="0"/>
        <extend val="0"/>
        <outline val="0"/>
        <shadow val="0"/>
        <u val="none"/>
        <vertAlign val="baseline"/>
        <sz val="10"/>
        <color rgb="FF0000FF"/>
        <name val="Calibri"/>
        <family val="2"/>
        <scheme val="minor"/>
      </font>
      <numFmt numFmtId="165" formatCode="_(* #,##0_);_(* \(#,##0\);_(* &quot;-&quot;??_);_(@_)"/>
      <protection locked="1" hidden="0"/>
    </dxf>
    <dxf>
      <font>
        <b/>
        <i val="0"/>
        <strike val="0"/>
        <condense val="0"/>
        <extend val="0"/>
        <outline val="0"/>
        <shadow val="0"/>
        <u val="none"/>
        <vertAlign val="baseline"/>
        <sz val="10"/>
        <color indexed="12"/>
        <name val="Calibri"/>
        <family val="2"/>
        <scheme val="minor"/>
      </font>
      <numFmt numFmtId="165" formatCode="_(* #,##0_);_(* \(#,##0\);_(* &quot;-&quot;??_);_(@_)"/>
      <alignment horizontal="center" vertical="bottom" textRotation="0" wrapText="0" indent="0" justifyLastLine="0" shrinkToFit="0" readingOrder="0"/>
      <protection locked="1" hidden="0"/>
    </dxf>
    <dxf>
      <font>
        <b/>
        <i val="0"/>
        <strike val="0"/>
        <condense val="0"/>
        <extend val="0"/>
        <outline val="0"/>
        <shadow val="0"/>
        <u val="none"/>
        <vertAlign val="baseline"/>
        <sz val="10"/>
        <color indexed="12"/>
        <name val="Calibri"/>
        <family val="2"/>
        <scheme val="minor"/>
      </font>
      <numFmt numFmtId="165" formatCode="_(* #,##0_);_(* \(#,##0\);_(* &quot;-&quot;??_);_(@_)"/>
      <alignment horizontal="center" vertical="bottom" textRotation="0" wrapText="0" indent="0" justifyLastLine="0" shrinkToFit="0" readingOrder="0"/>
      <protection locked="1" hidden="0"/>
    </dxf>
    <dxf>
      <font>
        <b/>
        <i val="0"/>
        <strike val="0"/>
        <condense val="0"/>
        <extend val="0"/>
        <outline val="0"/>
        <shadow val="0"/>
        <u val="none"/>
        <vertAlign val="baseline"/>
        <sz val="10"/>
        <color indexed="12"/>
        <name val="Calibri"/>
        <family val="2"/>
        <scheme val="minor"/>
      </font>
      <numFmt numFmtId="165" formatCode="_(* #,##0_);_(* \(#,##0\);_(* &quot;-&quot;??_);_(@_)"/>
      <alignment horizontal="center" vertical="bottom" textRotation="0" wrapText="0" indent="0" justifyLastLine="0" shrinkToFit="0" readingOrder="0"/>
      <protection locked="1" hidden="0"/>
    </dxf>
    <dxf>
      <font>
        <b/>
        <i val="0"/>
        <strike val="0"/>
        <condense val="0"/>
        <extend val="0"/>
        <outline val="0"/>
        <shadow val="0"/>
        <u val="none"/>
        <vertAlign val="baseline"/>
        <sz val="10"/>
        <color indexed="12"/>
        <name val="Calibri"/>
        <family val="2"/>
        <scheme val="minor"/>
      </font>
      <numFmt numFmtId="165" formatCode="_(* #,##0_);_(* \(#,##0\);_(* &quot;-&quot;??_);_(@_)"/>
      <alignment horizontal="center" vertical="bottom" textRotation="0" wrapText="0" indent="0" justifyLastLine="0" shrinkToFit="0" readingOrder="0"/>
      <protection locked="1" hidden="0"/>
    </dxf>
    <dxf>
      <font>
        <b/>
        <i val="0"/>
        <strike val="0"/>
        <condense val="0"/>
        <extend val="0"/>
        <outline val="0"/>
        <shadow val="0"/>
        <u val="none"/>
        <vertAlign val="baseline"/>
        <sz val="10"/>
        <color indexed="12"/>
        <name val="Calibri"/>
        <family val="2"/>
        <scheme val="minor"/>
      </font>
      <numFmt numFmtId="165" formatCode="_(* #,##0_);_(* \(#,##0\);_(* &quot;-&quot;??_);_(@_)"/>
      <alignment horizontal="center" vertical="bottom" textRotation="0" wrapText="0" indent="0" justifyLastLine="0" shrinkToFit="0" readingOrder="0"/>
      <protection locked="1" hidden="0"/>
    </dxf>
    <dxf>
      <font>
        <b/>
        <i val="0"/>
        <strike val="0"/>
        <condense val="0"/>
        <extend val="0"/>
        <outline val="0"/>
        <shadow val="0"/>
        <u val="none"/>
        <vertAlign val="baseline"/>
        <sz val="10"/>
        <color indexed="12"/>
        <name val="Calibri"/>
        <family val="2"/>
        <scheme val="minor"/>
      </font>
      <numFmt numFmtId="165" formatCode="_(* #,##0_);_(* \(#,##0\);_(* &quot;-&quot;??_);_(@_)"/>
      <alignment horizontal="center" vertical="bottom" textRotation="0" wrapText="0" indent="0" justifyLastLine="0" shrinkToFit="0" readingOrder="0"/>
      <protection locked="1" hidden="0"/>
    </dxf>
    <dxf>
      <font>
        <b/>
        <i val="0"/>
        <strike val="0"/>
        <condense val="0"/>
        <extend val="0"/>
        <outline val="0"/>
        <shadow val="0"/>
        <u val="none"/>
        <vertAlign val="baseline"/>
        <sz val="10"/>
        <color indexed="12"/>
        <name val="Calibri"/>
        <family val="2"/>
        <scheme val="minor"/>
      </font>
      <numFmt numFmtId="165" formatCode="_(* #,##0_);_(* \(#,##0\);_(* &quot;-&quot;??_);_(@_)"/>
      <alignment horizontal="center" vertical="bottom" textRotation="0" wrapText="0" indent="0" justifyLastLine="0" shrinkToFit="0" readingOrder="0"/>
      <protection locked="1" hidden="0"/>
    </dxf>
    <dxf>
      <font>
        <b/>
        <i val="0"/>
        <strike val="0"/>
        <condense val="0"/>
        <extend val="0"/>
        <outline val="0"/>
        <shadow val="0"/>
        <u val="none"/>
        <vertAlign val="baseline"/>
        <sz val="10"/>
        <color indexed="12"/>
        <name val="Calibri"/>
        <family val="2"/>
        <scheme val="minor"/>
      </font>
      <numFmt numFmtId="165" formatCode="_(* #,##0_);_(* \(#,##0\);_(* &quot;-&quot;??_);_(@_)"/>
      <alignment horizontal="center" vertical="bottom" textRotation="0" wrapText="0" indent="0" justifyLastLine="0" shrinkToFit="0" readingOrder="0"/>
      <protection locked="1" hidden="0"/>
    </dxf>
    <dxf>
      <font>
        <b/>
        <i val="0"/>
        <strike val="0"/>
        <condense val="0"/>
        <extend val="0"/>
        <outline val="0"/>
        <shadow val="0"/>
        <u val="none"/>
        <vertAlign val="baseline"/>
        <sz val="10"/>
        <color indexed="12"/>
        <name val="Calibri"/>
        <family val="2"/>
        <scheme val="minor"/>
      </font>
      <numFmt numFmtId="165" formatCode="_(* #,##0_);_(* \(#,##0\);_(* &quot;-&quot;??_);_(@_)"/>
      <alignment horizontal="center" vertical="bottom" textRotation="0" wrapText="0" indent="0" justifyLastLine="0" shrinkToFit="0" readingOrder="0"/>
      <protection locked="1" hidden="0"/>
    </dxf>
    <dxf>
      <font>
        <b/>
        <i val="0"/>
        <strike val="0"/>
        <condense val="0"/>
        <extend val="0"/>
        <outline val="0"/>
        <shadow val="0"/>
        <u val="none"/>
        <vertAlign val="baseline"/>
        <sz val="10"/>
        <color indexed="12"/>
        <name val="Calibri"/>
        <family val="2"/>
        <scheme val="minor"/>
      </font>
      <numFmt numFmtId="165" formatCode="_(* #,##0_);_(* \(#,##0\);_(* &quot;-&quot;??_);_(@_)"/>
      <alignment horizontal="center" vertical="bottom" textRotation="0" wrapText="0" indent="0" justifyLastLine="0" shrinkToFit="0" readingOrder="0"/>
      <protection locked="1" hidden="0"/>
    </dxf>
    <dxf>
      <font>
        <b/>
        <i val="0"/>
        <strike val="0"/>
        <condense val="0"/>
        <extend val="0"/>
        <outline val="0"/>
        <shadow val="0"/>
        <u val="none"/>
        <vertAlign val="baseline"/>
        <sz val="10"/>
        <color indexed="12"/>
        <name val="Calibri"/>
        <family val="2"/>
        <scheme val="minor"/>
      </font>
      <protection locked="1" hidden="0"/>
    </dxf>
    <dxf>
      <font>
        <b/>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protection locked="1" hidden="0"/>
    </dxf>
    <dxf>
      <font>
        <b/>
        <i val="0"/>
        <strike val="0"/>
        <condense val="0"/>
        <extend val="0"/>
        <outline val="0"/>
        <shadow val="0"/>
        <u val="none"/>
        <vertAlign val="baseline"/>
        <sz val="10"/>
        <color auto="1"/>
        <name val="Calibri"/>
        <family val="2"/>
        <scheme val="minor"/>
      </font>
      <protection locked="1" hidden="0"/>
    </dxf>
    <dxf>
      <font>
        <b/>
        <i val="0"/>
        <strike val="0"/>
        <condense val="0"/>
        <extend val="0"/>
        <outline val="0"/>
        <shadow val="0"/>
        <u val="none"/>
        <vertAlign val="baseline"/>
        <sz val="10"/>
        <color auto="1"/>
        <name val="Calibri"/>
        <family val="2"/>
        <scheme val="minor"/>
      </font>
      <alignment horizontal="left" vertical="bottom" textRotation="0" wrapText="0" indent="2" justifyLastLine="0" shrinkToFit="0" readingOrder="0"/>
      <protection locked="1" hidden="0"/>
    </dxf>
    <dxf>
      <font>
        <b/>
        <i val="0"/>
        <strike val="0"/>
        <condense val="0"/>
        <extend val="0"/>
        <outline val="0"/>
        <shadow val="0"/>
        <u val="none"/>
        <vertAlign val="baseline"/>
        <sz val="10"/>
        <color indexed="12"/>
        <name val="Calibri"/>
        <family val="2"/>
        <scheme val="minor"/>
      </font>
      <alignment horizontal="center" vertical="bottom" textRotation="0" wrapText="0" indent="0" justifyLastLine="0" shrinkToFit="0" readingOrder="0"/>
      <protection locked="1" hidden="0"/>
    </dxf>
    <dxf>
      <font>
        <b/>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protection locked="1" hidden="0"/>
    </dxf>
    <dxf>
      <font>
        <b/>
        <i val="0"/>
        <strike val="0"/>
        <condense val="0"/>
        <extend val="0"/>
        <outline val="0"/>
        <shadow val="0"/>
        <u val="none"/>
        <vertAlign val="baseline"/>
        <sz val="10"/>
        <color indexed="12"/>
        <name val="Calibri"/>
        <family val="2"/>
        <scheme val="minor"/>
      </font>
      <alignment horizontal="center" vertical="bottom" textRotation="0" wrapText="0" indent="0" justifyLastLine="0" shrinkToFit="0" readingOrder="0"/>
      <protection locked="1" hidden="0"/>
    </dxf>
    <dxf>
      <font>
        <b/>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protection locked="1" hidden="0"/>
    </dxf>
    <dxf>
      <font>
        <b/>
        <i val="0"/>
        <strike val="0"/>
        <condense val="0"/>
        <extend val="0"/>
        <outline val="0"/>
        <shadow val="0"/>
        <u val="none"/>
        <vertAlign val="baseline"/>
        <sz val="10"/>
        <color indexed="12"/>
        <name val="Calibri"/>
        <family val="2"/>
        <scheme val="minor"/>
      </font>
      <numFmt numFmtId="165" formatCode="_(* #,##0_);_(* \(#,##0\);_(* &quot;-&quot;??_);_(@_)"/>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auto="1"/>
        <name val="Calibri"/>
        <family val="2"/>
        <scheme val="minor"/>
      </font>
      <protection locked="1" hidden="0"/>
    </dxf>
    <dxf>
      <font>
        <b/>
        <i val="0"/>
        <strike val="0"/>
        <condense val="0"/>
        <extend val="0"/>
        <outline val="0"/>
        <shadow val="0"/>
        <u val="none"/>
        <vertAlign val="baseline"/>
        <sz val="10"/>
        <color rgb="FF0000FF"/>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auto="1"/>
        <name val="Calibri"/>
        <family val="2"/>
        <scheme val="minor"/>
      </font>
      <protection locked="1" hidden="0"/>
    </dxf>
    <dxf>
      <font>
        <b/>
        <i val="0"/>
        <strike val="0"/>
        <condense val="0"/>
        <extend val="0"/>
        <outline val="0"/>
        <shadow val="0"/>
        <u val="none"/>
        <vertAlign val="baseline"/>
        <sz val="10"/>
        <color auto="1"/>
        <name val="Calibri"/>
        <family val="2"/>
        <scheme val="minor"/>
      </font>
      <protection locked="1" hidden="0"/>
    </dxf>
    <dxf>
      <font>
        <b/>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protection locked="1" hidden="0"/>
    </dxf>
    <dxf>
      <font>
        <b/>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protection locked="1" hidden="0"/>
    </dxf>
    <dxf>
      <border outline="0">
        <bottom style="medium">
          <color indexed="64"/>
        </bottom>
      </border>
    </dxf>
  </dxfs>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ud13-14/District/Specs/Estimated%20Tuition/Specs-13-14%20Est%20tui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ios"/>
      <sheetName val="Formulas"/>
      <sheetName val="Est Tuition Rate Calc"/>
    </sheetNames>
    <sheetDataSet>
      <sheetData sheetId="0"/>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7:G1347" totalsRowShown="0" headerRowBorderDxfId="41">
  <autoFilter ref="A7:G1347" xr:uid="{00000000-0009-0000-0100-000001000000}"/>
  <tableColumns count="7">
    <tableColumn id="1" xr3:uid="{00000000-0010-0000-0000-000001000000}" name="Line Number" dataDxfId="40"/>
    <tableColumn id="2" xr3:uid="{00000000-0010-0000-0000-000002000000}" name="Old Line" dataDxfId="39"/>
    <tableColumn id="3" xr3:uid="{00000000-0010-0000-0000-000003000000}" name="Description" dataDxfId="38"/>
    <tableColumn id="4" xr3:uid="{00000000-0010-0000-0000-000004000000}" name="Account Number" dataDxfId="37"/>
    <tableColumn id="5" xr3:uid="{00000000-0010-0000-0000-000005000000}" name="Ref." dataDxfId="36"/>
    <tableColumn id="6" xr3:uid="{00000000-0010-0000-0000-000006000000}" name="Column1" dataDxfId="35"/>
    <tableColumn id="7" xr3:uid="{00000000-0010-0000-0000-000007000000}" name="Regular District, SBB District's District-Level Appropriations" dataDxfId="34" dataCellStyle="Comma 2 2"/>
  </tableColumns>
  <tableStyleInfo showFirstColumn="0" showLastColumn="0" showRowStripes="1" showColumnStripes="0"/>
  <extLst>
    <ext xmlns:x14="http://schemas.microsoft.com/office/spreadsheetml/2009/9/main" uri="{504A1905-F514-4f6f-8877-14C23A59335A}">
      <x14:table altText="District-Wide Appropriations Gri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Q448" totalsRowShown="0" headerRowDxfId="33" dataDxfId="32" headerRowCellStyle="Normal 2 2" dataCellStyle="Comma 2 2">
  <autoFilter ref="A7:Q448" xr:uid="{00000000-0009-0000-0100-000002000000}"/>
  <tableColumns count="17">
    <tableColumn id="1" xr3:uid="{00000000-0010-0000-0100-000001000000}" name="Line Number" dataDxfId="31" dataCellStyle="Normal 2 2"/>
    <tableColumn id="2" xr3:uid="{00000000-0010-0000-0100-000002000000}" name="Old Line" dataDxfId="30" dataCellStyle="Normal 2 2"/>
    <tableColumn id="3" xr3:uid="{00000000-0010-0000-0100-000003000000}" name="Description" dataDxfId="29" dataCellStyle="Normal 2 2"/>
    <tableColumn id="4" xr3:uid="{00000000-0010-0000-0100-000004000000}" name="Account Number" dataDxfId="28" dataCellStyle="Normal 2 2"/>
    <tableColumn id="5" xr3:uid="{00000000-0010-0000-0100-000005000000}" name="Ref." dataDxfId="27" dataCellStyle="Normal 2 2"/>
    <tableColumn id="6" xr3:uid="{00000000-0010-0000-0100-000006000000}" name="Column1" dataDxfId="26" dataCellStyle="Normal 2 2"/>
    <tableColumn id="7" xr3:uid="{00000000-0010-0000-0100-000007000000}" name="School 1" dataDxfId="25" dataCellStyle="Comma 2 2"/>
    <tableColumn id="8" xr3:uid="{00000000-0010-0000-0100-000008000000}" name="School 2" dataDxfId="24" dataCellStyle="Comma 2 2"/>
    <tableColumn id="9" xr3:uid="{00000000-0010-0000-0100-000009000000}" name="School 3" dataDxfId="23" dataCellStyle="Comma 2 2"/>
    <tableColumn id="10" xr3:uid="{00000000-0010-0000-0100-00000A000000}" name="School 4" dataDxfId="22" dataCellStyle="Comma 2 2"/>
    <tableColumn id="11" xr3:uid="{00000000-0010-0000-0100-00000B000000}" name="School 5" dataDxfId="21" dataCellStyle="Comma 2 2"/>
    <tableColumn id="12" xr3:uid="{00000000-0010-0000-0100-00000C000000}" name="School 6" dataDxfId="20" dataCellStyle="Comma 2 2"/>
    <tableColumn id="13" xr3:uid="{00000000-0010-0000-0100-00000D000000}" name="School 7" dataDxfId="19" dataCellStyle="Comma 2 2"/>
    <tableColumn id="14" xr3:uid="{00000000-0010-0000-0100-00000E000000}" name="School 8" dataDxfId="18" dataCellStyle="Comma 2 2"/>
    <tableColumn id="15" xr3:uid="{00000000-0010-0000-0100-00000F000000}" name="School 9" dataDxfId="17" dataCellStyle="Comma 2 2"/>
    <tableColumn id="16" xr3:uid="{00000000-0010-0000-0100-000010000000}" name="School 10" dataDxfId="16" dataCellStyle="Comma 2 2"/>
    <tableColumn id="17" xr3:uid="{00000000-0010-0000-0100-000011000000}" name="Total SBB" dataDxfId="15" dataCellStyle="Normal 2 2">
      <calculatedColumnFormula>SUM(G8:P8)</calculatedColumnFormula>
    </tableColumn>
  </tableColumns>
  <tableStyleInfo showFirstColumn="0" showLastColumn="0" showRowStripes="1" showColumnStripes="0"/>
  <extLst>
    <ext xmlns:x14="http://schemas.microsoft.com/office/spreadsheetml/2009/9/main" uri="{504A1905-F514-4f6f-8877-14C23A59335A}">
      <x14:table altText="Fund 15 School-Based Budget Appropriation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C1361:D1369" totalsRowShown="0" headerRowDxfId="14" dataDxfId="13">
  <autoFilter ref="C1361:D1369" xr:uid="{00000000-0009-0000-0100-000003000000}"/>
  <tableColumns count="2">
    <tableColumn id="1" xr3:uid="{00000000-0010-0000-0200-000001000000}" name="Line From Enrollment Report:" dataDxfId="12"/>
    <tableColumn id="2" xr3:uid="{00000000-0010-0000-0200-000002000000}" name="Enrollment" dataDxfId="11" dataCellStyle="Comma 2 2"/>
  </tableColumns>
  <tableStyleInfo showFirstColumn="0" showLastColumn="0" showRowStripes="1" showColumnStripes="0"/>
  <extLst>
    <ext xmlns:x14="http://schemas.microsoft.com/office/spreadsheetml/2009/9/main" uri="{504A1905-F514-4f6f-8877-14C23A59335A}">
      <x14:table altText="Enrollment Calculation"/>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8:J1346" totalsRowShown="0" headerRowDxfId="10" dataDxfId="9" dataCellStyle="Comma 2 2">
  <autoFilter ref="A8:J1346" xr:uid="{00000000-0009-0000-0100-000004000000}"/>
  <tableColumns count="10">
    <tableColumn id="1" xr3:uid="{00000000-0010-0000-0300-000001000000}" name="Line Number" dataDxfId="8"/>
    <tableColumn id="2" xr3:uid="{00000000-0010-0000-0300-000002000000}" name="Old Line" dataDxfId="7"/>
    <tableColumn id="3" xr3:uid="{00000000-0010-0000-0300-000003000000}" name="Description" dataDxfId="6"/>
    <tableColumn id="4" xr3:uid="{00000000-0010-0000-0300-000004000000}" name="Account Number"/>
    <tableColumn id="5" xr3:uid="{00000000-0010-0000-0300-000005000000}" name="Line Number for Total Calculations Reference" dataDxfId="5"/>
    <tableColumn id="6" xr3:uid="{00000000-0010-0000-0300-000006000000}" name="Total Admin Costs (Indicator 8)" dataDxfId="4" dataCellStyle="Comma 2 2"/>
    <tableColumn id="7" xr3:uid="{00000000-0010-0000-0300-000007000000}" name="Column1" dataDxfId="3" dataCellStyle="Comma 2 2"/>
    <tableColumn id="8" xr3:uid="{00000000-0010-0000-0300-000008000000}" name="Benefits for Benefits Allocation Percentage" dataDxfId="2" dataCellStyle="Comma 2 2"/>
    <tableColumn id="9" xr3:uid="{00000000-0010-0000-0300-000009000000}" name="Salaries for Benefits Allocation Percentage" dataDxfId="1" dataCellStyle="Comma 2 2"/>
    <tableColumn id="10" xr3:uid="{00000000-0010-0000-0300-00000A000000}" name="Line Number for Total Calculations Reference2" dataDxfId="0" dataCellStyle="Comma 2 2"/>
  </tableColumns>
  <tableStyleInfo showFirstColumn="0" showLastColumn="0" showRowStripes="1" showColumnStripes="0"/>
  <extLst>
    <ext xmlns:x14="http://schemas.microsoft.com/office/spreadsheetml/2009/9/main" uri="{504A1905-F514-4f6f-8877-14C23A59335A}">
      <x14:table altText="Admin PPC detail Calculation lin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15"/>
  <sheetViews>
    <sheetView tabSelected="1" workbookViewId="0"/>
  </sheetViews>
  <sheetFormatPr defaultColWidth="0" defaultRowHeight="13.2" zeroHeight="1" x14ac:dyDescent="0.25"/>
  <cols>
    <col min="1" max="1" width="97.33203125" style="3" customWidth="1"/>
    <col min="2" max="16384" width="8.88671875" style="2" hidden="1"/>
  </cols>
  <sheetData>
    <row r="1" spans="1:1" ht="18" x14ac:dyDescent="0.25">
      <c r="A1" s="4" t="s">
        <v>2179</v>
      </c>
    </row>
    <row r="2" spans="1:1" ht="90.6" customHeight="1" x14ac:dyDescent="0.25">
      <c r="A2" s="5" t="s">
        <v>1927</v>
      </c>
    </row>
    <row r="3" spans="1:1" ht="26.4" customHeight="1" x14ac:dyDescent="0.25">
      <c r="A3" s="6" t="s">
        <v>1928</v>
      </c>
    </row>
    <row r="4" spans="1:1" ht="24.6" customHeight="1" x14ac:dyDescent="0.25">
      <c r="A4" s="7" t="s">
        <v>2180</v>
      </c>
    </row>
    <row r="5" spans="1:1" ht="50.4" customHeight="1" x14ac:dyDescent="0.25">
      <c r="A5" s="6" t="s">
        <v>1929</v>
      </c>
    </row>
    <row r="6" spans="1:1" ht="28.8" x14ac:dyDescent="0.25">
      <c r="A6" s="6" t="s">
        <v>1652</v>
      </c>
    </row>
    <row r="7" spans="1:1" ht="30.6" customHeight="1" x14ac:dyDescent="0.25">
      <c r="A7" s="7" t="s">
        <v>2181</v>
      </c>
    </row>
    <row r="8" spans="1:1" ht="34.799999999999997" customHeight="1" x14ac:dyDescent="0.25">
      <c r="A8" s="6" t="s">
        <v>1930</v>
      </c>
    </row>
    <row r="9" spans="1:1" ht="43.2" x14ac:dyDescent="0.25">
      <c r="A9" s="6" t="s">
        <v>1653</v>
      </c>
    </row>
    <row r="10" spans="1:1" ht="28.8" x14ac:dyDescent="0.25">
      <c r="A10" s="6" t="s">
        <v>1654</v>
      </c>
    </row>
    <row r="11" spans="1:1" ht="14.4" x14ac:dyDescent="0.25">
      <c r="A11" s="6" t="s">
        <v>1655</v>
      </c>
    </row>
    <row r="12" spans="1:1" ht="33" customHeight="1" x14ac:dyDescent="0.25">
      <c r="A12" s="7" t="s">
        <v>2182</v>
      </c>
    </row>
    <row r="13" spans="1:1" ht="28.8" x14ac:dyDescent="0.25">
      <c r="A13" s="6" t="s">
        <v>2183</v>
      </c>
    </row>
    <row r="14" spans="1:1" ht="43.2" x14ac:dyDescent="0.25">
      <c r="A14" s="6" t="s">
        <v>2184</v>
      </c>
    </row>
    <row r="15" spans="1:1" x14ac:dyDescent="0.25">
      <c r="A15" s="8" t="s">
        <v>1931</v>
      </c>
    </row>
  </sheetData>
  <sheetProtection algorithmName="SHA-512" hashValue="BSfd5rDXoofOspDAdrrgqmiboD8Q86sGmGE4O5mA1UxcQaME+CwbKXXgIYxGnJLGKNdZEuoMBGHPwzPNkdQnOw==" saltValue="aZicdsq4nvsIYScUsy15rw=="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50"/>
  <sheetViews>
    <sheetView view="pageBreakPreview" zoomScaleNormal="100" zoomScaleSheetLayoutView="100" workbookViewId="0">
      <pane xSplit="2" ySplit="7" topLeftCell="C8" activePane="bottomRight" state="frozen"/>
      <selection activeCell="F1320" sqref="F1320"/>
      <selection pane="topRight" activeCell="F1320" sqref="F1320"/>
      <selection pane="bottomLeft" activeCell="F1320" sqref="F1320"/>
      <selection pane="bottomRight"/>
    </sheetView>
  </sheetViews>
  <sheetFormatPr defaultColWidth="0" defaultRowHeight="13.8" zeroHeight="1" x14ac:dyDescent="0.3"/>
  <cols>
    <col min="1" max="1" width="13" style="10" customWidth="1"/>
    <col min="2" max="2" width="9.5546875" style="10" hidden="1" customWidth="1"/>
    <col min="3" max="3" width="56.33203125" style="11" customWidth="1"/>
    <col min="4" max="4" width="17.5546875" style="11" bestFit="1" customWidth="1"/>
    <col min="5" max="5" width="7" style="11" hidden="1" customWidth="1"/>
    <col min="6" max="6" width="1.6640625" style="11" hidden="1" customWidth="1"/>
    <col min="7" max="7" width="15.77734375" style="12" customWidth="1"/>
    <col min="8" max="9" width="0" style="11" hidden="1"/>
    <col min="10" max="16384" width="9.109375" style="11" hidden="1"/>
  </cols>
  <sheetData>
    <row r="1" spans="1:7" ht="12" customHeight="1" x14ac:dyDescent="0.3">
      <c r="A1" s="269" t="s">
        <v>2190</v>
      </c>
    </row>
    <row r="2" spans="1:7" ht="18" x14ac:dyDescent="0.35">
      <c r="A2" s="9" t="s">
        <v>2185</v>
      </c>
    </row>
    <row r="3" spans="1:7" ht="15.6" x14ac:dyDescent="0.3">
      <c r="A3" s="13" t="s">
        <v>1657</v>
      </c>
      <c r="C3" s="14"/>
      <c r="G3" s="11"/>
    </row>
    <row r="4" spans="1:7" ht="31.2" customHeight="1" x14ac:dyDescent="0.3">
      <c r="A4" s="89" t="s">
        <v>2002</v>
      </c>
    </row>
    <row r="5" spans="1:7" ht="17.399999999999999" customHeight="1" x14ac:dyDescent="0.3">
      <c r="A5" s="89" t="s">
        <v>1945</v>
      </c>
      <c r="G5" s="15"/>
    </row>
    <row r="6" spans="1:7" ht="17.399999999999999" customHeight="1" x14ac:dyDescent="0.3">
      <c r="A6" s="89" t="s">
        <v>1944</v>
      </c>
      <c r="G6" s="15"/>
    </row>
    <row r="7" spans="1:7" ht="55.8" thickBot="1" x14ac:dyDescent="0.35">
      <c r="A7" s="16" t="s">
        <v>1933</v>
      </c>
      <c r="B7" s="17" t="s">
        <v>1353</v>
      </c>
      <c r="C7" s="18" t="s">
        <v>729</v>
      </c>
      <c r="D7" s="17" t="s">
        <v>1934</v>
      </c>
      <c r="E7" s="17" t="s">
        <v>1021</v>
      </c>
      <c r="F7" s="18" t="s">
        <v>2000</v>
      </c>
      <c r="G7" s="16" t="s">
        <v>1932</v>
      </c>
    </row>
    <row r="8" spans="1:7" x14ac:dyDescent="0.3">
      <c r="A8" s="19" t="s">
        <v>1943</v>
      </c>
      <c r="C8" s="20" t="s">
        <v>2034</v>
      </c>
      <c r="D8" s="21"/>
      <c r="E8" s="22"/>
      <c r="F8" s="23"/>
      <c r="G8" s="24"/>
    </row>
    <row r="9" spans="1:7" x14ac:dyDescent="0.3">
      <c r="A9" s="10">
        <v>2000</v>
      </c>
      <c r="B9" s="10">
        <v>2505</v>
      </c>
      <c r="C9" s="25" t="s">
        <v>318</v>
      </c>
      <c r="D9" s="11" t="s">
        <v>731</v>
      </c>
      <c r="E9" s="26" t="s">
        <v>1022</v>
      </c>
      <c r="G9" s="27"/>
    </row>
    <row r="10" spans="1:7" x14ac:dyDescent="0.3">
      <c r="A10" s="10">
        <v>2040</v>
      </c>
      <c r="B10" s="10">
        <v>2507</v>
      </c>
      <c r="C10" s="25" t="s">
        <v>1349</v>
      </c>
      <c r="D10" s="11" t="s">
        <v>1351</v>
      </c>
      <c r="E10" s="26" t="s">
        <v>1022</v>
      </c>
      <c r="G10" s="27"/>
    </row>
    <row r="11" spans="1:7" x14ac:dyDescent="0.3">
      <c r="A11" s="10">
        <v>2060</v>
      </c>
      <c r="B11" s="10">
        <v>2508</v>
      </c>
      <c r="C11" s="25" t="s">
        <v>1350</v>
      </c>
      <c r="D11" s="11" t="s">
        <v>1352</v>
      </c>
      <c r="E11" s="26" t="s">
        <v>1022</v>
      </c>
      <c r="G11" s="27"/>
    </row>
    <row r="12" spans="1:7" x14ac:dyDescent="0.3">
      <c r="A12" s="10">
        <v>2080</v>
      </c>
      <c r="B12" s="29">
        <v>2510</v>
      </c>
      <c r="C12" s="25" t="s">
        <v>319</v>
      </c>
      <c r="D12" s="11" t="s">
        <v>321</v>
      </c>
      <c r="E12" s="26" t="s">
        <v>1022</v>
      </c>
      <c r="G12" s="27"/>
    </row>
    <row r="13" spans="1:7" x14ac:dyDescent="0.3">
      <c r="A13" s="10">
        <v>2100</v>
      </c>
      <c r="B13" s="10">
        <v>2520</v>
      </c>
      <c r="C13" s="25" t="s">
        <v>322</v>
      </c>
      <c r="D13" s="11" t="s">
        <v>323</v>
      </c>
      <c r="E13" s="26" t="s">
        <v>1022</v>
      </c>
      <c r="G13" s="27"/>
    </row>
    <row r="14" spans="1:7" x14ac:dyDescent="0.3">
      <c r="A14" s="10">
        <v>2120</v>
      </c>
      <c r="B14" s="10">
        <v>2530</v>
      </c>
      <c r="C14" s="25" t="s">
        <v>324</v>
      </c>
      <c r="D14" s="11" t="s">
        <v>325</v>
      </c>
      <c r="E14" s="26" t="s">
        <v>1022</v>
      </c>
      <c r="G14" s="27"/>
    </row>
    <row r="15" spans="1:7" x14ac:dyDescent="0.3">
      <c r="A15" s="10">
        <v>2140</v>
      </c>
      <c r="B15" s="10">
        <v>2540</v>
      </c>
      <c r="C15" s="25" t="s">
        <v>326</v>
      </c>
      <c r="D15" s="11" t="s">
        <v>327</v>
      </c>
      <c r="E15" s="26" t="s">
        <v>1022</v>
      </c>
      <c r="G15" s="27"/>
    </row>
    <row r="16" spans="1:7" hidden="1" x14ac:dyDescent="0.3">
      <c r="A16" s="10">
        <v>2160</v>
      </c>
      <c r="B16" s="10">
        <v>2550</v>
      </c>
      <c r="C16" s="25" t="s">
        <v>341</v>
      </c>
      <c r="D16" s="11" t="s">
        <v>327</v>
      </c>
      <c r="E16" s="26" t="s">
        <v>1023</v>
      </c>
      <c r="G16" s="30"/>
    </row>
    <row r="17" spans="1:7" hidden="1" x14ac:dyDescent="0.3">
      <c r="A17" s="10">
        <v>2180</v>
      </c>
      <c r="B17" s="10">
        <v>2560</v>
      </c>
      <c r="C17" s="25" t="s">
        <v>328</v>
      </c>
      <c r="D17" s="11" t="s">
        <v>732</v>
      </c>
      <c r="E17" s="26" t="s">
        <v>1023</v>
      </c>
      <c r="G17" s="30"/>
    </row>
    <row r="18" spans="1:7" hidden="1" x14ac:dyDescent="0.3">
      <c r="A18" s="10">
        <v>2200</v>
      </c>
      <c r="B18" s="10">
        <v>2570</v>
      </c>
      <c r="C18" s="25" t="s">
        <v>330</v>
      </c>
      <c r="D18" s="11" t="s">
        <v>733</v>
      </c>
      <c r="E18" s="26" t="s">
        <v>1023</v>
      </c>
      <c r="G18" s="30"/>
    </row>
    <row r="19" spans="1:7" hidden="1" x14ac:dyDescent="0.3">
      <c r="A19" s="10">
        <v>2220</v>
      </c>
      <c r="B19" s="10">
        <v>2580</v>
      </c>
      <c r="C19" s="25" t="s">
        <v>332</v>
      </c>
      <c r="D19" s="11" t="s">
        <v>734</v>
      </c>
      <c r="E19" s="26" t="s">
        <v>1023</v>
      </c>
      <c r="G19" s="30"/>
    </row>
    <row r="20" spans="1:7" hidden="1" x14ac:dyDescent="0.3">
      <c r="A20" s="10">
        <v>2240</v>
      </c>
      <c r="B20" s="10">
        <v>2590</v>
      </c>
      <c r="C20" s="25" t="s">
        <v>334</v>
      </c>
      <c r="D20" s="11" t="s">
        <v>735</v>
      </c>
      <c r="E20" s="26" t="s">
        <v>1023</v>
      </c>
      <c r="G20" s="30"/>
    </row>
    <row r="21" spans="1:7" hidden="1" x14ac:dyDescent="0.3">
      <c r="A21" s="10">
        <v>2260</v>
      </c>
      <c r="B21" s="10">
        <v>2600</v>
      </c>
      <c r="C21" s="25" t="s">
        <v>336</v>
      </c>
      <c r="D21" s="11" t="s">
        <v>736</v>
      </c>
      <c r="E21" s="26" t="s">
        <v>1023</v>
      </c>
      <c r="G21" s="30"/>
    </row>
    <row r="22" spans="1:7" hidden="1" x14ac:dyDescent="0.3">
      <c r="A22" s="10">
        <v>2280</v>
      </c>
      <c r="B22" s="10">
        <v>2610</v>
      </c>
      <c r="C22" s="25" t="s">
        <v>338</v>
      </c>
      <c r="D22" s="11" t="s">
        <v>737</v>
      </c>
      <c r="E22" s="26" t="s">
        <v>1023</v>
      </c>
      <c r="G22" s="30"/>
    </row>
    <row r="23" spans="1:7" hidden="1" x14ac:dyDescent="0.3">
      <c r="A23" s="10">
        <v>2300</v>
      </c>
      <c r="B23" s="10">
        <v>2620</v>
      </c>
      <c r="C23" s="25" t="s">
        <v>340</v>
      </c>
      <c r="D23" s="11" t="s">
        <v>738</v>
      </c>
      <c r="E23" s="26" t="s">
        <v>1023</v>
      </c>
      <c r="G23" s="31"/>
    </row>
    <row r="24" spans="1:7" x14ac:dyDescent="0.3">
      <c r="A24" s="19" t="s">
        <v>1943</v>
      </c>
      <c r="C24" s="20" t="s">
        <v>2035</v>
      </c>
      <c r="E24" s="26"/>
      <c r="F24" s="32"/>
    </row>
    <row r="25" spans="1:7" x14ac:dyDescent="0.3">
      <c r="A25" s="10">
        <v>2500</v>
      </c>
      <c r="B25" s="10">
        <v>2621</v>
      </c>
      <c r="C25" s="25" t="s">
        <v>341</v>
      </c>
      <c r="D25" s="11" t="s">
        <v>740</v>
      </c>
      <c r="E25" s="26" t="s">
        <v>1022</v>
      </c>
      <c r="G25" s="27"/>
    </row>
    <row r="26" spans="1:7" x14ac:dyDescent="0.3">
      <c r="A26" s="10">
        <v>2520</v>
      </c>
      <c r="B26" s="10">
        <v>2622</v>
      </c>
      <c r="C26" s="25" t="s">
        <v>328</v>
      </c>
      <c r="D26" s="11" t="s">
        <v>741</v>
      </c>
      <c r="E26" s="26" t="s">
        <v>1022</v>
      </c>
      <c r="G26" s="27"/>
    </row>
    <row r="27" spans="1:7" x14ac:dyDescent="0.3">
      <c r="A27" s="10">
        <v>2540</v>
      </c>
      <c r="B27" s="10">
        <v>2623</v>
      </c>
      <c r="C27" s="25" t="s">
        <v>330</v>
      </c>
      <c r="D27" s="11" t="s">
        <v>743</v>
      </c>
      <c r="E27" s="26" t="s">
        <v>1022</v>
      </c>
      <c r="G27" s="27"/>
    </row>
    <row r="28" spans="1:7" x14ac:dyDescent="0.3">
      <c r="A28" s="10">
        <v>2560</v>
      </c>
      <c r="B28" s="10">
        <v>2624</v>
      </c>
      <c r="C28" s="25" t="s">
        <v>332</v>
      </c>
      <c r="D28" s="11" t="s">
        <v>744</v>
      </c>
      <c r="E28" s="26" t="s">
        <v>1022</v>
      </c>
      <c r="G28" s="27"/>
    </row>
    <row r="29" spans="1:7" x14ac:dyDescent="0.3">
      <c r="A29" s="10">
        <v>2580</v>
      </c>
      <c r="B29" s="10">
        <v>2625</v>
      </c>
      <c r="C29" s="25" t="s">
        <v>334</v>
      </c>
      <c r="D29" s="11" t="s">
        <v>745</v>
      </c>
      <c r="E29" s="26" t="s">
        <v>1022</v>
      </c>
      <c r="G29" s="27"/>
    </row>
    <row r="30" spans="1:7" x14ac:dyDescent="0.3">
      <c r="A30" s="10">
        <v>2600</v>
      </c>
      <c r="B30" s="10">
        <v>2626</v>
      </c>
      <c r="C30" s="25" t="s">
        <v>336</v>
      </c>
      <c r="D30" s="11" t="s">
        <v>746</v>
      </c>
      <c r="E30" s="26" t="s">
        <v>1022</v>
      </c>
      <c r="G30" s="27"/>
    </row>
    <row r="31" spans="1:7" x14ac:dyDescent="0.3">
      <c r="A31" s="10">
        <v>2620</v>
      </c>
      <c r="B31" s="10">
        <v>2627</v>
      </c>
      <c r="C31" s="25" t="s">
        <v>338</v>
      </c>
      <c r="D31" s="11" t="s">
        <v>747</v>
      </c>
      <c r="E31" s="26" t="s">
        <v>1022</v>
      </c>
      <c r="G31" s="27"/>
    </row>
    <row r="32" spans="1:7" x14ac:dyDescent="0.3">
      <c r="A32" s="10">
        <v>2640</v>
      </c>
      <c r="B32" s="10">
        <v>2628</v>
      </c>
      <c r="C32" s="25" t="s">
        <v>340</v>
      </c>
      <c r="D32" s="11" t="s">
        <v>748</v>
      </c>
      <c r="E32" s="26" t="s">
        <v>1022</v>
      </c>
      <c r="G32" s="27"/>
    </row>
    <row r="33" spans="1:7" x14ac:dyDescent="0.3">
      <c r="A33" s="19" t="s">
        <v>1943</v>
      </c>
      <c r="C33" s="20" t="s">
        <v>2036</v>
      </c>
      <c r="E33" s="26"/>
      <c r="G33" s="33"/>
    </row>
    <row r="34" spans="1:7" x14ac:dyDescent="0.3">
      <c r="A34" s="10">
        <v>3000</v>
      </c>
      <c r="B34" s="10">
        <v>2640</v>
      </c>
      <c r="C34" s="25" t="s">
        <v>328</v>
      </c>
      <c r="D34" s="11" t="s">
        <v>329</v>
      </c>
      <c r="E34" s="26" t="s">
        <v>1022</v>
      </c>
      <c r="G34" s="27"/>
    </row>
    <row r="35" spans="1:7" x14ac:dyDescent="0.3">
      <c r="A35" s="10">
        <v>3005</v>
      </c>
      <c r="C35" s="25" t="s">
        <v>1669</v>
      </c>
      <c r="D35" s="11" t="s">
        <v>1724</v>
      </c>
      <c r="E35" s="26"/>
      <c r="G35" s="27"/>
    </row>
    <row r="36" spans="1:7" x14ac:dyDescent="0.3">
      <c r="A36" s="10">
        <v>3020</v>
      </c>
      <c r="B36" s="10">
        <v>2650</v>
      </c>
      <c r="C36" s="25" t="s">
        <v>330</v>
      </c>
      <c r="D36" s="11" t="s">
        <v>331</v>
      </c>
      <c r="E36" s="26" t="s">
        <v>1022</v>
      </c>
      <c r="G36" s="27"/>
    </row>
    <row r="37" spans="1:7" x14ac:dyDescent="0.3">
      <c r="A37" s="10">
        <v>3040</v>
      </c>
      <c r="B37" s="10">
        <v>2660</v>
      </c>
      <c r="C37" s="25" t="s">
        <v>332</v>
      </c>
      <c r="D37" s="11" t="s">
        <v>333</v>
      </c>
      <c r="E37" s="26" t="s">
        <v>1022</v>
      </c>
      <c r="G37" s="27"/>
    </row>
    <row r="38" spans="1:7" x14ac:dyDescent="0.3">
      <c r="A38" s="10">
        <v>3060</v>
      </c>
      <c r="B38" s="10">
        <v>2670</v>
      </c>
      <c r="C38" s="25" t="s">
        <v>334</v>
      </c>
      <c r="D38" s="11" t="s">
        <v>335</v>
      </c>
      <c r="E38" s="26" t="s">
        <v>1022</v>
      </c>
      <c r="G38" s="27"/>
    </row>
    <row r="39" spans="1:7" x14ac:dyDescent="0.3">
      <c r="A39" s="10">
        <v>3080</v>
      </c>
      <c r="B39" s="10">
        <v>2680</v>
      </c>
      <c r="C39" s="25" t="s">
        <v>336</v>
      </c>
      <c r="D39" s="11" t="s">
        <v>337</v>
      </c>
      <c r="E39" s="26" t="s">
        <v>1022</v>
      </c>
      <c r="G39" s="27"/>
    </row>
    <row r="40" spans="1:7" x14ac:dyDescent="0.3">
      <c r="A40" s="10">
        <v>3100</v>
      </c>
      <c r="B40" s="10">
        <v>2690</v>
      </c>
      <c r="C40" s="25" t="s">
        <v>338</v>
      </c>
      <c r="D40" s="11" t="s">
        <v>339</v>
      </c>
      <c r="E40" s="26" t="s">
        <v>1022</v>
      </c>
      <c r="G40" s="27"/>
    </row>
    <row r="41" spans="1:7" x14ac:dyDescent="0.3">
      <c r="A41" s="10">
        <v>3120</v>
      </c>
      <c r="B41" s="10">
        <v>2700</v>
      </c>
      <c r="C41" s="25" t="s">
        <v>340</v>
      </c>
      <c r="D41" s="11" t="s">
        <v>1104</v>
      </c>
      <c r="E41" s="26" t="s">
        <v>1022</v>
      </c>
      <c r="G41" s="27"/>
    </row>
    <row r="42" spans="1:7" s="86" customFormat="1" x14ac:dyDescent="0.3">
      <c r="A42" s="84">
        <v>3200</v>
      </c>
      <c r="B42" s="84">
        <v>2710</v>
      </c>
      <c r="C42" s="85" t="s">
        <v>1079</v>
      </c>
      <c r="E42" s="87" t="s">
        <v>1022</v>
      </c>
      <c r="F42" s="88"/>
      <c r="G42" s="34">
        <f>SUM(G9:G41)</f>
        <v>0</v>
      </c>
    </row>
    <row r="43" spans="1:7" x14ac:dyDescent="0.3">
      <c r="A43" s="19" t="s">
        <v>1943</v>
      </c>
      <c r="C43" s="20" t="s">
        <v>2037</v>
      </c>
      <c r="E43" s="26"/>
      <c r="G43" s="33"/>
    </row>
    <row r="44" spans="1:7" x14ac:dyDescent="0.3">
      <c r="A44" s="19" t="s">
        <v>1943</v>
      </c>
      <c r="C44" s="20" t="s">
        <v>2038</v>
      </c>
      <c r="E44" s="26"/>
      <c r="G44" s="33"/>
    </row>
    <row r="45" spans="1:7" x14ac:dyDescent="0.3">
      <c r="A45" s="10">
        <v>3500</v>
      </c>
      <c r="B45" s="10">
        <v>2720</v>
      </c>
      <c r="C45" s="25" t="s">
        <v>341</v>
      </c>
      <c r="D45" s="11" t="s">
        <v>342</v>
      </c>
      <c r="E45" s="26" t="s">
        <v>1022</v>
      </c>
      <c r="G45" s="27"/>
    </row>
    <row r="46" spans="1:7" x14ac:dyDescent="0.3">
      <c r="A46" s="10">
        <v>3520</v>
      </c>
      <c r="B46" s="10">
        <v>2730</v>
      </c>
      <c r="C46" s="25" t="s">
        <v>328</v>
      </c>
      <c r="D46" s="11" t="s">
        <v>343</v>
      </c>
      <c r="E46" s="26" t="s">
        <v>1022</v>
      </c>
      <c r="G46" s="27"/>
    </row>
    <row r="47" spans="1:7" x14ac:dyDescent="0.3">
      <c r="A47" s="10">
        <v>3525</v>
      </c>
      <c r="C47" s="25" t="s">
        <v>1669</v>
      </c>
      <c r="D47" s="11" t="s">
        <v>1725</v>
      </c>
      <c r="E47" s="26"/>
      <c r="G47" s="27"/>
    </row>
    <row r="48" spans="1:7" x14ac:dyDescent="0.3">
      <c r="A48" s="10">
        <v>3540</v>
      </c>
      <c r="B48" s="10">
        <v>2740</v>
      </c>
      <c r="C48" s="25" t="s">
        <v>330</v>
      </c>
      <c r="D48" s="11" t="s">
        <v>344</v>
      </c>
      <c r="E48" s="26" t="s">
        <v>1022</v>
      </c>
      <c r="G48" s="27"/>
    </row>
    <row r="49" spans="1:7" x14ac:dyDescent="0.3">
      <c r="A49" s="10">
        <v>3560</v>
      </c>
      <c r="B49" s="10">
        <v>2750</v>
      </c>
      <c r="C49" s="25" t="s">
        <v>332</v>
      </c>
      <c r="D49" s="11" t="s">
        <v>345</v>
      </c>
      <c r="E49" s="26" t="s">
        <v>1022</v>
      </c>
      <c r="G49" s="27"/>
    </row>
    <row r="50" spans="1:7" x14ac:dyDescent="0.3">
      <c r="A50" s="10">
        <v>3580</v>
      </c>
      <c r="B50" s="10">
        <v>2760</v>
      </c>
      <c r="C50" s="25" t="s">
        <v>334</v>
      </c>
      <c r="D50" s="11" t="s">
        <v>346</v>
      </c>
      <c r="E50" s="26" t="s">
        <v>1022</v>
      </c>
      <c r="G50" s="27"/>
    </row>
    <row r="51" spans="1:7" x14ac:dyDescent="0.3">
      <c r="A51" s="10">
        <v>3600</v>
      </c>
      <c r="B51" s="10">
        <v>2770</v>
      </c>
      <c r="C51" s="25" t="s">
        <v>336</v>
      </c>
      <c r="D51" s="11" t="s">
        <v>347</v>
      </c>
      <c r="E51" s="26" t="s">
        <v>1022</v>
      </c>
      <c r="G51" s="27"/>
    </row>
    <row r="52" spans="1:7" x14ac:dyDescent="0.3">
      <c r="A52" s="10">
        <v>3620</v>
      </c>
      <c r="B52" s="10">
        <v>2780</v>
      </c>
      <c r="C52" s="25" t="s">
        <v>338</v>
      </c>
      <c r="D52" s="11" t="s">
        <v>348</v>
      </c>
      <c r="E52" s="26" t="s">
        <v>1022</v>
      </c>
      <c r="G52" s="27"/>
    </row>
    <row r="53" spans="1:7" x14ac:dyDescent="0.3">
      <c r="A53" s="10">
        <v>3640</v>
      </c>
      <c r="B53" s="10">
        <v>2790</v>
      </c>
      <c r="C53" s="25" t="s">
        <v>340</v>
      </c>
      <c r="D53" s="11" t="s">
        <v>349</v>
      </c>
      <c r="E53" s="26" t="s">
        <v>1022</v>
      </c>
      <c r="G53" s="27"/>
    </row>
    <row r="54" spans="1:7" s="37" customFormat="1" x14ac:dyDescent="0.3">
      <c r="A54" s="26">
        <v>3660</v>
      </c>
      <c r="B54" s="26">
        <v>2800</v>
      </c>
      <c r="C54" s="35" t="s">
        <v>692</v>
      </c>
      <c r="D54" s="11"/>
      <c r="E54" s="36" t="s">
        <v>1022</v>
      </c>
      <c r="G54" s="38">
        <f>SUM(G45:G53)</f>
        <v>0</v>
      </c>
    </row>
    <row r="55" spans="1:7" x14ac:dyDescent="0.3">
      <c r="A55" s="19" t="s">
        <v>1943</v>
      </c>
      <c r="C55" s="20" t="s">
        <v>2039</v>
      </c>
      <c r="E55" s="26"/>
      <c r="G55" s="33"/>
    </row>
    <row r="56" spans="1:7" x14ac:dyDescent="0.3">
      <c r="A56" s="10">
        <v>4000</v>
      </c>
      <c r="B56" s="10">
        <v>2810</v>
      </c>
      <c r="C56" s="25" t="s">
        <v>341</v>
      </c>
      <c r="D56" s="11" t="s">
        <v>350</v>
      </c>
      <c r="E56" s="26" t="s">
        <v>1022</v>
      </c>
      <c r="G56" s="27"/>
    </row>
    <row r="57" spans="1:7" x14ac:dyDescent="0.3">
      <c r="A57" s="10">
        <v>4020</v>
      </c>
      <c r="B57" s="10">
        <v>2820</v>
      </c>
      <c r="C57" s="25" t="s">
        <v>328</v>
      </c>
      <c r="D57" s="11" t="s">
        <v>351</v>
      </c>
      <c r="E57" s="26" t="s">
        <v>1022</v>
      </c>
      <c r="G57" s="27"/>
    </row>
    <row r="58" spans="1:7" x14ac:dyDescent="0.3">
      <c r="A58" s="10">
        <v>4025</v>
      </c>
      <c r="C58" s="25" t="s">
        <v>1669</v>
      </c>
      <c r="D58" s="11" t="s">
        <v>1726</v>
      </c>
      <c r="E58" s="26"/>
      <c r="G58" s="27"/>
    </row>
    <row r="59" spans="1:7" x14ac:dyDescent="0.3">
      <c r="A59" s="10">
        <v>4040</v>
      </c>
      <c r="B59" s="10">
        <v>2830</v>
      </c>
      <c r="C59" s="25" t="s">
        <v>330</v>
      </c>
      <c r="D59" s="11" t="s">
        <v>352</v>
      </c>
      <c r="E59" s="26" t="s">
        <v>1022</v>
      </c>
      <c r="G59" s="27"/>
    </row>
    <row r="60" spans="1:7" x14ac:dyDescent="0.3">
      <c r="A60" s="10">
        <v>4060</v>
      </c>
      <c r="B60" s="10">
        <v>2840</v>
      </c>
      <c r="C60" s="25" t="s">
        <v>332</v>
      </c>
      <c r="D60" s="11" t="s">
        <v>353</v>
      </c>
      <c r="E60" s="26" t="s">
        <v>1022</v>
      </c>
      <c r="G60" s="27"/>
    </row>
    <row r="61" spans="1:7" x14ac:dyDescent="0.3">
      <c r="A61" s="10">
        <v>4080</v>
      </c>
      <c r="B61" s="10">
        <v>2850</v>
      </c>
      <c r="C61" s="25" t="s">
        <v>334</v>
      </c>
      <c r="D61" s="11" t="s">
        <v>354</v>
      </c>
      <c r="E61" s="26" t="s">
        <v>1022</v>
      </c>
      <c r="G61" s="27"/>
    </row>
    <row r="62" spans="1:7" x14ac:dyDescent="0.3">
      <c r="A62" s="10">
        <v>4100</v>
      </c>
      <c r="B62" s="10">
        <v>2860</v>
      </c>
      <c r="C62" s="25" t="s">
        <v>336</v>
      </c>
      <c r="D62" s="11" t="s">
        <v>355</v>
      </c>
      <c r="E62" s="26" t="s">
        <v>1022</v>
      </c>
      <c r="G62" s="27"/>
    </row>
    <row r="63" spans="1:7" x14ac:dyDescent="0.3">
      <c r="A63" s="10">
        <v>4120</v>
      </c>
      <c r="B63" s="10">
        <v>2870</v>
      </c>
      <c r="C63" s="25" t="s">
        <v>338</v>
      </c>
      <c r="D63" s="11" t="s">
        <v>356</v>
      </c>
      <c r="E63" s="26" t="s">
        <v>1022</v>
      </c>
      <c r="G63" s="27"/>
    </row>
    <row r="64" spans="1:7" x14ac:dyDescent="0.3">
      <c r="A64" s="10">
        <v>4140</v>
      </c>
      <c r="B64" s="10">
        <v>2880</v>
      </c>
      <c r="C64" s="25" t="s">
        <v>340</v>
      </c>
      <c r="D64" s="11" t="s">
        <v>357</v>
      </c>
      <c r="E64" s="26" t="s">
        <v>1022</v>
      </c>
      <c r="G64" s="27"/>
    </row>
    <row r="65" spans="1:7" s="39" customFormat="1" x14ac:dyDescent="0.3">
      <c r="A65" s="26">
        <v>4160</v>
      </c>
      <c r="B65" s="26">
        <v>2890</v>
      </c>
      <c r="C65" s="35" t="s">
        <v>693</v>
      </c>
      <c r="D65" s="11"/>
      <c r="E65" s="36" t="s">
        <v>1022</v>
      </c>
      <c r="G65" s="38">
        <f>SUM(G56:G64)</f>
        <v>0</v>
      </c>
    </row>
    <row r="66" spans="1:7" x14ac:dyDescent="0.3">
      <c r="A66" s="19" t="s">
        <v>1943</v>
      </c>
      <c r="C66" s="20" t="s">
        <v>2040</v>
      </c>
      <c r="E66" s="26"/>
      <c r="G66" s="33"/>
    </row>
    <row r="67" spans="1:7" x14ac:dyDescent="0.3">
      <c r="A67" s="10">
        <v>4500</v>
      </c>
      <c r="B67" s="10">
        <v>2990</v>
      </c>
      <c r="C67" s="25" t="s">
        <v>341</v>
      </c>
      <c r="D67" s="11" t="s">
        <v>358</v>
      </c>
      <c r="E67" s="26" t="s">
        <v>1022</v>
      </c>
      <c r="G67" s="27"/>
    </row>
    <row r="68" spans="1:7" x14ac:dyDescent="0.3">
      <c r="A68" s="10">
        <v>4520</v>
      </c>
      <c r="B68" s="10">
        <v>3000</v>
      </c>
      <c r="C68" s="25" t="s">
        <v>328</v>
      </c>
      <c r="D68" s="11" t="s">
        <v>359</v>
      </c>
      <c r="E68" s="26" t="s">
        <v>1022</v>
      </c>
      <c r="G68" s="27"/>
    </row>
    <row r="69" spans="1:7" x14ac:dyDescent="0.3">
      <c r="A69" s="10">
        <v>4525</v>
      </c>
      <c r="C69" s="25" t="s">
        <v>1669</v>
      </c>
      <c r="D69" s="11" t="s">
        <v>1727</v>
      </c>
      <c r="E69" s="26"/>
      <c r="G69" s="27"/>
    </row>
    <row r="70" spans="1:7" x14ac:dyDescent="0.3">
      <c r="A70" s="10">
        <v>4540</v>
      </c>
      <c r="B70" s="10">
        <v>3010</v>
      </c>
      <c r="C70" s="25" t="s">
        <v>330</v>
      </c>
      <c r="D70" s="11" t="s">
        <v>360</v>
      </c>
      <c r="E70" s="26" t="s">
        <v>1022</v>
      </c>
      <c r="G70" s="27"/>
    </row>
    <row r="71" spans="1:7" x14ac:dyDescent="0.3">
      <c r="A71" s="10">
        <v>4560</v>
      </c>
      <c r="B71" s="10">
        <v>3020</v>
      </c>
      <c r="C71" s="25" t="s">
        <v>332</v>
      </c>
      <c r="D71" s="11" t="s">
        <v>361</v>
      </c>
      <c r="E71" s="26" t="s">
        <v>1022</v>
      </c>
      <c r="G71" s="27"/>
    </row>
    <row r="72" spans="1:7" x14ac:dyDescent="0.3">
      <c r="A72" s="10">
        <v>4580</v>
      </c>
      <c r="B72" s="10">
        <v>3030</v>
      </c>
      <c r="C72" s="25" t="s">
        <v>334</v>
      </c>
      <c r="D72" s="11" t="s">
        <v>362</v>
      </c>
      <c r="E72" s="26" t="s">
        <v>1022</v>
      </c>
      <c r="G72" s="27"/>
    </row>
    <row r="73" spans="1:7" x14ac:dyDescent="0.3">
      <c r="A73" s="10">
        <v>4600</v>
      </c>
      <c r="B73" s="10">
        <v>3040</v>
      </c>
      <c r="C73" s="25" t="s">
        <v>336</v>
      </c>
      <c r="D73" s="11" t="s">
        <v>363</v>
      </c>
      <c r="E73" s="26" t="s">
        <v>1022</v>
      </c>
      <c r="G73" s="27"/>
    </row>
    <row r="74" spans="1:7" x14ac:dyDescent="0.3">
      <c r="A74" s="10">
        <v>4620</v>
      </c>
      <c r="B74" s="10">
        <v>3050</v>
      </c>
      <c r="C74" s="25" t="s">
        <v>338</v>
      </c>
      <c r="D74" s="11" t="s">
        <v>364</v>
      </c>
      <c r="E74" s="26" t="s">
        <v>1022</v>
      </c>
      <c r="G74" s="27"/>
    </row>
    <row r="75" spans="1:7" x14ac:dyDescent="0.3">
      <c r="A75" s="10">
        <v>4640</v>
      </c>
      <c r="B75" s="10">
        <v>3060</v>
      </c>
      <c r="C75" s="25" t="s">
        <v>340</v>
      </c>
      <c r="D75" s="11" t="s">
        <v>365</v>
      </c>
      <c r="E75" s="26" t="s">
        <v>1022</v>
      </c>
      <c r="G75" s="27"/>
    </row>
    <row r="76" spans="1:7" x14ac:dyDescent="0.3">
      <c r="A76" s="26">
        <v>4660</v>
      </c>
      <c r="B76" s="26">
        <v>3070</v>
      </c>
      <c r="C76" s="35" t="s">
        <v>694</v>
      </c>
      <c r="E76" s="36" t="s">
        <v>1022</v>
      </c>
      <c r="F76" s="39"/>
      <c r="G76" s="38">
        <f>SUM(G67:G75)</f>
        <v>0</v>
      </c>
    </row>
    <row r="77" spans="1:7" x14ac:dyDescent="0.3">
      <c r="A77" s="19" t="s">
        <v>1943</v>
      </c>
      <c r="C77" s="20" t="s">
        <v>2041</v>
      </c>
      <c r="E77" s="26"/>
      <c r="G77" s="33"/>
    </row>
    <row r="78" spans="1:7" x14ac:dyDescent="0.3">
      <c r="A78" s="10">
        <v>5000</v>
      </c>
      <c r="B78" s="10">
        <v>3170</v>
      </c>
      <c r="C78" s="25" t="s">
        <v>341</v>
      </c>
      <c r="D78" s="11" t="s">
        <v>366</v>
      </c>
      <c r="E78" s="26" t="s">
        <v>1022</v>
      </c>
      <c r="G78" s="27"/>
    </row>
    <row r="79" spans="1:7" x14ac:dyDescent="0.3">
      <c r="A79" s="10">
        <v>5020</v>
      </c>
      <c r="B79" s="10">
        <v>3180</v>
      </c>
      <c r="C79" s="25" t="s">
        <v>328</v>
      </c>
      <c r="D79" s="11" t="s">
        <v>367</v>
      </c>
      <c r="E79" s="26" t="s">
        <v>1022</v>
      </c>
      <c r="G79" s="27"/>
    </row>
    <row r="80" spans="1:7" x14ac:dyDescent="0.3">
      <c r="A80" s="10">
        <v>5025</v>
      </c>
      <c r="C80" s="25" t="s">
        <v>1669</v>
      </c>
      <c r="D80" s="11" t="s">
        <v>1728</v>
      </c>
      <c r="E80" s="26"/>
      <c r="G80" s="27"/>
    </row>
    <row r="81" spans="1:7" x14ac:dyDescent="0.3">
      <c r="A81" s="10">
        <v>5040</v>
      </c>
      <c r="B81" s="10">
        <v>3190</v>
      </c>
      <c r="C81" s="25" t="s">
        <v>330</v>
      </c>
      <c r="D81" s="11" t="s">
        <v>368</v>
      </c>
      <c r="E81" s="26" t="s">
        <v>1022</v>
      </c>
      <c r="G81" s="27"/>
    </row>
    <row r="82" spans="1:7" x14ac:dyDescent="0.3">
      <c r="A82" s="10">
        <v>5060</v>
      </c>
      <c r="B82" s="10">
        <v>3200</v>
      </c>
      <c r="C82" s="25" t="s">
        <v>332</v>
      </c>
      <c r="D82" s="11" t="s">
        <v>369</v>
      </c>
      <c r="E82" s="26" t="s">
        <v>1022</v>
      </c>
      <c r="G82" s="27"/>
    </row>
    <row r="83" spans="1:7" x14ac:dyDescent="0.3">
      <c r="A83" s="10">
        <v>5080</v>
      </c>
      <c r="B83" s="10">
        <v>3210</v>
      </c>
      <c r="C83" s="25" t="s">
        <v>334</v>
      </c>
      <c r="D83" s="11" t="s">
        <v>370</v>
      </c>
      <c r="E83" s="26" t="s">
        <v>1022</v>
      </c>
      <c r="G83" s="27"/>
    </row>
    <row r="84" spans="1:7" x14ac:dyDescent="0.3">
      <c r="A84" s="10">
        <v>5100</v>
      </c>
      <c r="B84" s="10">
        <v>3220</v>
      </c>
      <c r="C84" s="25" t="s">
        <v>336</v>
      </c>
      <c r="D84" s="11" t="s">
        <v>371</v>
      </c>
      <c r="E84" s="26" t="s">
        <v>1022</v>
      </c>
      <c r="G84" s="27"/>
    </row>
    <row r="85" spans="1:7" x14ac:dyDescent="0.3">
      <c r="A85" s="10">
        <v>5120</v>
      </c>
      <c r="B85" s="10">
        <v>3230</v>
      </c>
      <c r="C85" s="25" t="s">
        <v>338</v>
      </c>
      <c r="D85" s="11" t="s">
        <v>372</v>
      </c>
      <c r="E85" s="26" t="s">
        <v>1022</v>
      </c>
      <c r="G85" s="27"/>
    </row>
    <row r="86" spans="1:7" x14ac:dyDescent="0.3">
      <c r="A86" s="10">
        <v>5140</v>
      </c>
      <c r="B86" s="10">
        <v>3240</v>
      </c>
      <c r="C86" s="25" t="s">
        <v>340</v>
      </c>
      <c r="D86" s="11" t="s">
        <v>373</v>
      </c>
      <c r="E86" s="26" t="s">
        <v>1022</v>
      </c>
      <c r="G86" s="27"/>
    </row>
    <row r="87" spans="1:7" x14ac:dyDescent="0.3">
      <c r="A87" s="26">
        <v>5160</v>
      </c>
      <c r="B87" s="26">
        <v>3250</v>
      </c>
      <c r="C87" s="35" t="s">
        <v>695</v>
      </c>
      <c r="E87" s="36" t="s">
        <v>1022</v>
      </c>
      <c r="F87" s="39"/>
      <c r="G87" s="38">
        <f>SUM(G78:G86)</f>
        <v>0</v>
      </c>
    </row>
    <row r="88" spans="1:7" x14ac:dyDescent="0.3">
      <c r="A88" s="19" t="s">
        <v>1943</v>
      </c>
      <c r="C88" s="20" t="s">
        <v>2042</v>
      </c>
      <c r="E88" s="26"/>
      <c r="G88" s="33"/>
    </row>
    <row r="89" spans="1:7" x14ac:dyDescent="0.3">
      <c r="A89" s="10">
        <v>5500</v>
      </c>
      <c r="B89" s="10">
        <v>3260</v>
      </c>
      <c r="C89" s="25" t="s">
        <v>341</v>
      </c>
      <c r="D89" s="11" t="s">
        <v>374</v>
      </c>
      <c r="E89" s="26" t="s">
        <v>1022</v>
      </c>
      <c r="G89" s="27"/>
    </row>
    <row r="90" spans="1:7" x14ac:dyDescent="0.3">
      <c r="A90" s="10">
        <v>5520</v>
      </c>
      <c r="B90" s="10">
        <v>3270</v>
      </c>
      <c r="C90" s="25" t="s">
        <v>328</v>
      </c>
      <c r="D90" s="11" t="s">
        <v>375</v>
      </c>
      <c r="E90" s="26" t="s">
        <v>1022</v>
      </c>
      <c r="G90" s="27"/>
    </row>
    <row r="91" spans="1:7" x14ac:dyDescent="0.3">
      <c r="A91" s="10">
        <v>5525</v>
      </c>
      <c r="C91" s="25" t="s">
        <v>1669</v>
      </c>
      <c r="D91" s="11" t="s">
        <v>375</v>
      </c>
      <c r="E91" s="26"/>
      <c r="G91" s="27"/>
    </row>
    <row r="92" spans="1:7" x14ac:dyDescent="0.3">
      <c r="A92" s="10">
        <v>5540</v>
      </c>
      <c r="B92" s="10">
        <v>3280</v>
      </c>
      <c r="C92" s="25" t="s">
        <v>330</v>
      </c>
      <c r="D92" s="11" t="s">
        <v>376</v>
      </c>
      <c r="E92" s="26" t="s">
        <v>1022</v>
      </c>
      <c r="G92" s="27"/>
    </row>
    <row r="93" spans="1:7" x14ac:dyDescent="0.3">
      <c r="A93" s="10">
        <v>5560</v>
      </c>
      <c r="B93" s="10">
        <v>3290</v>
      </c>
      <c r="C93" s="25" t="s">
        <v>332</v>
      </c>
      <c r="D93" s="11" t="s">
        <v>377</v>
      </c>
      <c r="E93" s="26" t="s">
        <v>1022</v>
      </c>
      <c r="G93" s="27"/>
    </row>
    <row r="94" spans="1:7" x14ac:dyDescent="0.3">
      <c r="A94" s="10">
        <v>5580</v>
      </c>
      <c r="B94" s="10">
        <v>3300</v>
      </c>
      <c r="C94" s="25" t="s">
        <v>334</v>
      </c>
      <c r="D94" s="11" t="s">
        <v>378</v>
      </c>
      <c r="E94" s="26" t="s">
        <v>1022</v>
      </c>
      <c r="G94" s="27"/>
    </row>
    <row r="95" spans="1:7" x14ac:dyDescent="0.3">
      <c r="A95" s="10">
        <v>5600</v>
      </c>
      <c r="B95" s="10">
        <v>3310</v>
      </c>
      <c r="C95" s="25" t="s">
        <v>336</v>
      </c>
      <c r="D95" s="11" t="s">
        <v>379</v>
      </c>
      <c r="E95" s="26" t="s">
        <v>1022</v>
      </c>
      <c r="G95" s="27"/>
    </row>
    <row r="96" spans="1:7" x14ac:dyDescent="0.3">
      <c r="A96" s="10">
        <v>5620</v>
      </c>
      <c r="B96" s="10">
        <v>3320</v>
      </c>
      <c r="C96" s="25" t="s">
        <v>338</v>
      </c>
      <c r="D96" s="11" t="s">
        <v>380</v>
      </c>
      <c r="E96" s="26" t="s">
        <v>1022</v>
      </c>
      <c r="G96" s="27"/>
    </row>
    <row r="97" spans="1:7" x14ac:dyDescent="0.3">
      <c r="A97" s="10">
        <v>5640</v>
      </c>
      <c r="B97" s="10">
        <v>3330</v>
      </c>
      <c r="C97" s="25" t="s">
        <v>340</v>
      </c>
      <c r="D97" s="11" t="s">
        <v>381</v>
      </c>
      <c r="E97" s="26" t="s">
        <v>1022</v>
      </c>
      <c r="G97" s="27"/>
    </row>
    <row r="98" spans="1:7" x14ac:dyDescent="0.3">
      <c r="A98" s="10">
        <v>5660</v>
      </c>
      <c r="B98" s="26">
        <v>3340</v>
      </c>
      <c r="C98" s="35" t="s">
        <v>696</v>
      </c>
      <c r="E98" s="36" t="s">
        <v>1022</v>
      </c>
      <c r="F98" s="39"/>
      <c r="G98" s="38">
        <f>SUM(G89:G97)</f>
        <v>0</v>
      </c>
    </row>
    <row r="99" spans="1:7" x14ac:dyDescent="0.3">
      <c r="A99" s="19" t="s">
        <v>1943</v>
      </c>
      <c r="C99" s="20" t="s">
        <v>2043</v>
      </c>
      <c r="E99" s="26"/>
      <c r="G99" s="33"/>
    </row>
    <row r="100" spans="1:7" x14ac:dyDescent="0.3">
      <c r="A100" s="10">
        <v>6000</v>
      </c>
      <c r="B100" s="10">
        <v>3440</v>
      </c>
      <c r="C100" s="25" t="s">
        <v>341</v>
      </c>
      <c r="D100" s="11" t="s">
        <v>382</v>
      </c>
      <c r="E100" s="26" t="s">
        <v>1022</v>
      </c>
      <c r="G100" s="27"/>
    </row>
    <row r="101" spans="1:7" x14ac:dyDescent="0.3">
      <c r="A101" s="10">
        <v>6020</v>
      </c>
      <c r="B101" s="10">
        <v>3450</v>
      </c>
      <c r="C101" s="25" t="s">
        <v>328</v>
      </c>
      <c r="D101" s="11" t="s">
        <v>383</v>
      </c>
      <c r="E101" s="26" t="s">
        <v>1022</v>
      </c>
      <c r="G101" s="27"/>
    </row>
    <row r="102" spans="1:7" x14ac:dyDescent="0.3">
      <c r="A102" s="10">
        <v>6025</v>
      </c>
      <c r="C102" s="25" t="s">
        <v>1669</v>
      </c>
      <c r="D102" s="11" t="s">
        <v>1729</v>
      </c>
      <c r="E102" s="26"/>
      <c r="G102" s="27"/>
    </row>
    <row r="103" spans="1:7" x14ac:dyDescent="0.3">
      <c r="A103" s="10">
        <v>6040</v>
      </c>
      <c r="B103" s="10">
        <v>3460</v>
      </c>
      <c r="C103" s="25" t="s">
        <v>330</v>
      </c>
      <c r="D103" s="11" t="s">
        <v>384</v>
      </c>
      <c r="E103" s="26" t="s">
        <v>1022</v>
      </c>
      <c r="G103" s="27"/>
    </row>
    <row r="104" spans="1:7" x14ac:dyDescent="0.3">
      <c r="A104" s="10">
        <v>6060</v>
      </c>
      <c r="B104" s="10">
        <v>3470</v>
      </c>
      <c r="C104" s="25" t="s">
        <v>332</v>
      </c>
      <c r="D104" s="11" t="s">
        <v>385</v>
      </c>
      <c r="E104" s="26" t="s">
        <v>1022</v>
      </c>
      <c r="G104" s="27"/>
    </row>
    <row r="105" spans="1:7" x14ac:dyDescent="0.3">
      <c r="A105" s="10">
        <v>6080</v>
      </c>
      <c r="B105" s="10">
        <v>3480</v>
      </c>
      <c r="C105" s="25" t="s">
        <v>334</v>
      </c>
      <c r="D105" s="11" t="s">
        <v>386</v>
      </c>
      <c r="E105" s="26" t="s">
        <v>1022</v>
      </c>
      <c r="G105" s="27"/>
    </row>
    <row r="106" spans="1:7" x14ac:dyDescent="0.3">
      <c r="A106" s="10">
        <v>6100</v>
      </c>
      <c r="B106" s="10">
        <v>3490</v>
      </c>
      <c r="C106" s="25" t="s">
        <v>336</v>
      </c>
      <c r="D106" s="11" t="s">
        <v>387</v>
      </c>
      <c r="E106" s="26" t="s">
        <v>1022</v>
      </c>
      <c r="G106" s="27"/>
    </row>
    <row r="107" spans="1:7" x14ac:dyDescent="0.3">
      <c r="A107" s="10">
        <v>6120</v>
      </c>
      <c r="B107" s="10">
        <v>3500</v>
      </c>
      <c r="C107" s="25" t="s">
        <v>338</v>
      </c>
      <c r="D107" s="11" t="s">
        <v>388</v>
      </c>
      <c r="E107" s="26" t="s">
        <v>1022</v>
      </c>
      <c r="G107" s="27"/>
    </row>
    <row r="108" spans="1:7" x14ac:dyDescent="0.3">
      <c r="A108" s="10">
        <v>6140</v>
      </c>
      <c r="B108" s="10">
        <v>3510</v>
      </c>
      <c r="C108" s="25" t="s">
        <v>340</v>
      </c>
      <c r="D108" s="11" t="s">
        <v>389</v>
      </c>
      <c r="E108" s="26" t="s">
        <v>1022</v>
      </c>
      <c r="G108" s="27"/>
    </row>
    <row r="109" spans="1:7" x14ac:dyDescent="0.3">
      <c r="A109" s="26">
        <v>6160</v>
      </c>
      <c r="B109" s="26">
        <v>3520</v>
      </c>
      <c r="C109" s="35" t="s">
        <v>697</v>
      </c>
      <c r="E109" s="36" t="s">
        <v>1022</v>
      </c>
      <c r="F109" s="39"/>
      <c r="G109" s="38">
        <f>SUM(G100:G108)</f>
        <v>0</v>
      </c>
    </row>
    <row r="110" spans="1:7" x14ac:dyDescent="0.3">
      <c r="A110" s="19" t="s">
        <v>1943</v>
      </c>
      <c r="C110" s="20" t="s">
        <v>2044</v>
      </c>
      <c r="E110" s="26"/>
      <c r="G110" s="33"/>
    </row>
    <row r="111" spans="1:7" x14ac:dyDescent="0.3">
      <c r="A111" s="10">
        <v>6500</v>
      </c>
      <c r="B111" s="10">
        <v>3770</v>
      </c>
      <c r="C111" s="25" t="s">
        <v>341</v>
      </c>
      <c r="D111" s="11" t="s">
        <v>390</v>
      </c>
      <c r="E111" s="26" t="s">
        <v>1022</v>
      </c>
      <c r="G111" s="27"/>
    </row>
    <row r="112" spans="1:7" x14ac:dyDescent="0.3">
      <c r="A112" s="10">
        <v>6520</v>
      </c>
      <c r="B112" s="10">
        <v>3780</v>
      </c>
      <c r="C112" s="25" t="s">
        <v>328</v>
      </c>
      <c r="D112" s="11" t="s">
        <v>391</v>
      </c>
      <c r="E112" s="26" t="s">
        <v>1022</v>
      </c>
      <c r="G112" s="27"/>
    </row>
    <row r="113" spans="1:7" x14ac:dyDescent="0.3">
      <c r="A113" s="10">
        <v>6525</v>
      </c>
      <c r="C113" s="25" t="s">
        <v>1669</v>
      </c>
      <c r="D113" s="11" t="s">
        <v>1730</v>
      </c>
      <c r="E113" s="26"/>
      <c r="G113" s="27"/>
    </row>
    <row r="114" spans="1:7" x14ac:dyDescent="0.3">
      <c r="A114" s="10">
        <v>6540</v>
      </c>
      <c r="B114" s="10">
        <v>3790</v>
      </c>
      <c r="C114" s="25" t="s">
        <v>330</v>
      </c>
      <c r="D114" s="11" t="s">
        <v>392</v>
      </c>
      <c r="E114" s="26" t="s">
        <v>1022</v>
      </c>
      <c r="G114" s="27"/>
    </row>
    <row r="115" spans="1:7" x14ac:dyDescent="0.3">
      <c r="A115" s="10">
        <v>6560</v>
      </c>
      <c r="B115" s="10">
        <v>3800</v>
      </c>
      <c r="C115" s="25" t="s">
        <v>332</v>
      </c>
      <c r="D115" s="11" t="s">
        <v>393</v>
      </c>
      <c r="E115" s="26" t="s">
        <v>1022</v>
      </c>
      <c r="G115" s="27"/>
    </row>
    <row r="116" spans="1:7" x14ac:dyDescent="0.3">
      <c r="A116" s="10">
        <v>6580</v>
      </c>
      <c r="B116" s="10">
        <v>3810</v>
      </c>
      <c r="C116" s="25" t="s">
        <v>334</v>
      </c>
      <c r="D116" s="11" t="s">
        <v>394</v>
      </c>
      <c r="E116" s="26" t="s">
        <v>1022</v>
      </c>
      <c r="G116" s="27"/>
    </row>
    <row r="117" spans="1:7" x14ac:dyDescent="0.3">
      <c r="A117" s="10">
        <v>6600</v>
      </c>
      <c r="B117" s="10">
        <v>3820</v>
      </c>
      <c r="C117" s="25" t="s">
        <v>336</v>
      </c>
      <c r="D117" s="11" t="s">
        <v>395</v>
      </c>
      <c r="E117" s="26" t="s">
        <v>1022</v>
      </c>
      <c r="G117" s="27"/>
    </row>
    <row r="118" spans="1:7" x14ac:dyDescent="0.3">
      <c r="A118" s="10">
        <v>6620</v>
      </c>
      <c r="B118" s="10">
        <v>3830</v>
      </c>
      <c r="C118" s="25" t="s">
        <v>338</v>
      </c>
      <c r="D118" s="11" t="s">
        <v>396</v>
      </c>
      <c r="E118" s="26" t="s">
        <v>1022</v>
      </c>
      <c r="G118" s="27"/>
    </row>
    <row r="119" spans="1:7" x14ac:dyDescent="0.3">
      <c r="A119" s="10">
        <v>6640</v>
      </c>
      <c r="B119" s="10">
        <v>3840</v>
      </c>
      <c r="C119" s="25" t="s">
        <v>340</v>
      </c>
      <c r="D119" s="11" t="s">
        <v>397</v>
      </c>
      <c r="E119" s="26" t="s">
        <v>1022</v>
      </c>
      <c r="G119" s="27"/>
    </row>
    <row r="120" spans="1:7" x14ac:dyDescent="0.3">
      <c r="A120" s="26">
        <v>6660</v>
      </c>
      <c r="B120" s="26">
        <v>3850</v>
      </c>
      <c r="C120" s="35" t="s">
        <v>698</v>
      </c>
      <c r="E120" s="36" t="s">
        <v>1022</v>
      </c>
      <c r="F120" s="37"/>
      <c r="G120" s="38">
        <f>SUM(G111:G119)</f>
        <v>0</v>
      </c>
    </row>
    <row r="121" spans="1:7" x14ac:dyDescent="0.3">
      <c r="A121" s="19" t="s">
        <v>1943</v>
      </c>
      <c r="C121" s="20" t="s">
        <v>2045</v>
      </c>
      <c r="E121" s="26"/>
      <c r="G121" s="33"/>
    </row>
    <row r="122" spans="1:7" x14ac:dyDescent="0.3">
      <c r="A122" s="10">
        <v>7000</v>
      </c>
      <c r="B122" s="10">
        <v>3860</v>
      </c>
      <c r="C122" s="25" t="s">
        <v>341</v>
      </c>
      <c r="D122" s="11" t="s">
        <v>398</v>
      </c>
      <c r="E122" s="26" t="s">
        <v>1022</v>
      </c>
      <c r="G122" s="27"/>
    </row>
    <row r="123" spans="1:7" x14ac:dyDescent="0.3">
      <c r="A123" s="10">
        <v>7020</v>
      </c>
      <c r="B123" s="10">
        <v>3870</v>
      </c>
      <c r="C123" s="25" t="s">
        <v>328</v>
      </c>
      <c r="D123" s="11" t="s">
        <v>399</v>
      </c>
      <c r="E123" s="26" t="s">
        <v>1022</v>
      </c>
      <c r="G123" s="27"/>
    </row>
    <row r="124" spans="1:7" x14ac:dyDescent="0.3">
      <c r="A124" s="10">
        <v>7025</v>
      </c>
      <c r="C124" s="25" t="s">
        <v>1669</v>
      </c>
      <c r="D124" s="11" t="s">
        <v>1731</v>
      </c>
      <c r="E124" s="26"/>
      <c r="G124" s="27"/>
    </row>
    <row r="125" spans="1:7" x14ac:dyDescent="0.3">
      <c r="A125" s="10">
        <v>7040</v>
      </c>
      <c r="B125" s="10">
        <v>3880</v>
      </c>
      <c r="C125" s="25" t="s">
        <v>330</v>
      </c>
      <c r="D125" s="11" t="s">
        <v>400</v>
      </c>
      <c r="E125" s="26" t="s">
        <v>1022</v>
      </c>
      <c r="G125" s="27"/>
    </row>
    <row r="126" spans="1:7" x14ac:dyDescent="0.3">
      <c r="A126" s="10">
        <v>7060</v>
      </c>
      <c r="B126" s="10">
        <v>3890</v>
      </c>
      <c r="C126" s="25" t="s">
        <v>332</v>
      </c>
      <c r="D126" s="11" t="s">
        <v>401</v>
      </c>
      <c r="E126" s="26" t="s">
        <v>1022</v>
      </c>
      <c r="G126" s="27"/>
    </row>
    <row r="127" spans="1:7" x14ac:dyDescent="0.3">
      <c r="A127" s="10">
        <v>7080</v>
      </c>
      <c r="B127" s="10">
        <v>3900</v>
      </c>
      <c r="C127" s="25" t="s">
        <v>334</v>
      </c>
      <c r="D127" s="11" t="s">
        <v>402</v>
      </c>
      <c r="E127" s="26" t="s">
        <v>1022</v>
      </c>
      <c r="G127" s="27"/>
    </row>
    <row r="128" spans="1:7" x14ac:dyDescent="0.3">
      <c r="A128" s="10">
        <v>7100</v>
      </c>
      <c r="B128" s="10">
        <v>3910</v>
      </c>
      <c r="C128" s="25" t="s">
        <v>336</v>
      </c>
      <c r="D128" s="11" t="s">
        <v>403</v>
      </c>
      <c r="E128" s="26" t="s">
        <v>1022</v>
      </c>
      <c r="G128" s="27"/>
    </row>
    <row r="129" spans="1:7" x14ac:dyDescent="0.3">
      <c r="A129" s="10">
        <v>7120</v>
      </c>
      <c r="B129" s="10">
        <v>3920</v>
      </c>
      <c r="C129" s="25" t="s">
        <v>338</v>
      </c>
      <c r="D129" s="11" t="s">
        <v>404</v>
      </c>
      <c r="E129" s="26" t="s">
        <v>1022</v>
      </c>
      <c r="G129" s="27"/>
    </row>
    <row r="130" spans="1:7" x14ac:dyDescent="0.3">
      <c r="A130" s="10">
        <v>7140</v>
      </c>
      <c r="B130" s="10">
        <v>3930</v>
      </c>
      <c r="C130" s="25" t="s">
        <v>340</v>
      </c>
      <c r="D130" s="11" t="s">
        <v>405</v>
      </c>
      <c r="E130" s="26" t="s">
        <v>1022</v>
      </c>
      <c r="G130" s="27"/>
    </row>
    <row r="131" spans="1:7" x14ac:dyDescent="0.3">
      <c r="A131" s="26">
        <v>7160</v>
      </c>
      <c r="B131" s="26">
        <v>3940</v>
      </c>
      <c r="C131" s="35" t="s">
        <v>699</v>
      </c>
      <c r="E131" s="36" t="s">
        <v>1022</v>
      </c>
      <c r="F131" s="37"/>
      <c r="G131" s="38">
        <f>SUM(G122:G130)</f>
        <v>0</v>
      </c>
    </row>
    <row r="132" spans="1:7" x14ac:dyDescent="0.3">
      <c r="A132" s="19" t="s">
        <v>1943</v>
      </c>
      <c r="C132" s="20" t="s">
        <v>2046</v>
      </c>
      <c r="E132" s="26"/>
      <c r="G132" s="33"/>
    </row>
    <row r="133" spans="1:7" x14ac:dyDescent="0.3">
      <c r="A133" s="10">
        <v>7500</v>
      </c>
      <c r="B133" s="10">
        <v>3950</v>
      </c>
      <c r="C133" s="25" t="s">
        <v>341</v>
      </c>
      <c r="D133" s="11" t="s">
        <v>406</v>
      </c>
      <c r="E133" s="26" t="s">
        <v>1022</v>
      </c>
      <c r="G133" s="27"/>
    </row>
    <row r="134" spans="1:7" x14ac:dyDescent="0.3">
      <c r="A134" s="10">
        <v>7520</v>
      </c>
      <c r="B134" s="10">
        <v>3960</v>
      </c>
      <c r="C134" s="25" t="s">
        <v>328</v>
      </c>
      <c r="D134" s="11" t="s">
        <v>407</v>
      </c>
      <c r="E134" s="26" t="s">
        <v>1022</v>
      </c>
      <c r="G134" s="27"/>
    </row>
    <row r="135" spans="1:7" x14ac:dyDescent="0.3">
      <c r="A135" s="10">
        <v>7525</v>
      </c>
      <c r="C135" s="25" t="s">
        <v>1669</v>
      </c>
      <c r="D135" s="11" t="s">
        <v>1732</v>
      </c>
      <c r="E135" s="26"/>
      <c r="G135" s="27"/>
    </row>
    <row r="136" spans="1:7" x14ac:dyDescent="0.3">
      <c r="A136" s="10">
        <v>7540</v>
      </c>
      <c r="B136" s="10">
        <v>3970</v>
      </c>
      <c r="C136" s="25" t="s">
        <v>330</v>
      </c>
      <c r="D136" s="11" t="s">
        <v>408</v>
      </c>
      <c r="E136" s="26" t="s">
        <v>1022</v>
      </c>
      <c r="G136" s="27"/>
    </row>
    <row r="137" spans="1:7" x14ac:dyDescent="0.3">
      <c r="A137" s="10">
        <v>7560</v>
      </c>
      <c r="B137" s="10">
        <v>3980</v>
      </c>
      <c r="C137" s="25" t="s">
        <v>332</v>
      </c>
      <c r="D137" s="11" t="s">
        <v>409</v>
      </c>
      <c r="E137" s="26" t="s">
        <v>1022</v>
      </c>
      <c r="G137" s="27"/>
    </row>
    <row r="138" spans="1:7" x14ac:dyDescent="0.3">
      <c r="A138" s="10">
        <v>7580</v>
      </c>
      <c r="B138" s="10">
        <v>3990</v>
      </c>
      <c r="C138" s="25" t="s">
        <v>334</v>
      </c>
      <c r="D138" s="11" t="s">
        <v>410</v>
      </c>
      <c r="E138" s="26" t="s">
        <v>1022</v>
      </c>
      <c r="G138" s="27"/>
    </row>
    <row r="139" spans="1:7" x14ac:dyDescent="0.3">
      <c r="A139" s="10">
        <v>7600</v>
      </c>
      <c r="B139" s="10">
        <v>4000</v>
      </c>
      <c r="C139" s="25" t="s">
        <v>336</v>
      </c>
      <c r="D139" s="11" t="s">
        <v>411</v>
      </c>
      <c r="E139" s="26" t="s">
        <v>1022</v>
      </c>
      <c r="G139" s="27"/>
    </row>
    <row r="140" spans="1:7" x14ac:dyDescent="0.3">
      <c r="A140" s="10">
        <v>7620</v>
      </c>
      <c r="B140" s="10">
        <v>4010</v>
      </c>
      <c r="C140" s="25" t="s">
        <v>338</v>
      </c>
      <c r="D140" s="11" t="s">
        <v>412</v>
      </c>
      <c r="E140" s="26" t="s">
        <v>1022</v>
      </c>
      <c r="G140" s="27"/>
    </row>
    <row r="141" spans="1:7" x14ac:dyDescent="0.3">
      <c r="A141" s="10">
        <v>7640</v>
      </c>
      <c r="B141" s="10">
        <v>4020</v>
      </c>
      <c r="C141" s="25" t="s">
        <v>340</v>
      </c>
      <c r="D141" s="11" t="s">
        <v>413</v>
      </c>
      <c r="E141" s="26" t="s">
        <v>1022</v>
      </c>
      <c r="G141" s="27"/>
    </row>
    <row r="142" spans="1:7" x14ac:dyDescent="0.3">
      <c r="A142" s="26">
        <v>7660</v>
      </c>
      <c r="B142" s="26">
        <v>4030</v>
      </c>
      <c r="C142" s="35" t="s">
        <v>754</v>
      </c>
      <c r="E142" s="36" t="s">
        <v>1022</v>
      </c>
      <c r="F142" s="39"/>
      <c r="G142" s="38">
        <f>SUM(G133:G141)</f>
        <v>0</v>
      </c>
    </row>
    <row r="143" spans="1:7" x14ac:dyDescent="0.3">
      <c r="A143" s="19" t="s">
        <v>1943</v>
      </c>
      <c r="C143" s="20" t="s">
        <v>2047</v>
      </c>
      <c r="E143" s="26"/>
      <c r="G143" s="33"/>
    </row>
    <row r="144" spans="1:7" x14ac:dyDescent="0.3">
      <c r="A144" s="10">
        <v>8000</v>
      </c>
      <c r="B144" s="10">
        <v>4040</v>
      </c>
      <c r="C144" s="25" t="s">
        <v>341</v>
      </c>
      <c r="D144" s="11" t="s">
        <v>414</v>
      </c>
      <c r="E144" s="26" t="s">
        <v>1022</v>
      </c>
      <c r="G144" s="27"/>
    </row>
    <row r="145" spans="1:7" x14ac:dyDescent="0.3">
      <c r="A145" s="10">
        <v>8020</v>
      </c>
      <c r="B145" s="10">
        <v>4050</v>
      </c>
      <c r="C145" s="25" t="s">
        <v>328</v>
      </c>
      <c r="D145" s="11" t="s">
        <v>415</v>
      </c>
      <c r="E145" s="26" t="s">
        <v>1022</v>
      </c>
      <c r="G145" s="27"/>
    </row>
    <row r="146" spans="1:7" x14ac:dyDescent="0.3">
      <c r="A146" s="10">
        <v>8025</v>
      </c>
      <c r="C146" s="25" t="s">
        <v>1669</v>
      </c>
      <c r="D146" s="11" t="s">
        <v>1733</v>
      </c>
      <c r="E146" s="26"/>
      <c r="G146" s="27"/>
    </row>
    <row r="147" spans="1:7" x14ac:dyDescent="0.3">
      <c r="A147" s="10">
        <v>8040</v>
      </c>
      <c r="B147" s="10">
        <v>4060</v>
      </c>
      <c r="C147" s="25" t="s">
        <v>330</v>
      </c>
      <c r="D147" s="11" t="s">
        <v>416</v>
      </c>
      <c r="E147" s="26" t="s">
        <v>1022</v>
      </c>
      <c r="G147" s="27"/>
    </row>
    <row r="148" spans="1:7" x14ac:dyDescent="0.3">
      <c r="A148" s="10">
        <v>8060</v>
      </c>
      <c r="B148" s="10">
        <v>4070</v>
      </c>
      <c r="C148" s="25" t="s">
        <v>332</v>
      </c>
      <c r="D148" s="11" t="s">
        <v>417</v>
      </c>
      <c r="E148" s="26" t="s">
        <v>1022</v>
      </c>
      <c r="G148" s="27"/>
    </row>
    <row r="149" spans="1:7" x14ac:dyDescent="0.3">
      <c r="A149" s="10">
        <v>8080</v>
      </c>
      <c r="B149" s="10">
        <v>4080</v>
      </c>
      <c r="C149" s="25" t="s">
        <v>334</v>
      </c>
      <c r="D149" s="11" t="s">
        <v>418</v>
      </c>
      <c r="E149" s="26" t="s">
        <v>1022</v>
      </c>
      <c r="G149" s="27"/>
    </row>
    <row r="150" spans="1:7" x14ac:dyDescent="0.3">
      <c r="A150" s="10">
        <v>8100</v>
      </c>
      <c r="B150" s="10">
        <v>4090</v>
      </c>
      <c r="C150" s="25" t="s">
        <v>336</v>
      </c>
      <c r="D150" s="11" t="s">
        <v>1105</v>
      </c>
      <c r="E150" s="26" t="s">
        <v>1022</v>
      </c>
      <c r="G150" s="27"/>
    </row>
    <row r="151" spans="1:7" x14ac:dyDescent="0.3">
      <c r="A151" s="10">
        <v>8120</v>
      </c>
      <c r="B151" s="10">
        <v>4110</v>
      </c>
      <c r="C151" s="25" t="s">
        <v>340</v>
      </c>
      <c r="D151" s="11" t="s">
        <v>420</v>
      </c>
      <c r="E151" s="26" t="s">
        <v>1022</v>
      </c>
      <c r="G151" s="27"/>
    </row>
    <row r="152" spans="1:7" x14ac:dyDescent="0.3">
      <c r="A152" s="26">
        <v>8140</v>
      </c>
      <c r="B152" s="26">
        <v>4120</v>
      </c>
      <c r="C152" s="35" t="s">
        <v>700</v>
      </c>
      <c r="E152" s="36" t="s">
        <v>1022</v>
      </c>
      <c r="F152" s="39"/>
      <c r="G152" s="38">
        <f>SUM(G144:G151)</f>
        <v>0</v>
      </c>
    </row>
    <row r="153" spans="1:7" x14ac:dyDescent="0.3">
      <c r="A153" s="19" t="s">
        <v>1943</v>
      </c>
      <c r="C153" s="20" t="s">
        <v>2048</v>
      </c>
      <c r="E153" s="26"/>
      <c r="G153" s="33"/>
    </row>
    <row r="154" spans="1:7" x14ac:dyDescent="0.3">
      <c r="A154" s="10">
        <v>8500</v>
      </c>
      <c r="B154" s="10">
        <v>4130</v>
      </c>
      <c r="C154" s="25" t="s">
        <v>341</v>
      </c>
      <c r="D154" s="11" t="s">
        <v>421</v>
      </c>
      <c r="E154" s="26" t="s">
        <v>1022</v>
      </c>
      <c r="G154" s="27"/>
    </row>
    <row r="155" spans="1:7" x14ac:dyDescent="0.3">
      <c r="A155" s="10">
        <v>8520</v>
      </c>
      <c r="B155" s="10">
        <v>4140</v>
      </c>
      <c r="C155" s="25" t="s">
        <v>328</v>
      </c>
      <c r="D155" s="11" t="s">
        <v>422</v>
      </c>
      <c r="E155" s="26" t="s">
        <v>1022</v>
      </c>
      <c r="G155" s="27"/>
    </row>
    <row r="156" spans="1:7" x14ac:dyDescent="0.3">
      <c r="A156" s="10">
        <v>8525</v>
      </c>
      <c r="C156" s="25" t="s">
        <v>1669</v>
      </c>
      <c r="D156" s="11" t="s">
        <v>1734</v>
      </c>
      <c r="E156" s="26"/>
      <c r="G156" s="27"/>
    </row>
    <row r="157" spans="1:7" x14ac:dyDescent="0.3">
      <c r="A157" s="10">
        <v>8540</v>
      </c>
      <c r="B157" s="10">
        <v>4150</v>
      </c>
      <c r="C157" s="25" t="s">
        <v>330</v>
      </c>
      <c r="D157" s="11" t="s">
        <v>423</v>
      </c>
      <c r="E157" s="26" t="s">
        <v>1022</v>
      </c>
      <c r="G157" s="27"/>
    </row>
    <row r="158" spans="1:7" x14ac:dyDescent="0.3">
      <c r="A158" s="10">
        <v>8560</v>
      </c>
      <c r="B158" s="10">
        <v>4160</v>
      </c>
      <c r="C158" s="25" t="s">
        <v>332</v>
      </c>
      <c r="D158" s="11" t="s">
        <v>424</v>
      </c>
      <c r="E158" s="26" t="s">
        <v>1022</v>
      </c>
      <c r="G158" s="27"/>
    </row>
    <row r="159" spans="1:7" x14ac:dyDescent="0.3">
      <c r="A159" s="10">
        <v>8580</v>
      </c>
      <c r="B159" s="10">
        <v>4170</v>
      </c>
      <c r="C159" s="25" t="s">
        <v>334</v>
      </c>
      <c r="D159" s="11" t="s">
        <v>425</v>
      </c>
      <c r="E159" s="26" t="s">
        <v>1022</v>
      </c>
      <c r="G159" s="27"/>
    </row>
    <row r="160" spans="1:7" x14ac:dyDescent="0.3">
      <c r="A160" s="10">
        <v>8600</v>
      </c>
      <c r="B160" s="10">
        <v>4180</v>
      </c>
      <c r="C160" s="25" t="s">
        <v>336</v>
      </c>
      <c r="D160" s="11" t="s">
        <v>1106</v>
      </c>
      <c r="E160" s="26" t="s">
        <v>1022</v>
      </c>
      <c r="G160" s="27"/>
    </row>
    <row r="161" spans="1:7" x14ac:dyDescent="0.3">
      <c r="A161" s="10">
        <v>8620</v>
      </c>
      <c r="B161" s="10">
        <v>4200</v>
      </c>
      <c r="C161" s="25" t="s">
        <v>340</v>
      </c>
      <c r="D161" s="11" t="s">
        <v>427</v>
      </c>
      <c r="E161" s="26" t="s">
        <v>1022</v>
      </c>
      <c r="G161" s="27"/>
    </row>
    <row r="162" spans="1:7" x14ac:dyDescent="0.3">
      <c r="A162" s="26">
        <v>8640</v>
      </c>
      <c r="B162" s="26">
        <v>4210</v>
      </c>
      <c r="C162" s="35" t="s">
        <v>755</v>
      </c>
      <c r="E162" s="36" t="s">
        <v>1022</v>
      </c>
      <c r="F162" s="37"/>
      <c r="G162" s="38">
        <f>SUM(G154:G161)</f>
        <v>0</v>
      </c>
    </row>
    <row r="163" spans="1:7" x14ac:dyDescent="0.3">
      <c r="A163" s="19" t="s">
        <v>1943</v>
      </c>
      <c r="C163" s="20" t="s">
        <v>2049</v>
      </c>
      <c r="E163" s="26"/>
      <c r="G163" s="33"/>
    </row>
    <row r="164" spans="1:7" x14ac:dyDescent="0.3">
      <c r="A164" s="10">
        <v>9260</v>
      </c>
      <c r="B164" s="10">
        <v>4400</v>
      </c>
      <c r="C164" s="25" t="s">
        <v>341</v>
      </c>
      <c r="D164" s="11" t="s">
        <v>757</v>
      </c>
      <c r="E164" s="26" t="s">
        <v>1022</v>
      </c>
      <c r="G164" s="27"/>
    </row>
    <row r="165" spans="1:7" x14ac:dyDescent="0.3">
      <c r="A165" s="10">
        <v>9280</v>
      </c>
      <c r="B165" s="10">
        <v>4410</v>
      </c>
      <c r="C165" s="25" t="s">
        <v>328</v>
      </c>
      <c r="D165" s="11" t="s">
        <v>758</v>
      </c>
      <c r="E165" s="26" t="s">
        <v>1022</v>
      </c>
      <c r="G165" s="27"/>
    </row>
    <row r="166" spans="1:7" x14ac:dyDescent="0.3">
      <c r="A166" s="10">
        <v>9285</v>
      </c>
      <c r="C166" s="25" t="s">
        <v>1669</v>
      </c>
      <c r="D166" s="11" t="s">
        <v>758</v>
      </c>
      <c r="E166" s="26"/>
      <c r="G166" s="27"/>
    </row>
    <row r="167" spans="1:7" x14ac:dyDescent="0.3">
      <c r="A167" s="10">
        <v>9300</v>
      </c>
      <c r="B167" s="10">
        <v>4420</v>
      </c>
      <c r="C167" s="25" t="s">
        <v>330</v>
      </c>
      <c r="D167" s="11" t="s">
        <v>759</v>
      </c>
      <c r="E167" s="26" t="s">
        <v>1022</v>
      </c>
      <c r="G167" s="27"/>
    </row>
    <row r="168" spans="1:7" x14ac:dyDescent="0.3">
      <c r="A168" s="10">
        <v>9320</v>
      </c>
      <c r="B168" s="10">
        <v>4430</v>
      </c>
      <c r="C168" s="25" t="s">
        <v>332</v>
      </c>
      <c r="D168" s="11" t="s">
        <v>760</v>
      </c>
      <c r="E168" s="26" t="s">
        <v>1022</v>
      </c>
      <c r="G168" s="27"/>
    </row>
    <row r="169" spans="1:7" x14ac:dyDescent="0.3">
      <c r="A169" s="10">
        <v>9340</v>
      </c>
      <c r="B169" s="10">
        <v>4440</v>
      </c>
      <c r="C169" s="25" t="s">
        <v>334</v>
      </c>
      <c r="D169" s="11" t="s">
        <v>761</v>
      </c>
      <c r="E169" s="26" t="s">
        <v>1022</v>
      </c>
      <c r="G169" s="27"/>
    </row>
    <row r="170" spans="1:7" x14ac:dyDescent="0.3">
      <c r="A170" s="10">
        <v>9360</v>
      </c>
      <c r="B170" s="10">
        <v>4450</v>
      </c>
      <c r="C170" s="25" t="s">
        <v>336</v>
      </c>
      <c r="D170" s="11" t="s">
        <v>762</v>
      </c>
      <c r="E170" s="26" t="s">
        <v>1022</v>
      </c>
      <c r="G170" s="27"/>
    </row>
    <row r="171" spans="1:7" x14ac:dyDescent="0.3">
      <c r="A171" s="10">
        <v>9380</v>
      </c>
      <c r="B171" s="10">
        <v>4460</v>
      </c>
      <c r="C171" s="25" t="s">
        <v>338</v>
      </c>
      <c r="D171" s="11" t="s">
        <v>763</v>
      </c>
      <c r="E171" s="26" t="s">
        <v>1022</v>
      </c>
      <c r="G171" s="27"/>
    </row>
    <row r="172" spans="1:7" x14ac:dyDescent="0.3">
      <c r="A172" s="10">
        <v>9400</v>
      </c>
      <c r="B172" s="10">
        <v>4470</v>
      </c>
      <c r="C172" s="25" t="s">
        <v>340</v>
      </c>
      <c r="D172" s="11" t="s">
        <v>764</v>
      </c>
      <c r="E172" s="26" t="s">
        <v>1022</v>
      </c>
      <c r="G172" s="27"/>
    </row>
    <row r="173" spans="1:7" x14ac:dyDescent="0.3">
      <c r="A173" s="26">
        <v>9420</v>
      </c>
      <c r="B173" s="26">
        <v>4480</v>
      </c>
      <c r="C173" s="35" t="s">
        <v>765</v>
      </c>
      <c r="E173" s="36" t="s">
        <v>1022</v>
      </c>
      <c r="F173" s="37"/>
      <c r="G173" s="38">
        <f>SUM(G164:G172)</f>
        <v>0</v>
      </c>
    </row>
    <row r="174" spans="1:7" hidden="1" x14ac:dyDescent="0.3">
      <c r="C174" s="20" t="s">
        <v>766</v>
      </c>
      <c r="E174" s="26"/>
      <c r="G174" s="33"/>
    </row>
    <row r="175" spans="1:7" hidden="1" x14ac:dyDescent="0.3">
      <c r="A175" s="10">
        <v>9500</v>
      </c>
      <c r="B175" s="10">
        <v>4610</v>
      </c>
      <c r="C175" s="25" t="s">
        <v>341</v>
      </c>
      <c r="D175" s="11" t="s">
        <v>767</v>
      </c>
      <c r="E175" s="26" t="s">
        <v>1023</v>
      </c>
      <c r="G175" s="40"/>
    </row>
    <row r="176" spans="1:7" hidden="1" x14ac:dyDescent="0.3">
      <c r="A176" s="10">
        <v>9520</v>
      </c>
      <c r="B176" s="10">
        <v>4620</v>
      </c>
      <c r="C176" s="25" t="s">
        <v>928</v>
      </c>
      <c r="D176" s="11" t="s">
        <v>768</v>
      </c>
      <c r="E176" s="26" t="s">
        <v>1023</v>
      </c>
      <c r="G176" s="40"/>
    </row>
    <row r="177" spans="1:7" hidden="1" x14ac:dyDescent="0.3">
      <c r="A177" s="10">
        <v>9540</v>
      </c>
      <c r="B177" s="10">
        <v>4630</v>
      </c>
      <c r="C177" s="25" t="s">
        <v>328</v>
      </c>
      <c r="D177" s="11" t="s">
        <v>769</v>
      </c>
      <c r="E177" s="26" t="s">
        <v>1023</v>
      </c>
      <c r="G177" s="40"/>
    </row>
    <row r="178" spans="1:7" hidden="1" x14ac:dyDescent="0.3">
      <c r="A178" s="10">
        <v>9545</v>
      </c>
      <c r="C178" s="25" t="s">
        <v>1669</v>
      </c>
      <c r="D178" s="11" t="s">
        <v>1735</v>
      </c>
      <c r="E178" s="26"/>
      <c r="G178" s="40"/>
    </row>
    <row r="179" spans="1:7" hidden="1" x14ac:dyDescent="0.3">
      <c r="A179" s="10">
        <v>9560</v>
      </c>
      <c r="B179" s="10">
        <v>4640</v>
      </c>
      <c r="C179" s="25" t="s">
        <v>330</v>
      </c>
      <c r="D179" s="11" t="s">
        <v>770</v>
      </c>
      <c r="E179" s="26" t="s">
        <v>1023</v>
      </c>
      <c r="G179" s="40"/>
    </row>
    <row r="180" spans="1:7" hidden="1" x14ac:dyDescent="0.3">
      <c r="A180" s="10">
        <v>9580</v>
      </c>
      <c r="B180" s="10">
        <v>4650</v>
      </c>
      <c r="C180" s="25" t="s">
        <v>332</v>
      </c>
      <c r="D180" s="11" t="s">
        <v>771</v>
      </c>
      <c r="E180" s="26" t="s">
        <v>1023</v>
      </c>
      <c r="G180" s="40"/>
    </row>
    <row r="181" spans="1:7" hidden="1" x14ac:dyDescent="0.3">
      <c r="A181" s="10">
        <v>9600</v>
      </c>
      <c r="B181" s="10">
        <v>4660</v>
      </c>
      <c r="C181" s="25" t="s">
        <v>334</v>
      </c>
      <c r="D181" s="11" t="s">
        <v>772</v>
      </c>
      <c r="E181" s="26" t="s">
        <v>1023</v>
      </c>
      <c r="G181" s="40"/>
    </row>
    <row r="182" spans="1:7" hidden="1" x14ac:dyDescent="0.3">
      <c r="A182" s="10">
        <v>9620</v>
      </c>
      <c r="B182" s="10">
        <v>4670</v>
      </c>
      <c r="C182" s="25" t="s">
        <v>336</v>
      </c>
      <c r="D182" s="11" t="s">
        <v>773</v>
      </c>
      <c r="E182" s="26" t="s">
        <v>1023</v>
      </c>
      <c r="G182" s="40"/>
    </row>
    <row r="183" spans="1:7" hidden="1" x14ac:dyDescent="0.3">
      <c r="A183" s="10">
        <v>9640</v>
      </c>
      <c r="B183" s="10">
        <v>4680</v>
      </c>
      <c r="C183" s="25" t="s">
        <v>338</v>
      </c>
      <c r="D183" s="11" t="s">
        <v>774</v>
      </c>
      <c r="E183" s="26" t="s">
        <v>1023</v>
      </c>
      <c r="G183" s="40"/>
    </row>
    <row r="184" spans="1:7" hidden="1" x14ac:dyDescent="0.3">
      <c r="A184" s="10">
        <v>9660</v>
      </c>
      <c r="B184" s="10">
        <v>4690</v>
      </c>
      <c r="C184" s="25" t="s">
        <v>340</v>
      </c>
      <c r="D184" s="11" t="s">
        <v>775</v>
      </c>
      <c r="E184" s="26" t="s">
        <v>1023</v>
      </c>
      <c r="G184" s="40"/>
    </row>
    <row r="185" spans="1:7" hidden="1" x14ac:dyDescent="0.3">
      <c r="A185" s="26">
        <v>9680</v>
      </c>
      <c r="B185" s="26">
        <v>4700</v>
      </c>
      <c r="C185" s="35" t="s">
        <v>776</v>
      </c>
      <c r="E185" s="26" t="s">
        <v>1023</v>
      </c>
      <c r="G185" s="40"/>
    </row>
    <row r="186" spans="1:7" x14ac:dyDescent="0.3">
      <c r="A186" s="19" t="s">
        <v>1943</v>
      </c>
      <c r="C186" s="20" t="s">
        <v>2050</v>
      </c>
      <c r="E186" s="26"/>
      <c r="G186" s="33"/>
    </row>
    <row r="187" spans="1:7" x14ac:dyDescent="0.3">
      <c r="A187" s="10">
        <v>10000</v>
      </c>
      <c r="B187" s="10">
        <v>4710</v>
      </c>
      <c r="C187" s="25" t="s">
        <v>341</v>
      </c>
      <c r="D187" s="11" t="s">
        <v>428</v>
      </c>
      <c r="E187" s="26" t="s">
        <v>1022</v>
      </c>
      <c r="G187" s="27"/>
    </row>
    <row r="188" spans="1:7" x14ac:dyDescent="0.3">
      <c r="A188" s="10">
        <v>10020</v>
      </c>
      <c r="B188" s="10">
        <v>4720</v>
      </c>
      <c r="C188" s="25" t="s">
        <v>328</v>
      </c>
      <c r="D188" s="11" t="s">
        <v>429</v>
      </c>
      <c r="E188" s="26" t="s">
        <v>1022</v>
      </c>
      <c r="G188" s="27"/>
    </row>
    <row r="189" spans="1:7" x14ac:dyDescent="0.3">
      <c r="A189" s="10">
        <v>10025</v>
      </c>
      <c r="C189" s="25" t="s">
        <v>1669</v>
      </c>
      <c r="D189" s="11" t="s">
        <v>1736</v>
      </c>
      <c r="E189" s="26"/>
      <c r="G189" s="27"/>
    </row>
    <row r="190" spans="1:7" x14ac:dyDescent="0.3">
      <c r="A190" s="10">
        <v>10040</v>
      </c>
      <c r="B190" s="10">
        <v>4730</v>
      </c>
      <c r="C190" s="25" t="s">
        <v>330</v>
      </c>
      <c r="D190" s="11" t="s">
        <v>430</v>
      </c>
      <c r="E190" s="26" t="s">
        <v>1022</v>
      </c>
      <c r="G190" s="27"/>
    </row>
    <row r="191" spans="1:7" x14ac:dyDescent="0.3">
      <c r="A191" s="10">
        <v>10060</v>
      </c>
      <c r="B191" s="10">
        <v>4740</v>
      </c>
      <c r="C191" s="25" t="s">
        <v>332</v>
      </c>
      <c r="D191" s="11" t="s">
        <v>431</v>
      </c>
      <c r="E191" s="26" t="s">
        <v>1022</v>
      </c>
      <c r="G191" s="27"/>
    </row>
    <row r="192" spans="1:7" x14ac:dyDescent="0.3">
      <c r="A192" s="10">
        <v>10080</v>
      </c>
      <c r="B192" s="10">
        <v>4750</v>
      </c>
      <c r="C192" s="25" t="s">
        <v>334</v>
      </c>
      <c r="D192" s="11" t="s">
        <v>432</v>
      </c>
      <c r="E192" s="26" t="s">
        <v>1022</v>
      </c>
      <c r="G192" s="27"/>
    </row>
    <row r="193" spans="1:7" x14ac:dyDescent="0.3">
      <c r="A193" s="10">
        <v>10100</v>
      </c>
      <c r="B193" s="10">
        <v>4760</v>
      </c>
      <c r="C193" s="25" t="s">
        <v>336</v>
      </c>
      <c r="D193" s="11" t="s">
        <v>433</v>
      </c>
      <c r="E193" s="26" t="s">
        <v>1022</v>
      </c>
      <c r="G193" s="27"/>
    </row>
    <row r="194" spans="1:7" x14ac:dyDescent="0.3">
      <c r="A194" s="10">
        <v>10120</v>
      </c>
      <c r="B194" s="10">
        <v>4770</v>
      </c>
      <c r="C194" s="25" t="s">
        <v>338</v>
      </c>
      <c r="D194" s="11" t="s">
        <v>434</v>
      </c>
      <c r="E194" s="26" t="s">
        <v>1022</v>
      </c>
      <c r="G194" s="27"/>
    </row>
    <row r="195" spans="1:7" x14ac:dyDescent="0.3">
      <c r="A195" s="10">
        <v>10140</v>
      </c>
      <c r="B195" s="10">
        <v>4780</v>
      </c>
      <c r="C195" s="25" t="s">
        <v>340</v>
      </c>
      <c r="D195" s="11" t="s">
        <v>435</v>
      </c>
      <c r="E195" s="26" t="s">
        <v>1022</v>
      </c>
      <c r="G195" s="27"/>
    </row>
    <row r="196" spans="1:7" x14ac:dyDescent="0.3">
      <c r="A196" s="26">
        <v>10150</v>
      </c>
      <c r="B196" s="26">
        <v>4790</v>
      </c>
      <c r="C196" s="35" t="s">
        <v>778</v>
      </c>
      <c r="E196" s="36" t="s">
        <v>1022</v>
      </c>
      <c r="F196" s="39"/>
      <c r="G196" s="38">
        <f>SUM(G187:G195)</f>
        <v>0</v>
      </c>
    </row>
    <row r="197" spans="1:7" s="86" customFormat="1" x14ac:dyDescent="0.3">
      <c r="A197" s="84">
        <v>10300</v>
      </c>
      <c r="B197" s="84">
        <v>4800</v>
      </c>
      <c r="C197" s="85" t="s">
        <v>1936</v>
      </c>
      <c r="E197" s="87" t="s">
        <v>1022</v>
      </c>
      <c r="F197" s="88"/>
      <c r="G197" s="34">
        <f>G54+G65+G76+G87+G98+G109+G120+G131+G142+G152+G162+G173+G185+G196</f>
        <v>0</v>
      </c>
    </row>
    <row r="198" spans="1:7" x14ac:dyDescent="0.3">
      <c r="A198" s="19" t="s">
        <v>1943</v>
      </c>
      <c r="C198" s="20" t="s">
        <v>2051</v>
      </c>
      <c r="E198" s="26"/>
      <c r="G198" s="33"/>
    </row>
    <row r="199" spans="1:7" x14ac:dyDescent="0.3">
      <c r="A199" s="10">
        <v>11000</v>
      </c>
      <c r="B199" s="10">
        <v>4810</v>
      </c>
      <c r="C199" s="25" t="s">
        <v>341</v>
      </c>
      <c r="D199" s="11" t="s">
        <v>436</v>
      </c>
      <c r="E199" s="26" t="s">
        <v>1022</v>
      </c>
      <c r="G199" s="27"/>
    </row>
    <row r="200" spans="1:7" x14ac:dyDescent="0.3">
      <c r="A200" s="10">
        <v>11020</v>
      </c>
      <c r="B200" s="10">
        <v>4820</v>
      </c>
      <c r="C200" s="25" t="s">
        <v>328</v>
      </c>
      <c r="D200" s="11" t="s">
        <v>437</v>
      </c>
      <c r="E200" s="26" t="s">
        <v>1022</v>
      </c>
      <c r="G200" s="27"/>
    </row>
    <row r="201" spans="1:7" x14ac:dyDescent="0.3">
      <c r="A201" s="10">
        <v>11025</v>
      </c>
      <c r="C201" s="25" t="s">
        <v>1669</v>
      </c>
      <c r="D201" s="11" t="s">
        <v>1737</v>
      </c>
      <c r="E201" s="26"/>
      <c r="G201" s="27"/>
    </row>
    <row r="202" spans="1:7" x14ac:dyDescent="0.3">
      <c r="A202" s="10">
        <v>11040</v>
      </c>
      <c r="B202" s="10">
        <v>4830</v>
      </c>
      <c r="C202" s="25" t="s">
        <v>330</v>
      </c>
      <c r="D202" s="11" t="s">
        <v>438</v>
      </c>
      <c r="E202" s="26" t="s">
        <v>1022</v>
      </c>
      <c r="G202" s="27"/>
    </row>
    <row r="203" spans="1:7" x14ac:dyDescent="0.3">
      <c r="A203" s="10">
        <v>11060</v>
      </c>
      <c r="B203" s="10">
        <v>4840</v>
      </c>
      <c r="C203" s="25" t="s">
        <v>332</v>
      </c>
      <c r="D203" s="11" t="s">
        <v>439</v>
      </c>
      <c r="E203" s="26" t="s">
        <v>1022</v>
      </c>
      <c r="G203" s="27"/>
    </row>
    <row r="204" spans="1:7" x14ac:dyDescent="0.3">
      <c r="A204" s="10">
        <v>11080</v>
      </c>
      <c r="B204" s="10">
        <v>4850</v>
      </c>
      <c r="C204" s="25" t="s">
        <v>334</v>
      </c>
      <c r="D204" s="11" t="s">
        <v>440</v>
      </c>
      <c r="E204" s="26" t="s">
        <v>1022</v>
      </c>
      <c r="G204" s="27"/>
    </row>
    <row r="205" spans="1:7" x14ac:dyDescent="0.3">
      <c r="A205" s="10">
        <v>11100</v>
      </c>
      <c r="B205" s="10">
        <v>4860</v>
      </c>
      <c r="C205" s="25" t="s">
        <v>336</v>
      </c>
      <c r="D205" s="11" t="s">
        <v>441</v>
      </c>
      <c r="E205" s="26" t="s">
        <v>1022</v>
      </c>
      <c r="G205" s="27"/>
    </row>
    <row r="206" spans="1:7" x14ac:dyDescent="0.3">
      <c r="A206" s="10">
        <v>11120</v>
      </c>
      <c r="B206" s="10">
        <v>4870</v>
      </c>
      <c r="C206" s="25" t="s">
        <v>338</v>
      </c>
      <c r="D206" s="11" t="s">
        <v>442</v>
      </c>
      <c r="E206" s="26" t="s">
        <v>1022</v>
      </c>
      <c r="G206" s="27"/>
    </row>
    <row r="207" spans="1:7" x14ac:dyDescent="0.3">
      <c r="A207" s="10">
        <v>11140</v>
      </c>
      <c r="B207" s="10">
        <v>4880</v>
      </c>
      <c r="C207" s="25" t="s">
        <v>340</v>
      </c>
      <c r="D207" s="11" t="s">
        <v>443</v>
      </c>
      <c r="E207" s="26" t="s">
        <v>1022</v>
      </c>
      <c r="G207" s="27"/>
    </row>
    <row r="208" spans="1:7" s="37" customFormat="1" x14ac:dyDescent="0.3">
      <c r="A208" s="26">
        <v>11160</v>
      </c>
      <c r="B208" s="26">
        <v>4890</v>
      </c>
      <c r="C208" s="35" t="s">
        <v>701</v>
      </c>
      <c r="D208" s="11"/>
      <c r="E208" s="36" t="s">
        <v>1022</v>
      </c>
      <c r="G208" s="38">
        <f>SUM(G199:G207)</f>
        <v>0</v>
      </c>
    </row>
    <row r="209" spans="1:7" x14ac:dyDescent="0.3">
      <c r="A209" s="19" t="s">
        <v>1943</v>
      </c>
      <c r="C209" s="20" t="s">
        <v>2052</v>
      </c>
      <c r="E209" s="26"/>
      <c r="G209" s="33"/>
    </row>
    <row r="210" spans="1:7" x14ac:dyDescent="0.3">
      <c r="A210" s="10">
        <v>12000</v>
      </c>
      <c r="B210" s="10">
        <v>4900</v>
      </c>
      <c r="C210" s="25" t="s">
        <v>341</v>
      </c>
      <c r="D210" s="11" t="s">
        <v>444</v>
      </c>
      <c r="E210" s="26" t="s">
        <v>1022</v>
      </c>
      <c r="G210" s="27"/>
    </row>
    <row r="211" spans="1:7" x14ac:dyDescent="0.3">
      <c r="A211" s="10">
        <v>12020</v>
      </c>
      <c r="B211" s="10">
        <v>4910</v>
      </c>
      <c r="C211" s="25" t="s">
        <v>328</v>
      </c>
      <c r="D211" s="11" t="s">
        <v>445</v>
      </c>
      <c r="E211" s="26" t="s">
        <v>1022</v>
      </c>
      <c r="G211" s="27"/>
    </row>
    <row r="212" spans="1:7" x14ac:dyDescent="0.3">
      <c r="A212" s="10">
        <v>12025</v>
      </c>
      <c r="C212" s="25" t="s">
        <v>1669</v>
      </c>
      <c r="D212" s="11" t="s">
        <v>1738</v>
      </c>
      <c r="E212" s="26"/>
      <c r="G212" s="27"/>
    </row>
    <row r="213" spans="1:7" x14ac:dyDescent="0.3">
      <c r="A213" s="10">
        <v>12040</v>
      </c>
      <c r="B213" s="10">
        <v>4920</v>
      </c>
      <c r="C213" s="25" t="s">
        <v>330</v>
      </c>
      <c r="D213" s="11" t="s">
        <v>446</v>
      </c>
      <c r="E213" s="26" t="s">
        <v>1022</v>
      </c>
      <c r="G213" s="27"/>
    </row>
    <row r="214" spans="1:7" x14ac:dyDescent="0.3">
      <c r="A214" s="10">
        <v>12060</v>
      </c>
      <c r="B214" s="10">
        <v>4930</v>
      </c>
      <c r="C214" s="25" t="s">
        <v>332</v>
      </c>
      <c r="D214" s="11" t="s">
        <v>447</v>
      </c>
      <c r="E214" s="26" t="s">
        <v>1022</v>
      </c>
      <c r="G214" s="27"/>
    </row>
    <row r="215" spans="1:7" x14ac:dyDescent="0.3">
      <c r="A215" s="10">
        <v>12080</v>
      </c>
      <c r="B215" s="10">
        <v>4940</v>
      </c>
      <c r="C215" s="25" t="s">
        <v>334</v>
      </c>
      <c r="D215" s="11" t="s">
        <v>448</v>
      </c>
      <c r="E215" s="26" t="s">
        <v>1022</v>
      </c>
      <c r="G215" s="27"/>
    </row>
    <row r="216" spans="1:7" x14ac:dyDescent="0.3">
      <c r="A216" s="10">
        <v>12100</v>
      </c>
      <c r="B216" s="10">
        <v>4950</v>
      </c>
      <c r="C216" s="25" t="s">
        <v>336</v>
      </c>
      <c r="D216" s="11" t="s">
        <v>449</v>
      </c>
      <c r="E216" s="26" t="s">
        <v>1022</v>
      </c>
      <c r="G216" s="27"/>
    </row>
    <row r="217" spans="1:7" x14ac:dyDescent="0.3">
      <c r="A217" s="10">
        <v>12120</v>
      </c>
      <c r="B217" s="10">
        <v>4960</v>
      </c>
      <c r="C217" s="25" t="s">
        <v>338</v>
      </c>
      <c r="D217" s="11" t="s">
        <v>450</v>
      </c>
      <c r="E217" s="26" t="s">
        <v>1022</v>
      </c>
      <c r="G217" s="27"/>
    </row>
    <row r="218" spans="1:7" x14ac:dyDescent="0.3">
      <c r="A218" s="10">
        <v>12140</v>
      </c>
      <c r="B218" s="10">
        <v>4970</v>
      </c>
      <c r="C218" s="25" t="s">
        <v>340</v>
      </c>
      <c r="D218" s="11" t="s">
        <v>451</v>
      </c>
      <c r="E218" s="26" t="s">
        <v>1022</v>
      </c>
      <c r="G218" s="27"/>
    </row>
    <row r="219" spans="1:7" s="37" customFormat="1" x14ac:dyDescent="0.3">
      <c r="A219" s="26">
        <v>12160</v>
      </c>
      <c r="B219" s="26">
        <v>4980</v>
      </c>
      <c r="C219" s="35" t="s">
        <v>780</v>
      </c>
      <c r="D219" s="11"/>
      <c r="E219" s="36" t="s">
        <v>1022</v>
      </c>
      <c r="G219" s="38">
        <f>SUM(G210:G218)</f>
        <v>0</v>
      </c>
    </row>
    <row r="220" spans="1:7" x14ac:dyDescent="0.3">
      <c r="A220" s="19" t="s">
        <v>1943</v>
      </c>
      <c r="C220" s="20" t="s">
        <v>2053</v>
      </c>
      <c r="E220" s="26"/>
      <c r="G220" s="33"/>
    </row>
    <row r="221" spans="1:7" x14ac:dyDescent="0.3">
      <c r="A221" s="10">
        <v>13000</v>
      </c>
      <c r="B221" s="10">
        <v>4990</v>
      </c>
      <c r="C221" s="25" t="s">
        <v>341</v>
      </c>
      <c r="D221" s="11" t="s">
        <v>452</v>
      </c>
      <c r="E221" s="26" t="s">
        <v>1022</v>
      </c>
      <c r="G221" s="27"/>
    </row>
    <row r="222" spans="1:7" x14ac:dyDescent="0.3">
      <c r="A222" s="10">
        <v>13020</v>
      </c>
      <c r="B222" s="10">
        <v>5000</v>
      </c>
      <c r="C222" s="25" t="s">
        <v>328</v>
      </c>
      <c r="D222" s="11" t="s">
        <v>453</v>
      </c>
      <c r="E222" s="26" t="s">
        <v>1022</v>
      </c>
      <c r="G222" s="27"/>
    </row>
    <row r="223" spans="1:7" x14ac:dyDescent="0.3">
      <c r="A223" s="10">
        <v>13025</v>
      </c>
      <c r="C223" s="25" t="s">
        <v>1669</v>
      </c>
      <c r="D223" s="11" t="s">
        <v>1739</v>
      </c>
      <c r="E223" s="26"/>
      <c r="G223" s="27"/>
    </row>
    <row r="224" spans="1:7" x14ac:dyDescent="0.3">
      <c r="A224" s="10">
        <v>13040</v>
      </c>
      <c r="B224" s="10">
        <v>5010</v>
      </c>
      <c r="C224" s="25" t="s">
        <v>330</v>
      </c>
      <c r="D224" s="11" t="s">
        <v>454</v>
      </c>
      <c r="E224" s="26" t="s">
        <v>1022</v>
      </c>
      <c r="G224" s="27"/>
    </row>
    <row r="225" spans="1:7" x14ac:dyDescent="0.3">
      <c r="A225" s="10">
        <v>13060</v>
      </c>
      <c r="B225" s="10">
        <v>5020</v>
      </c>
      <c r="C225" s="25" t="s">
        <v>332</v>
      </c>
      <c r="D225" s="11" t="s">
        <v>455</v>
      </c>
      <c r="E225" s="26" t="s">
        <v>1022</v>
      </c>
      <c r="G225" s="27"/>
    </row>
    <row r="226" spans="1:7" x14ac:dyDescent="0.3">
      <c r="A226" s="10">
        <v>13080</v>
      </c>
      <c r="B226" s="10">
        <v>5030</v>
      </c>
      <c r="C226" s="25" t="s">
        <v>334</v>
      </c>
      <c r="D226" s="11" t="s">
        <v>456</v>
      </c>
      <c r="E226" s="26" t="s">
        <v>1022</v>
      </c>
      <c r="G226" s="27"/>
    </row>
    <row r="227" spans="1:7" x14ac:dyDescent="0.3">
      <c r="A227" s="10">
        <v>13100</v>
      </c>
      <c r="B227" s="10">
        <v>5040</v>
      </c>
      <c r="C227" s="25" t="s">
        <v>336</v>
      </c>
      <c r="D227" s="11" t="s">
        <v>457</v>
      </c>
      <c r="E227" s="26" t="s">
        <v>1022</v>
      </c>
      <c r="G227" s="27"/>
    </row>
    <row r="228" spans="1:7" x14ac:dyDescent="0.3">
      <c r="A228" s="10">
        <v>13120</v>
      </c>
      <c r="B228" s="10">
        <v>5050</v>
      </c>
      <c r="C228" s="25" t="s">
        <v>338</v>
      </c>
      <c r="D228" s="11" t="s">
        <v>458</v>
      </c>
      <c r="E228" s="26" t="s">
        <v>1022</v>
      </c>
      <c r="G228" s="27"/>
    </row>
    <row r="229" spans="1:7" x14ac:dyDescent="0.3">
      <c r="A229" s="10">
        <v>13140</v>
      </c>
      <c r="B229" s="10">
        <v>5060</v>
      </c>
      <c r="C229" s="25" t="s">
        <v>340</v>
      </c>
      <c r="D229" s="11" t="s">
        <v>459</v>
      </c>
      <c r="E229" s="26" t="s">
        <v>1022</v>
      </c>
      <c r="G229" s="27"/>
    </row>
    <row r="230" spans="1:7" s="37" customFormat="1" x14ac:dyDescent="0.3">
      <c r="A230" s="26">
        <v>13160</v>
      </c>
      <c r="B230" s="26">
        <v>5070</v>
      </c>
      <c r="C230" s="35" t="s">
        <v>702</v>
      </c>
      <c r="D230" s="11"/>
      <c r="E230" s="36" t="s">
        <v>1022</v>
      </c>
      <c r="G230" s="38">
        <f>SUM(G221:G229)</f>
        <v>0</v>
      </c>
    </row>
    <row r="231" spans="1:7" hidden="1" x14ac:dyDescent="0.3">
      <c r="C231" s="20" t="s">
        <v>781</v>
      </c>
      <c r="E231" s="26"/>
      <c r="G231" s="33"/>
    </row>
    <row r="232" spans="1:7" hidden="1" x14ac:dyDescent="0.3">
      <c r="C232" s="20" t="s">
        <v>782</v>
      </c>
      <c r="E232" s="26"/>
      <c r="G232" s="33"/>
    </row>
    <row r="233" spans="1:7" hidden="1" x14ac:dyDescent="0.3">
      <c r="A233" s="10">
        <v>14000</v>
      </c>
      <c r="B233" s="10">
        <v>5341</v>
      </c>
      <c r="C233" s="25" t="s">
        <v>341</v>
      </c>
      <c r="D233" s="11" t="s">
        <v>783</v>
      </c>
      <c r="E233" s="26" t="s">
        <v>1023</v>
      </c>
      <c r="G233" s="40"/>
    </row>
    <row r="234" spans="1:7" hidden="1" x14ac:dyDescent="0.3">
      <c r="A234" s="10">
        <v>14020</v>
      </c>
      <c r="B234" s="10">
        <v>5342</v>
      </c>
      <c r="C234" s="25" t="s">
        <v>328</v>
      </c>
      <c r="D234" s="11" t="s">
        <v>784</v>
      </c>
      <c r="E234" s="26" t="s">
        <v>1023</v>
      </c>
      <c r="G234" s="40"/>
    </row>
    <row r="235" spans="1:7" hidden="1" x14ac:dyDescent="0.3">
      <c r="A235" s="10">
        <v>14025</v>
      </c>
      <c r="C235" s="25" t="s">
        <v>1669</v>
      </c>
      <c r="D235" s="11" t="s">
        <v>1740</v>
      </c>
      <c r="E235" s="26"/>
      <c r="G235" s="40"/>
    </row>
    <row r="236" spans="1:7" hidden="1" x14ac:dyDescent="0.3">
      <c r="A236" s="10">
        <v>14040</v>
      </c>
      <c r="B236" s="10">
        <v>5343</v>
      </c>
      <c r="C236" s="25" t="s">
        <v>330</v>
      </c>
      <c r="D236" s="11" t="s">
        <v>785</v>
      </c>
      <c r="E236" s="26" t="s">
        <v>1023</v>
      </c>
      <c r="G236" s="40"/>
    </row>
    <row r="237" spans="1:7" hidden="1" x14ac:dyDescent="0.3">
      <c r="A237" s="10">
        <v>14060</v>
      </c>
      <c r="B237" s="10">
        <v>5344</v>
      </c>
      <c r="C237" s="25" t="s">
        <v>332</v>
      </c>
      <c r="D237" s="11" t="s">
        <v>786</v>
      </c>
      <c r="E237" s="26" t="s">
        <v>1023</v>
      </c>
      <c r="G237" s="40"/>
    </row>
    <row r="238" spans="1:7" hidden="1" x14ac:dyDescent="0.3">
      <c r="A238" s="10">
        <v>14080</v>
      </c>
      <c r="B238" s="10">
        <v>5345</v>
      </c>
      <c r="C238" s="25" t="s">
        <v>334</v>
      </c>
      <c r="D238" s="11" t="s">
        <v>787</v>
      </c>
      <c r="E238" s="26" t="s">
        <v>1023</v>
      </c>
      <c r="G238" s="40"/>
    </row>
    <row r="239" spans="1:7" hidden="1" x14ac:dyDescent="0.3">
      <c r="A239" s="10">
        <v>14100</v>
      </c>
      <c r="B239" s="10">
        <v>5346</v>
      </c>
      <c r="C239" s="25" t="s">
        <v>336</v>
      </c>
      <c r="D239" s="11" t="s">
        <v>788</v>
      </c>
      <c r="E239" s="26" t="s">
        <v>1023</v>
      </c>
      <c r="G239" s="40"/>
    </row>
    <row r="240" spans="1:7" hidden="1" x14ac:dyDescent="0.3">
      <c r="A240" s="10">
        <v>14120</v>
      </c>
      <c r="B240" s="10">
        <v>5347</v>
      </c>
      <c r="C240" s="25" t="s">
        <v>338</v>
      </c>
      <c r="D240" s="11" t="s">
        <v>789</v>
      </c>
      <c r="E240" s="26" t="s">
        <v>1023</v>
      </c>
      <c r="G240" s="40"/>
    </row>
    <row r="241" spans="1:7" hidden="1" x14ac:dyDescent="0.3">
      <c r="A241" s="10">
        <v>14140</v>
      </c>
      <c r="B241" s="10">
        <v>5348</v>
      </c>
      <c r="C241" s="25" t="s">
        <v>340</v>
      </c>
      <c r="D241" s="11" t="s">
        <v>790</v>
      </c>
      <c r="E241" s="26" t="s">
        <v>1023</v>
      </c>
      <c r="G241" s="40"/>
    </row>
    <row r="242" spans="1:7" hidden="1" x14ac:dyDescent="0.3">
      <c r="A242" s="10">
        <v>14160</v>
      </c>
      <c r="B242" s="10">
        <v>5350</v>
      </c>
      <c r="C242" s="35" t="s">
        <v>791</v>
      </c>
      <c r="E242" s="26" t="s">
        <v>1023</v>
      </c>
      <c r="G242" s="40"/>
    </row>
    <row r="243" spans="1:7" hidden="1" x14ac:dyDescent="0.3">
      <c r="C243" s="20" t="s">
        <v>792</v>
      </c>
      <c r="E243" s="26"/>
      <c r="G243" s="33"/>
    </row>
    <row r="244" spans="1:7" hidden="1" x14ac:dyDescent="0.3">
      <c r="A244" s="10">
        <v>15000</v>
      </c>
      <c r="B244" s="10">
        <v>5621</v>
      </c>
      <c r="C244" s="25" t="s">
        <v>341</v>
      </c>
      <c r="D244" s="11" t="s">
        <v>793</v>
      </c>
      <c r="E244" s="26" t="s">
        <v>1023</v>
      </c>
      <c r="G244" s="30"/>
    </row>
    <row r="245" spans="1:7" hidden="1" x14ac:dyDescent="0.3">
      <c r="A245" s="10">
        <v>15020</v>
      </c>
      <c r="B245" s="10">
        <v>5622</v>
      </c>
      <c r="C245" s="25" t="s">
        <v>328</v>
      </c>
      <c r="D245" s="11" t="s">
        <v>794</v>
      </c>
      <c r="E245" s="26" t="s">
        <v>1023</v>
      </c>
      <c r="G245" s="30"/>
    </row>
    <row r="246" spans="1:7" hidden="1" x14ac:dyDescent="0.3">
      <c r="A246" s="10">
        <v>15025</v>
      </c>
      <c r="C246" s="25" t="s">
        <v>1669</v>
      </c>
      <c r="D246" s="11" t="s">
        <v>1741</v>
      </c>
      <c r="E246" s="26"/>
      <c r="G246" s="30"/>
    </row>
    <row r="247" spans="1:7" hidden="1" x14ac:dyDescent="0.3">
      <c r="A247" s="10">
        <v>15040</v>
      </c>
      <c r="B247" s="10">
        <v>5623</v>
      </c>
      <c r="C247" s="25" t="s">
        <v>330</v>
      </c>
      <c r="D247" s="11" t="s">
        <v>795</v>
      </c>
      <c r="E247" s="26" t="s">
        <v>1023</v>
      </c>
      <c r="G247" s="30"/>
    </row>
    <row r="248" spans="1:7" hidden="1" x14ac:dyDescent="0.3">
      <c r="A248" s="10">
        <v>15060</v>
      </c>
      <c r="B248" s="10">
        <v>5624</v>
      </c>
      <c r="C248" s="25" t="s">
        <v>332</v>
      </c>
      <c r="D248" s="11" t="s">
        <v>796</v>
      </c>
      <c r="E248" s="26" t="s">
        <v>1023</v>
      </c>
      <c r="G248" s="30"/>
    </row>
    <row r="249" spans="1:7" hidden="1" x14ac:dyDescent="0.3">
      <c r="A249" s="10">
        <v>15080</v>
      </c>
      <c r="B249" s="10">
        <v>5625</v>
      </c>
      <c r="C249" s="25" t="s">
        <v>334</v>
      </c>
      <c r="D249" s="11" t="s">
        <v>797</v>
      </c>
      <c r="E249" s="26" t="s">
        <v>1023</v>
      </c>
      <c r="G249" s="30"/>
    </row>
    <row r="250" spans="1:7" hidden="1" x14ac:dyDescent="0.3">
      <c r="A250" s="10">
        <v>15100</v>
      </c>
      <c r="B250" s="10">
        <v>5626</v>
      </c>
      <c r="C250" s="25" t="s">
        <v>336</v>
      </c>
      <c r="D250" s="11" t="s">
        <v>798</v>
      </c>
      <c r="E250" s="26" t="s">
        <v>1023</v>
      </c>
      <c r="G250" s="30"/>
    </row>
    <row r="251" spans="1:7" hidden="1" x14ac:dyDescent="0.3">
      <c r="A251" s="10">
        <v>15120</v>
      </c>
      <c r="B251" s="10">
        <v>5627</v>
      </c>
      <c r="C251" s="25" t="s">
        <v>338</v>
      </c>
      <c r="D251" s="11" t="s">
        <v>799</v>
      </c>
      <c r="E251" s="26" t="s">
        <v>1023</v>
      </c>
      <c r="G251" s="30"/>
    </row>
    <row r="252" spans="1:7" hidden="1" x14ac:dyDescent="0.3">
      <c r="A252" s="10">
        <v>15140</v>
      </c>
      <c r="B252" s="10">
        <v>5628</v>
      </c>
      <c r="C252" s="25" t="s">
        <v>340</v>
      </c>
      <c r="D252" s="11" t="s">
        <v>800</v>
      </c>
      <c r="E252" s="26" t="s">
        <v>1023</v>
      </c>
      <c r="G252" s="30"/>
    </row>
    <row r="253" spans="1:7" hidden="1" x14ac:dyDescent="0.3">
      <c r="A253" s="10">
        <v>15160</v>
      </c>
      <c r="B253" s="10">
        <v>5630</v>
      </c>
      <c r="C253" s="35" t="s">
        <v>801</v>
      </c>
      <c r="E253" s="26" t="s">
        <v>1023</v>
      </c>
      <c r="G253" s="30"/>
    </row>
    <row r="254" spans="1:7" hidden="1" x14ac:dyDescent="0.3">
      <c r="A254" s="10">
        <v>15180</v>
      </c>
      <c r="B254" s="10">
        <v>5640</v>
      </c>
      <c r="C254" s="20" t="s">
        <v>802</v>
      </c>
      <c r="E254" s="26" t="s">
        <v>1023</v>
      </c>
      <c r="G254" s="30"/>
    </row>
    <row r="255" spans="1:7" x14ac:dyDescent="0.3">
      <c r="A255" s="19" t="s">
        <v>1943</v>
      </c>
      <c r="C255" s="20" t="s">
        <v>2054</v>
      </c>
      <c r="E255" s="26"/>
      <c r="G255" s="33"/>
    </row>
    <row r="256" spans="1:7" x14ac:dyDescent="0.3">
      <c r="A256" s="10">
        <v>17000</v>
      </c>
      <c r="B256" s="10">
        <v>6030</v>
      </c>
      <c r="C256" s="25" t="s">
        <v>460</v>
      </c>
      <c r="D256" s="11" t="s">
        <v>461</v>
      </c>
      <c r="E256" s="26" t="s">
        <v>1022</v>
      </c>
      <c r="G256" s="27"/>
    </row>
    <row r="257" spans="1:7" x14ac:dyDescent="0.3">
      <c r="A257" s="10">
        <v>17005</v>
      </c>
      <c r="C257" s="25" t="s">
        <v>1669</v>
      </c>
      <c r="D257" s="11" t="s">
        <v>1742</v>
      </c>
      <c r="E257" s="26"/>
      <c r="G257" s="27"/>
    </row>
    <row r="258" spans="1:7" x14ac:dyDescent="0.3">
      <c r="A258" s="10">
        <v>17020</v>
      </c>
      <c r="B258" s="10">
        <v>6040</v>
      </c>
      <c r="C258" s="25" t="s">
        <v>462</v>
      </c>
      <c r="D258" s="11" t="s">
        <v>463</v>
      </c>
      <c r="E258" s="26" t="s">
        <v>1022</v>
      </c>
      <c r="G258" s="27"/>
    </row>
    <row r="259" spans="1:7" x14ac:dyDescent="0.3">
      <c r="A259" s="10">
        <v>17040</v>
      </c>
      <c r="B259" s="10">
        <v>6050</v>
      </c>
      <c r="C259" s="25" t="s">
        <v>464</v>
      </c>
      <c r="D259" s="11" t="s">
        <v>465</v>
      </c>
      <c r="E259" s="26" t="s">
        <v>1022</v>
      </c>
      <c r="G259" s="27"/>
    </row>
    <row r="260" spans="1:7" x14ac:dyDescent="0.3">
      <c r="A260" s="10">
        <v>17060</v>
      </c>
      <c r="B260" s="10">
        <v>6060</v>
      </c>
      <c r="C260" s="25" t="s">
        <v>340</v>
      </c>
      <c r="D260" s="11" t="s">
        <v>466</v>
      </c>
      <c r="E260" s="26" t="s">
        <v>1022</v>
      </c>
      <c r="G260" s="27"/>
    </row>
    <row r="261" spans="1:7" x14ac:dyDescent="0.3">
      <c r="A261" s="10">
        <v>17080</v>
      </c>
      <c r="B261" s="10">
        <v>6070</v>
      </c>
      <c r="C261" s="25" t="s">
        <v>929</v>
      </c>
      <c r="D261" s="11" t="s">
        <v>804</v>
      </c>
      <c r="E261" s="26" t="s">
        <v>1022</v>
      </c>
      <c r="G261" s="27"/>
    </row>
    <row r="262" spans="1:7" s="37" customFormat="1" x14ac:dyDescent="0.3">
      <c r="A262" s="26">
        <v>17100</v>
      </c>
      <c r="B262" s="26">
        <v>6080</v>
      </c>
      <c r="C262" s="35" t="s">
        <v>805</v>
      </c>
      <c r="D262" s="11"/>
      <c r="E262" s="36" t="s">
        <v>1022</v>
      </c>
      <c r="G262" s="38">
        <f>SUM(G256:G261)</f>
        <v>0</v>
      </c>
    </row>
    <row r="263" spans="1:7" x14ac:dyDescent="0.3">
      <c r="A263" s="19" t="s">
        <v>1943</v>
      </c>
      <c r="C263" s="20" t="s">
        <v>2055</v>
      </c>
      <c r="E263" s="26"/>
      <c r="G263" s="33"/>
    </row>
    <row r="264" spans="1:7" x14ac:dyDescent="0.3">
      <c r="A264" s="10">
        <v>17500</v>
      </c>
      <c r="B264" s="10">
        <v>6090</v>
      </c>
      <c r="C264" s="25" t="s">
        <v>460</v>
      </c>
      <c r="D264" s="11" t="s">
        <v>807</v>
      </c>
      <c r="E264" s="26" t="s">
        <v>1022</v>
      </c>
      <c r="G264" s="27"/>
    </row>
    <row r="265" spans="1:7" x14ac:dyDescent="0.3">
      <c r="A265" s="10">
        <v>17505</v>
      </c>
      <c r="C265" s="25" t="s">
        <v>1669</v>
      </c>
      <c r="D265" s="11" t="s">
        <v>1743</v>
      </c>
      <c r="E265" s="26"/>
      <c r="G265" s="27"/>
    </row>
    <row r="266" spans="1:7" x14ac:dyDescent="0.3">
      <c r="A266" s="10">
        <v>17520</v>
      </c>
      <c r="B266" s="10">
        <v>6100</v>
      </c>
      <c r="C266" s="25" t="s">
        <v>462</v>
      </c>
      <c r="D266" s="11" t="s">
        <v>808</v>
      </c>
      <c r="E266" s="26" t="s">
        <v>1022</v>
      </c>
      <c r="G266" s="27"/>
    </row>
    <row r="267" spans="1:7" x14ac:dyDescent="0.3">
      <c r="A267" s="10">
        <v>17540</v>
      </c>
      <c r="B267" s="10">
        <v>6110</v>
      </c>
      <c r="C267" s="25" t="s">
        <v>464</v>
      </c>
      <c r="D267" s="11" t="s">
        <v>809</v>
      </c>
      <c r="E267" s="26" t="s">
        <v>1022</v>
      </c>
      <c r="G267" s="27"/>
    </row>
    <row r="268" spans="1:7" x14ac:dyDescent="0.3">
      <c r="A268" s="10">
        <v>17560</v>
      </c>
      <c r="B268" s="10">
        <v>6120</v>
      </c>
      <c r="C268" s="25" t="s">
        <v>340</v>
      </c>
      <c r="D268" s="11" t="s">
        <v>810</v>
      </c>
      <c r="E268" s="26" t="s">
        <v>1022</v>
      </c>
      <c r="G268" s="27"/>
    </row>
    <row r="269" spans="1:7" x14ac:dyDescent="0.3">
      <c r="A269" s="10">
        <v>17580</v>
      </c>
      <c r="B269" s="10">
        <v>6130</v>
      </c>
      <c r="C269" s="25" t="s">
        <v>929</v>
      </c>
      <c r="D269" s="11" t="s">
        <v>811</v>
      </c>
      <c r="E269" s="26" t="s">
        <v>1022</v>
      </c>
      <c r="G269" s="27"/>
    </row>
    <row r="270" spans="1:7" s="37" customFormat="1" x14ac:dyDescent="0.3">
      <c r="A270" s="26">
        <v>17600</v>
      </c>
      <c r="B270" s="26">
        <v>6140</v>
      </c>
      <c r="C270" s="35" t="s">
        <v>715</v>
      </c>
      <c r="D270" s="11"/>
      <c r="E270" s="36" t="s">
        <v>1022</v>
      </c>
      <c r="G270" s="38">
        <f>SUM(G264:G269)</f>
        <v>0</v>
      </c>
    </row>
    <row r="271" spans="1:7" s="37" customFormat="1" x14ac:dyDescent="0.3">
      <c r="A271" s="19" t="s">
        <v>1943</v>
      </c>
      <c r="B271" s="10"/>
      <c r="C271" s="42" t="s">
        <v>2056</v>
      </c>
      <c r="D271" s="11"/>
      <c r="E271" s="36"/>
      <c r="G271" s="38"/>
    </row>
    <row r="272" spans="1:7" s="37" customFormat="1" x14ac:dyDescent="0.3">
      <c r="A272" s="43">
        <v>19000</v>
      </c>
      <c r="B272" s="43">
        <v>15000</v>
      </c>
      <c r="C272" s="44" t="s">
        <v>341</v>
      </c>
      <c r="D272" s="11" t="s">
        <v>1107</v>
      </c>
      <c r="E272" s="26" t="s">
        <v>1022</v>
      </c>
      <c r="G272" s="27"/>
    </row>
    <row r="273" spans="1:7" s="37" customFormat="1" x14ac:dyDescent="0.3">
      <c r="A273" s="43">
        <v>19020</v>
      </c>
      <c r="B273" s="43">
        <v>15010</v>
      </c>
      <c r="C273" s="44" t="s">
        <v>1108</v>
      </c>
      <c r="D273" s="11" t="s">
        <v>1109</v>
      </c>
      <c r="E273" s="26" t="s">
        <v>1022</v>
      </c>
      <c r="G273" s="27"/>
    </row>
    <row r="274" spans="1:7" s="37" customFormat="1" x14ac:dyDescent="0.3">
      <c r="A274" s="43">
        <v>19040</v>
      </c>
      <c r="B274" s="43">
        <v>15020</v>
      </c>
      <c r="C274" s="44" t="s">
        <v>1110</v>
      </c>
      <c r="D274" s="11" t="s">
        <v>1111</v>
      </c>
      <c r="E274" s="26" t="s">
        <v>1022</v>
      </c>
      <c r="G274" s="27"/>
    </row>
    <row r="275" spans="1:7" s="37" customFormat="1" x14ac:dyDescent="0.3">
      <c r="A275" s="43">
        <v>19060</v>
      </c>
      <c r="B275" s="43">
        <v>15030</v>
      </c>
      <c r="C275" s="44" t="s">
        <v>1112</v>
      </c>
      <c r="D275" s="11" t="s">
        <v>1113</v>
      </c>
      <c r="E275" s="26" t="s">
        <v>1022</v>
      </c>
      <c r="G275" s="27"/>
    </row>
    <row r="276" spans="1:7" s="37" customFormat="1" x14ac:dyDescent="0.3">
      <c r="A276" s="43">
        <v>19065</v>
      </c>
      <c r="B276" s="43"/>
      <c r="C276" s="44" t="s">
        <v>1669</v>
      </c>
      <c r="D276" s="11" t="s">
        <v>1744</v>
      </c>
      <c r="E276" s="26"/>
      <c r="G276" s="27"/>
    </row>
    <row r="277" spans="1:7" s="37" customFormat="1" x14ac:dyDescent="0.3">
      <c r="A277" s="43">
        <v>19080</v>
      </c>
      <c r="B277" s="43">
        <v>15040</v>
      </c>
      <c r="C277" s="44" t="s">
        <v>1114</v>
      </c>
      <c r="D277" s="11" t="s">
        <v>1115</v>
      </c>
      <c r="E277" s="26" t="s">
        <v>1022</v>
      </c>
      <c r="G277" s="27"/>
    </row>
    <row r="278" spans="1:7" s="37" customFormat="1" x14ac:dyDescent="0.3">
      <c r="A278" s="43">
        <v>19100</v>
      </c>
      <c r="B278" s="43">
        <v>15050</v>
      </c>
      <c r="C278" s="44" t="s">
        <v>334</v>
      </c>
      <c r="D278" s="11" t="s">
        <v>1116</v>
      </c>
      <c r="E278" s="26" t="s">
        <v>1022</v>
      </c>
      <c r="G278" s="27"/>
    </row>
    <row r="279" spans="1:7" s="37" customFormat="1" x14ac:dyDescent="0.3">
      <c r="A279" s="43">
        <v>19120</v>
      </c>
      <c r="B279" s="43">
        <v>15060</v>
      </c>
      <c r="C279" s="44" t="s">
        <v>1117</v>
      </c>
      <c r="D279" s="11" t="s">
        <v>1118</v>
      </c>
      <c r="E279" s="26" t="s">
        <v>1022</v>
      </c>
      <c r="G279" s="27"/>
    </row>
    <row r="280" spans="1:7" s="37" customFormat="1" x14ac:dyDescent="0.3">
      <c r="A280" s="43">
        <v>19140</v>
      </c>
      <c r="B280" s="43">
        <v>15070</v>
      </c>
      <c r="C280" s="44" t="s">
        <v>340</v>
      </c>
      <c r="D280" s="11" t="s">
        <v>1119</v>
      </c>
      <c r="E280" s="26" t="s">
        <v>1022</v>
      </c>
      <c r="G280" s="27"/>
    </row>
    <row r="281" spans="1:7" s="37" customFormat="1" x14ac:dyDescent="0.3">
      <c r="A281" s="45">
        <v>19160</v>
      </c>
      <c r="B281" s="45">
        <v>15080</v>
      </c>
      <c r="C281" s="46" t="s">
        <v>1937</v>
      </c>
      <c r="D281" s="11"/>
      <c r="E281" s="36" t="s">
        <v>1022</v>
      </c>
      <c r="G281" s="38">
        <f>SUM(G272:G280)</f>
        <v>0</v>
      </c>
    </row>
    <row r="282" spans="1:7" s="37" customFormat="1" x14ac:dyDescent="0.3">
      <c r="A282" s="43">
        <v>19500</v>
      </c>
      <c r="B282" s="43">
        <v>15100</v>
      </c>
      <c r="C282" s="44" t="s">
        <v>1120</v>
      </c>
      <c r="D282" s="11" t="s">
        <v>1121</v>
      </c>
      <c r="E282" s="26" t="s">
        <v>1022</v>
      </c>
      <c r="G282" s="27"/>
    </row>
    <row r="283" spans="1:7" s="37" customFormat="1" x14ac:dyDescent="0.3">
      <c r="A283" s="43">
        <v>19505</v>
      </c>
      <c r="B283" s="43"/>
      <c r="C283" s="44" t="s">
        <v>1669</v>
      </c>
      <c r="D283" s="11" t="s">
        <v>1745</v>
      </c>
      <c r="E283" s="26"/>
      <c r="G283" s="27"/>
    </row>
    <row r="284" spans="1:7" s="37" customFormat="1" x14ac:dyDescent="0.3">
      <c r="A284" s="43">
        <v>19520</v>
      </c>
      <c r="B284" s="43">
        <v>15110</v>
      </c>
      <c r="C284" s="44" t="s">
        <v>472</v>
      </c>
      <c r="D284" s="11" t="s">
        <v>1122</v>
      </c>
      <c r="E284" s="26" t="s">
        <v>1022</v>
      </c>
      <c r="G284" s="27"/>
    </row>
    <row r="285" spans="1:7" s="37" customFormat="1" x14ac:dyDescent="0.3">
      <c r="A285" s="43">
        <v>19540</v>
      </c>
      <c r="B285" s="43">
        <v>15120</v>
      </c>
      <c r="C285" s="44" t="s">
        <v>1123</v>
      </c>
      <c r="D285" s="11" t="s">
        <v>1124</v>
      </c>
      <c r="E285" s="26" t="s">
        <v>1022</v>
      </c>
      <c r="G285" s="27"/>
    </row>
    <row r="286" spans="1:7" s="37" customFormat="1" x14ac:dyDescent="0.3">
      <c r="A286" s="43">
        <v>19560</v>
      </c>
      <c r="B286" s="43">
        <v>15130</v>
      </c>
      <c r="C286" s="44" t="s">
        <v>464</v>
      </c>
      <c r="D286" s="11" t="s">
        <v>1125</v>
      </c>
      <c r="E286" s="26" t="s">
        <v>1022</v>
      </c>
      <c r="G286" s="27"/>
    </row>
    <row r="287" spans="1:7" s="37" customFormat="1" x14ac:dyDescent="0.3">
      <c r="A287" s="43">
        <v>19580</v>
      </c>
      <c r="B287" s="43">
        <v>15140</v>
      </c>
      <c r="C287" s="44" t="s">
        <v>340</v>
      </c>
      <c r="D287" s="11" t="s">
        <v>1126</v>
      </c>
      <c r="E287" s="26" t="s">
        <v>1022</v>
      </c>
      <c r="G287" s="27"/>
    </row>
    <row r="288" spans="1:7" s="37" customFormat="1" x14ac:dyDescent="0.3">
      <c r="A288" s="45">
        <v>19600</v>
      </c>
      <c r="B288" s="45">
        <v>15150</v>
      </c>
      <c r="C288" s="46" t="s">
        <v>1938</v>
      </c>
      <c r="D288" s="11"/>
      <c r="E288" s="36" t="s">
        <v>1022</v>
      </c>
      <c r="G288" s="38">
        <f>SUM(G282:G287)</f>
        <v>0</v>
      </c>
    </row>
    <row r="289" spans="1:7" s="37" customFormat="1" x14ac:dyDescent="0.3">
      <c r="A289" s="45">
        <v>19620</v>
      </c>
      <c r="B289" s="45">
        <v>15160</v>
      </c>
      <c r="C289" s="46" t="s">
        <v>1939</v>
      </c>
      <c r="D289" s="11"/>
      <c r="E289" s="36" t="s">
        <v>1022</v>
      </c>
      <c r="G289" s="38">
        <f>G281+G288</f>
        <v>0</v>
      </c>
    </row>
    <row r="290" spans="1:7" s="37" customFormat="1" x14ac:dyDescent="0.3">
      <c r="A290" s="19" t="s">
        <v>1943</v>
      </c>
      <c r="B290" s="43"/>
      <c r="C290" s="47" t="s">
        <v>2057</v>
      </c>
      <c r="D290" s="11"/>
      <c r="E290" s="36"/>
      <c r="G290" s="38"/>
    </row>
    <row r="291" spans="1:7" s="37" customFormat="1" x14ac:dyDescent="0.3">
      <c r="A291" s="43">
        <v>20000</v>
      </c>
      <c r="B291" s="43">
        <v>15200</v>
      </c>
      <c r="C291" s="44" t="s">
        <v>341</v>
      </c>
      <c r="D291" s="11" t="s">
        <v>1127</v>
      </c>
      <c r="E291" s="26" t="s">
        <v>1022</v>
      </c>
      <c r="G291" s="27"/>
    </row>
    <row r="292" spans="1:7" s="37" customFormat="1" x14ac:dyDescent="0.3">
      <c r="A292" s="43">
        <v>20020</v>
      </c>
      <c r="B292" s="43">
        <v>15210</v>
      </c>
      <c r="C292" s="44" t="s">
        <v>1108</v>
      </c>
      <c r="D292" s="11" t="s">
        <v>1128</v>
      </c>
      <c r="E292" s="26" t="s">
        <v>1022</v>
      </c>
      <c r="G292" s="27"/>
    </row>
    <row r="293" spans="1:7" s="37" customFormat="1" x14ac:dyDescent="0.3">
      <c r="A293" s="43">
        <v>20040</v>
      </c>
      <c r="B293" s="43">
        <v>15220</v>
      </c>
      <c r="C293" s="44" t="s">
        <v>1110</v>
      </c>
      <c r="D293" s="11" t="s">
        <v>1129</v>
      </c>
      <c r="E293" s="26" t="s">
        <v>1022</v>
      </c>
      <c r="G293" s="27"/>
    </row>
    <row r="294" spans="1:7" s="37" customFormat="1" x14ac:dyDescent="0.3">
      <c r="A294" s="43">
        <v>20060</v>
      </c>
      <c r="B294" s="43">
        <v>15230</v>
      </c>
      <c r="C294" s="44" t="s">
        <v>1112</v>
      </c>
      <c r="D294" s="11" t="s">
        <v>1130</v>
      </c>
      <c r="E294" s="26" t="s">
        <v>1022</v>
      </c>
      <c r="G294" s="27"/>
    </row>
    <row r="295" spans="1:7" s="37" customFormat="1" x14ac:dyDescent="0.3">
      <c r="A295" s="43">
        <v>20065</v>
      </c>
      <c r="B295" s="43"/>
      <c r="C295" s="44" t="s">
        <v>1669</v>
      </c>
      <c r="D295" s="11" t="s">
        <v>1746</v>
      </c>
      <c r="E295" s="26"/>
      <c r="G295" s="27"/>
    </row>
    <row r="296" spans="1:7" s="37" customFormat="1" x14ac:dyDescent="0.3">
      <c r="A296" s="43">
        <v>20080</v>
      </c>
      <c r="B296" s="43">
        <v>15240</v>
      </c>
      <c r="C296" s="44" t="s">
        <v>1114</v>
      </c>
      <c r="D296" s="11" t="s">
        <v>1131</v>
      </c>
      <c r="E296" s="26" t="s">
        <v>1022</v>
      </c>
      <c r="G296" s="27"/>
    </row>
    <row r="297" spans="1:7" s="37" customFormat="1" x14ac:dyDescent="0.3">
      <c r="A297" s="43">
        <v>20100</v>
      </c>
      <c r="B297" s="43">
        <v>15250</v>
      </c>
      <c r="C297" s="44" t="s">
        <v>334</v>
      </c>
      <c r="D297" s="11" t="s">
        <v>1132</v>
      </c>
      <c r="E297" s="26" t="s">
        <v>1022</v>
      </c>
      <c r="G297" s="27"/>
    </row>
    <row r="298" spans="1:7" s="37" customFormat="1" x14ac:dyDescent="0.3">
      <c r="A298" s="43">
        <v>20120</v>
      </c>
      <c r="B298" s="43">
        <v>15260</v>
      </c>
      <c r="C298" s="44" t="s">
        <v>1133</v>
      </c>
      <c r="D298" s="11" t="s">
        <v>1134</v>
      </c>
      <c r="E298" s="26" t="s">
        <v>1022</v>
      </c>
      <c r="G298" s="27"/>
    </row>
    <row r="299" spans="1:7" s="37" customFormat="1" x14ac:dyDescent="0.3">
      <c r="A299" s="43">
        <v>20140</v>
      </c>
      <c r="B299" s="43">
        <v>15270</v>
      </c>
      <c r="C299" s="44" t="s">
        <v>338</v>
      </c>
      <c r="D299" s="11" t="s">
        <v>1135</v>
      </c>
      <c r="E299" s="26" t="s">
        <v>1022</v>
      </c>
      <c r="G299" s="27"/>
    </row>
    <row r="300" spans="1:7" s="37" customFormat="1" x14ac:dyDescent="0.3">
      <c r="A300" s="43">
        <v>20160</v>
      </c>
      <c r="B300" s="43">
        <v>15280</v>
      </c>
      <c r="C300" s="44" t="s">
        <v>340</v>
      </c>
      <c r="D300" s="11" t="s">
        <v>1136</v>
      </c>
      <c r="E300" s="26" t="s">
        <v>1022</v>
      </c>
      <c r="G300" s="27"/>
    </row>
    <row r="301" spans="1:7" s="37" customFormat="1" x14ac:dyDescent="0.3">
      <c r="A301" s="45">
        <v>20180</v>
      </c>
      <c r="B301" s="45">
        <v>15290</v>
      </c>
      <c r="C301" s="48" t="s">
        <v>704</v>
      </c>
      <c r="D301" s="11"/>
      <c r="E301" s="36" t="s">
        <v>1022</v>
      </c>
      <c r="G301" s="38">
        <f>SUM(G291:G300)</f>
        <v>0</v>
      </c>
    </row>
    <row r="302" spans="1:7" s="37" customFormat="1" x14ac:dyDescent="0.3">
      <c r="A302" s="43">
        <v>20500</v>
      </c>
      <c r="B302" s="43">
        <v>15300</v>
      </c>
      <c r="C302" s="44" t="s">
        <v>1120</v>
      </c>
      <c r="D302" s="11" t="s">
        <v>1137</v>
      </c>
      <c r="E302" s="26" t="s">
        <v>1022</v>
      </c>
      <c r="G302" s="27"/>
    </row>
    <row r="303" spans="1:7" s="37" customFormat="1" x14ac:dyDescent="0.3">
      <c r="A303" s="43">
        <v>20505</v>
      </c>
      <c r="B303" s="43"/>
      <c r="C303" s="44" t="s">
        <v>1669</v>
      </c>
      <c r="D303" s="11" t="s">
        <v>1747</v>
      </c>
      <c r="E303" s="26"/>
      <c r="G303" s="27"/>
    </row>
    <row r="304" spans="1:7" s="37" customFormat="1" x14ac:dyDescent="0.3">
      <c r="A304" s="43">
        <v>20520</v>
      </c>
      <c r="B304" s="43">
        <v>15310</v>
      </c>
      <c r="C304" s="44" t="s">
        <v>472</v>
      </c>
      <c r="D304" s="11" t="s">
        <v>1138</v>
      </c>
      <c r="E304" s="26" t="s">
        <v>1022</v>
      </c>
      <c r="G304" s="27"/>
    </row>
    <row r="305" spans="1:7" s="37" customFormat="1" x14ac:dyDescent="0.3">
      <c r="A305" s="43">
        <v>20540</v>
      </c>
      <c r="B305" s="43">
        <v>15320</v>
      </c>
      <c r="C305" s="44" t="s">
        <v>1123</v>
      </c>
      <c r="D305" s="11" t="s">
        <v>1139</v>
      </c>
      <c r="E305" s="26" t="s">
        <v>1022</v>
      </c>
      <c r="G305" s="27"/>
    </row>
    <row r="306" spans="1:7" s="37" customFormat="1" x14ac:dyDescent="0.3">
      <c r="A306" s="43">
        <v>20560</v>
      </c>
      <c r="B306" s="43">
        <v>15330</v>
      </c>
      <c r="C306" s="44" t="s">
        <v>464</v>
      </c>
      <c r="D306" s="11" t="s">
        <v>1140</v>
      </c>
      <c r="E306" s="26" t="s">
        <v>1022</v>
      </c>
      <c r="G306" s="27"/>
    </row>
    <row r="307" spans="1:7" s="37" customFormat="1" x14ac:dyDescent="0.3">
      <c r="A307" s="43">
        <v>20580</v>
      </c>
      <c r="B307" s="43">
        <v>15340</v>
      </c>
      <c r="C307" s="44" t="s">
        <v>340</v>
      </c>
      <c r="D307" s="11" t="s">
        <v>1141</v>
      </c>
      <c r="E307" s="26" t="s">
        <v>1022</v>
      </c>
      <c r="G307" s="27"/>
    </row>
    <row r="308" spans="1:7" s="37" customFormat="1" x14ac:dyDescent="0.3">
      <c r="A308" s="45">
        <v>20600</v>
      </c>
      <c r="B308" s="45">
        <v>15350</v>
      </c>
      <c r="C308" s="48" t="s">
        <v>705</v>
      </c>
      <c r="D308" s="11"/>
      <c r="E308" s="36" t="s">
        <v>1022</v>
      </c>
      <c r="G308" s="38">
        <f>SUM(G302:G307)</f>
        <v>0</v>
      </c>
    </row>
    <row r="309" spans="1:7" s="37" customFormat="1" x14ac:dyDescent="0.3">
      <c r="A309" s="45">
        <v>20620</v>
      </c>
      <c r="B309" s="45">
        <v>15360</v>
      </c>
      <c r="C309" s="48" t="s">
        <v>255</v>
      </c>
      <c r="D309" s="11"/>
      <c r="E309" s="36" t="s">
        <v>1022</v>
      </c>
      <c r="G309" s="38">
        <f>G301+G308</f>
        <v>0</v>
      </c>
    </row>
    <row r="310" spans="1:7" s="37" customFormat="1" x14ac:dyDescent="0.3">
      <c r="A310" s="19" t="s">
        <v>1943</v>
      </c>
      <c r="B310" s="43"/>
      <c r="C310" s="47" t="s">
        <v>2058</v>
      </c>
      <c r="D310" s="11"/>
      <c r="E310" s="36"/>
      <c r="G310" s="38"/>
    </row>
    <row r="311" spans="1:7" s="37" customFormat="1" x14ac:dyDescent="0.3">
      <c r="A311" s="43">
        <v>21000</v>
      </c>
      <c r="B311" s="43">
        <v>15400</v>
      </c>
      <c r="C311" s="44" t="s">
        <v>341</v>
      </c>
      <c r="D311" s="11" t="s">
        <v>1142</v>
      </c>
      <c r="E311" s="26" t="s">
        <v>1022</v>
      </c>
      <c r="G311" s="27"/>
    </row>
    <row r="312" spans="1:7" s="37" customFormat="1" x14ac:dyDescent="0.3">
      <c r="A312" s="43">
        <v>21020</v>
      </c>
      <c r="B312" s="43">
        <v>15410</v>
      </c>
      <c r="C312" s="44" t="s">
        <v>1108</v>
      </c>
      <c r="D312" s="11" t="s">
        <v>1143</v>
      </c>
      <c r="E312" s="26" t="s">
        <v>1022</v>
      </c>
      <c r="G312" s="27"/>
    </row>
    <row r="313" spans="1:7" s="37" customFormat="1" x14ac:dyDescent="0.3">
      <c r="A313" s="43">
        <v>21040</v>
      </c>
      <c r="B313" s="43">
        <v>15420</v>
      </c>
      <c r="C313" s="44" t="s">
        <v>1110</v>
      </c>
      <c r="D313" s="11" t="s">
        <v>1144</v>
      </c>
      <c r="E313" s="26" t="s">
        <v>1022</v>
      </c>
      <c r="G313" s="27"/>
    </row>
    <row r="314" spans="1:7" s="37" customFormat="1" x14ac:dyDescent="0.3">
      <c r="A314" s="43">
        <v>21060</v>
      </c>
      <c r="B314" s="43">
        <v>15430</v>
      </c>
      <c r="C314" s="44" t="s">
        <v>1112</v>
      </c>
      <c r="D314" s="11" t="s">
        <v>1145</v>
      </c>
      <c r="E314" s="26" t="s">
        <v>1022</v>
      </c>
      <c r="G314" s="27"/>
    </row>
    <row r="315" spans="1:7" s="37" customFormat="1" x14ac:dyDescent="0.3">
      <c r="A315" s="43">
        <v>21065</v>
      </c>
      <c r="B315" s="43"/>
      <c r="C315" s="44" t="s">
        <v>1669</v>
      </c>
      <c r="D315" s="11" t="s">
        <v>1748</v>
      </c>
      <c r="E315" s="26"/>
      <c r="G315" s="27"/>
    </row>
    <row r="316" spans="1:7" s="37" customFormat="1" x14ac:dyDescent="0.3">
      <c r="A316" s="43">
        <v>21080</v>
      </c>
      <c r="B316" s="43">
        <v>15440</v>
      </c>
      <c r="C316" s="44" t="s">
        <v>1114</v>
      </c>
      <c r="D316" s="11" t="s">
        <v>1146</v>
      </c>
      <c r="E316" s="26" t="s">
        <v>1022</v>
      </c>
      <c r="G316" s="27"/>
    </row>
    <row r="317" spans="1:7" s="37" customFormat="1" x14ac:dyDescent="0.3">
      <c r="A317" s="43">
        <v>21100</v>
      </c>
      <c r="B317" s="43">
        <v>15450</v>
      </c>
      <c r="C317" s="44" t="s">
        <v>334</v>
      </c>
      <c r="D317" s="11" t="s">
        <v>1147</v>
      </c>
      <c r="E317" s="26" t="s">
        <v>1022</v>
      </c>
      <c r="G317" s="27"/>
    </row>
    <row r="318" spans="1:7" s="37" customFormat="1" x14ac:dyDescent="0.3">
      <c r="A318" s="43">
        <v>21120</v>
      </c>
      <c r="B318" s="43">
        <v>15460</v>
      </c>
      <c r="C318" s="44" t="s">
        <v>1133</v>
      </c>
      <c r="D318" s="11" t="s">
        <v>1148</v>
      </c>
      <c r="E318" s="26" t="s">
        <v>1022</v>
      </c>
      <c r="G318" s="27"/>
    </row>
    <row r="319" spans="1:7" s="37" customFormat="1" x14ac:dyDescent="0.3">
      <c r="A319" s="43">
        <v>21140</v>
      </c>
      <c r="B319" s="43">
        <v>15470</v>
      </c>
      <c r="C319" s="44" t="s">
        <v>338</v>
      </c>
      <c r="D319" s="11" t="s">
        <v>1149</v>
      </c>
      <c r="E319" s="26" t="s">
        <v>1022</v>
      </c>
      <c r="G319" s="27"/>
    </row>
    <row r="320" spans="1:7" s="37" customFormat="1" x14ac:dyDescent="0.3">
      <c r="A320" s="43">
        <v>21160</v>
      </c>
      <c r="B320" s="43">
        <v>15480</v>
      </c>
      <c r="C320" s="44" t="s">
        <v>340</v>
      </c>
      <c r="D320" s="11" t="s">
        <v>1150</v>
      </c>
      <c r="E320" s="26" t="s">
        <v>1022</v>
      </c>
      <c r="G320" s="27"/>
    </row>
    <row r="321" spans="1:7" s="37" customFormat="1" x14ac:dyDescent="0.3">
      <c r="A321" s="45">
        <v>21180</v>
      </c>
      <c r="B321" s="45">
        <v>15490</v>
      </c>
      <c r="C321" s="48" t="s">
        <v>1940</v>
      </c>
      <c r="D321" s="11"/>
      <c r="E321" s="36" t="s">
        <v>1022</v>
      </c>
      <c r="G321" s="38">
        <f>SUM(G311:G320)</f>
        <v>0</v>
      </c>
    </row>
    <row r="322" spans="1:7" s="37" customFormat="1" x14ac:dyDescent="0.3">
      <c r="A322" s="43">
        <v>21500</v>
      </c>
      <c r="B322" s="43">
        <v>15500</v>
      </c>
      <c r="C322" s="44" t="s">
        <v>1120</v>
      </c>
      <c r="D322" s="11" t="s">
        <v>1151</v>
      </c>
      <c r="E322" s="26" t="s">
        <v>1022</v>
      </c>
      <c r="G322" s="27"/>
    </row>
    <row r="323" spans="1:7" s="37" customFormat="1" x14ac:dyDescent="0.3">
      <c r="A323" s="43">
        <v>21505</v>
      </c>
      <c r="B323" s="43"/>
      <c r="C323" s="44" t="s">
        <v>1669</v>
      </c>
      <c r="D323" s="11" t="s">
        <v>1749</v>
      </c>
      <c r="E323" s="26"/>
      <c r="G323" s="27"/>
    </row>
    <row r="324" spans="1:7" s="37" customFormat="1" x14ac:dyDescent="0.3">
      <c r="A324" s="43">
        <v>21520</v>
      </c>
      <c r="B324" s="43">
        <v>15510</v>
      </c>
      <c r="C324" s="44" t="s">
        <v>472</v>
      </c>
      <c r="D324" s="11" t="s">
        <v>1152</v>
      </c>
      <c r="E324" s="26" t="s">
        <v>1022</v>
      </c>
      <c r="G324" s="27"/>
    </row>
    <row r="325" spans="1:7" s="37" customFormat="1" x14ac:dyDescent="0.3">
      <c r="A325" s="43">
        <v>21540</v>
      </c>
      <c r="B325" s="43">
        <v>15520</v>
      </c>
      <c r="C325" s="44" t="s">
        <v>1123</v>
      </c>
      <c r="D325" s="11" t="s">
        <v>1153</v>
      </c>
      <c r="E325" s="26" t="s">
        <v>1022</v>
      </c>
      <c r="G325" s="27"/>
    </row>
    <row r="326" spans="1:7" s="37" customFormat="1" x14ac:dyDescent="0.3">
      <c r="A326" s="43">
        <v>21560</v>
      </c>
      <c r="B326" s="43">
        <v>15530</v>
      </c>
      <c r="C326" s="44" t="s">
        <v>464</v>
      </c>
      <c r="D326" s="11" t="s">
        <v>1154</v>
      </c>
      <c r="E326" s="26" t="s">
        <v>1022</v>
      </c>
      <c r="G326" s="27"/>
    </row>
    <row r="327" spans="1:7" s="37" customFormat="1" x14ac:dyDescent="0.3">
      <c r="A327" s="43">
        <v>21580</v>
      </c>
      <c r="B327" s="43">
        <v>15540</v>
      </c>
      <c r="C327" s="44" t="s">
        <v>340</v>
      </c>
      <c r="D327" s="11" t="s">
        <v>1155</v>
      </c>
      <c r="E327" s="26" t="s">
        <v>1022</v>
      </c>
      <c r="G327" s="27"/>
    </row>
    <row r="328" spans="1:7" s="37" customFormat="1" x14ac:dyDescent="0.3">
      <c r="A328" s="45">
        <v>21600</v>
      </c>
      <c r="B328" s="45">
        <v>15550</v>
      </c>
      <c r="C328" s="48" t="s">
        <v>1941</v>
      </c>
      <c r="D328" s="11"/>
      <c r="E328" s="36" t="s">
        <v>1022</v>
      </c>
      <c r="G328" s="38">
        <f>SUM(G322:G327)</f>
        <v>0</v>
      </c>
    </row>
    <row r="329" spans="1:7" s="37" customFormat="1" x14ac:dyDescent="0.3">
      <c r="A329" s="45">
        <v>21620</v>
      </c>
      <c r="B329" s="45">
        <v>15560</v>
      </c>
      <c r="C329" s="48" t="s">
        <v>1942</v>
      </c>
      <c r="D329" s="11"/>
      <c r="E329" s="36" t="s">
        <v>1022</v>
      </c>
      <c r="G329" s="38">
        <f>G321+G328</f>
        <v>0</v>
      </c>
    </row>
    <row r="330" spans="1:7" s="37" customFormat="1" x14ac:dyDescent="0.3">
      <c r="A330" s="19" t="s">
        <v>1943</v>
      </c>
      <c r="B330" s="43"/>
      <c r="C330" s="47" t="s">
        <v>2059</v>
      </c>
      <c r="D330" s="11"/>
      <c r="E330" s="36"/>
      <c r="G330" s="38"/>
    </row>
    <row r="331" spans="1:7" s="37" customFormat="1" x14ac:dyDescent="0.3">
      <c r="A331" s="43">
        <v>22000</v>
      </c>
      <c r="B331" s="43">
        <v>15600</v>
      </c>
      <c r="C331" s="44" t="s">
        <v>341</v>
      </c>
      <c r="D331" s="11" t="s">
        <v>1156</v>
      </c>
      <c r="E331" s="26" t="s">
        <v>1022</v>
      </c>
      <c r="G331" s="27"/>
    </row>
    <row r="332" spans="1:7" s="37" customFormat="1" x14ac:dyDescent="0.3">
      <c r="A332" s="43">
        <v>22020</v>
      </c>
      <c r="B332" s="43">
        <v>15610</v>
      </c>
      <c r="C332" s="44" t="s">
        <v>1108</v>
      </c>
      <c r="D332" s="11" t="s">
        <v>1157</v>
      </c>
      <c r="E332" s="26" t="s">
        <v>1022</v>
      </c>
      <c r="G332" s="27"/>
    </row>
    <row r="333" spans="1:7" s="37" customFormat="1" x14ac:dyDescent="0.3">
      <c r="A333" s="43">
        <v>22040</v>
      </c>
      <c r="B333" s="43">
        <v>15620</v>
      </c>
      <c r="C333" s="44" t="s">
        <v>1110</v>
      </c>
      <c r="D333" s="11" t="s">
        <v>1158</v>
      </c>
      <c r="E333" s="26" t="s">
        <v>1022</v>
      </c>
      <c r="G333" s="27"/>
    </row>
    <row r="334" spans="1:7" s="37" customFormat="1" x14ac:dyDescent="0.3">
      <c r="A334" s="43">
        <v>22060</v>
      </c>
      <c r="B334" s="43">
        <v>15630</v>
      </c>
      <c r="C334" s="44" t="s">
        <v>1112</v>
      </c>
      <c r="D334" s="11" t="s">
        <v>1159</v>
      </c>
      <c r="E334" s="26" t="s">
        <v>1022</v>
      </c>
      <c r="G334" s="27"/>
    </row>
    <row r="335" spans="1:7" s="37" customFormat="1" x14ac:dyDescent="0.3">
      <c r="A335" s="43">
        <v>22065</v>
      </c>
      <c r="B335" s="43"/>
      <c r="C335" s="44" t="s">
        <v>1669</v>
      </c>
      <c r="D335" s="11" t="s">
        <v>1750</v>
      </c>
      <c r="E335" s="26"/>
      <c r="G335" s="27"/>
    </row>
    <row r="336" spans="1:7" s="37" customFormat="1" x14ac:dyDescent="0.3">
      <c r="A336" s="43">
        <v>22080</v>
      </c>
      <c r="B336" s="43">
        <v>15640</v>
      </c>
      <c r="C336" s="44" t="s">
        <v>1114</v>
      </c>
      <c r="D336" s="11" t="s">
        <v>1160</v>
      </c>
      <c r="E336" s="26" t="s">
        <v>1022</v>
      </c>
      <c r="G336" s="27"/>
    </row>
    <row r="337" spans="1:7" s="37" customFormat="1" x14ac:dyDescent="0.3">
      <c r="A337" s="43">
        <v>22100</v>
      </c>
      <c r="B337" s="43">
        <v>15650</v>
      </c>
      <c r="C337" s="44" t="s">
        <v>334</v>
      </c>
      <c r="D337" s="11" t="s">
        <v>1161</v>
      </c>
      <c r="E337" s="26" t="s">
        <v>1022</v>
      </c>
      <c r="G337" s="27"/>
    </row>
    <row r="338" spans="1:7" s="37" customFormat="1" x14ac:dyDescent="0.3">
      <c r="A338" s="43">
        <v>22120</v>
      </c>
      <c r="B338" s="43">
        <v>15660</v>
      </c>
      <c r="C338" s="44" t="s">
        <v>1133</v>
      </c>
      <c r="D338" s="11" t="s">
        <v>1162</v>
      </c>
      <c r="E338" s="26" t="s">
        <v>1022</v>
      </c>
      <c r="G338" s="27"/>
    </row>
    <row r="339" spans="1:7" s="37" customFormat="1" x14ac:dyDescent="0.3">
      <c r="A339" s="43">
        <v>22140</v>
      </c>
      <c r="B339" s="43">
        <v>15670</v>
      </c>
      <c r="C339" s="44" t="s">
        <v>338</v>
      </c>
      <c r="D339" s="11" t="s">
        <v>1163</v>
      </c>
      <c r="E339" s="26" t="s">
        <v>1022</v>
      </c>
      <c r="G339" s="27"/>
    </row>
    <row r="340" spans="1:7" s="37" customFormat="1" x14ac:dyDescent="0.3">
      <c r="A340" s="43">
        <v>22160</v>
      </c>
      <c r="B340" s="43">
        <v>15680</v>
      </c>
      <c r="C340" s="44" t="s">
        <v>340</v>
      </c>
      <c r="D340" s="11" t="s">
        <v>1164</v>
      </c>
      <c r="E340" s="26" t="s">
        <v>1022</v>
      </c>
      <c r="G340" s="27"/>
    </row>
    <row r="341" spans="1:7" s="37" customFormat="1" x14ac:dyDescent="0.3">
      <c r="A341" s="45">
        <v>22180</v>
      </c>
      <c r="B341" s="45">
        <v>15690</v>
      </c>
      <c r="C341" s="48" t="s">
        <v>1947</v>
      </c>
      <c r="D341" s="11"/>
      <c r="E341" s="36" t="s">
        <v>1022</v>
      </c>
      <c r="G341" s="38">
        <f>SUM(G331:G340)</f>
        <v>0</v>
      </c>
    </row>
    <row r="342" spans="1:7" s="37" customFormat="1" x14ac:dyDescent="0.3">
      <c r="A342" s="43">
        <v>22500</v>
      </c>
      <c r="B342" s="43">
        <v>15700</v>
      </c>
      <c r="C342" s="44" t="s">
        <v>460</v>
      </c>
      <c r="D342" s="11" t="s">
        <v>1165</v>
      </c>
      <c r="E342" s="26" t="s">
        <v>1022</v>
      </c>
      <c r="G342" s="27"/>
    </row>
    <row r="343" spans="1:7" s="37" customFormat="1" x14ac:dyDescent="0.3">
      <c r="A343" s="43">
        <v>22505</v>
      </c>
      <c r="B343" s="43"/>
      <c r="C343" s="44" t="s">
        <v>1669</v>
      </c>
      <c r="D343" s="11" t="s">
        <v>1751</v>
      </c>
      <c r="E343" s="26"/>
      <c r="G343" s="27"/>
    </row>
    <row r="344" spans="1:7" s="37" customFormat="1" x14ac:dyDescent="0.3">
      <c r="A344" s="43">
        <v>22520</v>
      </c>
      <c r="B344" s="43">
        <v>15710</v>
      </c>
      <c r="C344" s="44" t="s">
        <v>472</v>
      </c>
      <c r="D344" s="11" t="s">
        <v>1166</v>
      </c>
      <c r="E344" s="26" t="s">
        <v>1022</v>
      </c>
      <c r="G344" s="27"/>
    </row>
    <row r="345" spans="1:7" s="37" customFormat="1" x14ac:dyDescent="0.3">
      <c r="A345" s="43">
        <v>22540</v>
      </c>
      <c r="B345" s="43">
        <v>15720</v>
      </c>
      <c r="C345" s="44" t="s">
        <v>1123</v>
      </c>
      <c r="D345" s="11" t="s">
        <v>1167</v>
      </c>
      <c r="E345" s="26" t="s">
        <v>1022</v>
      </c>
      <c r="G345" s="27"/>
    </row>
    <row r="346" spans="1:7" s="37" customFormat="1" x14ac:dyDescent="0.3">
      <c r="A346" s="43">
        <v>22560</v>
      </c>
      <c r="B346" s="43">
        <v>15730</v>
      </c>
      <c r="C346" s="44" t="s">
        <v>464</v>
      </c>
      <c r="D346" s="11" t="s">
        <v>1168</v>
      </c>
      <c r="E346" s="26" t="s">
        <v>1022</v>
      </c>
      <c r="G346" s="27"/>
    </row>
    <row r="347" spans="1:7" s="37" customFormat="1" x14ac:dyDescent="0.3">
      <c r="A347" s="43">
        <v>22580</v>
      </c>
      <c r="B347" s="43">
        <v>15740</v>
      </c>
      <c r="C347" s="44" t="s">
        <v>340</v>
      </c>
      <c r="D347" s="11" t="s">
        <v>1169</v>
      </c>
      <c r="E347" s="26" t="s">
        <v>1022</v>
      </c>
      <c r="G347" s="27"/>
    </row>
    <row r="348" spans="1:7" s="37" customFormat="1" x14ac:dyDescent="0.3">
      <c r="A348" s="45">
        <v>22600</v>
      </c>
      <c r="B348" s="45">
        <v>15750</v>
      </c>
      <c r="C348" s="48" t="s">
        <v>1948</v>
      </c>
      <c r="D348" s="11"/>
      <c r="E348" s="36" t="s">
        <v>1022</v>
      </c>
      <c r="G348" s="38">
        <f>SUM(G342:G347)</f>
        <v>0</v>
      </c>
    </row>
    <row r="349" spans="1:7" s="37" customFormat="1" x14ac:dyDescent="0.3">
      <c r="A349" s="45">
        <v>22620</v>
      </c>
      <c r="B349" s="45">
        <v>15760</v>
      </c>
      <c r="C349" s="48" t="s">
        <v>1946</v>
      </c>
      <c r="D349" s="11"/>
      <c r="E349" s="36" t="s">
        <v>1022</v>
      </c>
      <c r="G349" s="38">
        <f>G341+G348</f>
        <v>0</v>
      </c>
    </row>
    <row r="350" spans="1:7" s="37" customFormat="1" x14ac:dyDescent="0.3">
      <c r="A350" s="19" t="s">
        <v>1943</v>
      </c>
      <c r="B350" s="43"/>
      <c r="C350" s="47" t="s">
        <v>2060</v>
      </c>
      <c r="D350" s="11"/>
      <c r="E350" s="26"/>
      <c r="F350" s="11"/>
      <c r="G350" s="49"/>
    </row>
    <row r="351" spans="1:7" s="37" customFormat="1" x14ac:dyDescent="0.3">
      <c r="A351" s="43">
        <v>23000</v>
      </c>
      <c r="B351" s="43">
        <v>16000</v>
      </c>
      <c r="C351" s="44" t="s">
        <v>341</v>
      </c>
      <c r="D351" s="11" t="s">
        <v>1322</v>
      </c>
      <c r="E351" s="26" t="s">
        <v>1022</v>
      </c>
      <c r="F351" s="11"/>
      <c r="G351" s="27"/>
    </row>
    <row r="352" spans="1:7" s="37" customFormat="1" x14ac:dyDescent="0.3">
      <c r="A352" s="43">
        <v>23020</v>
      </c>
      <c r="B352" s="43">
        <v>16010</v>
      </c>
      <c r="C352" s="44" t="s">
        <v>1108</v>
      </c>
      <c r="D352" s="11" t="s">
        <v>1323</v>
      </c>
      <c r="E352" s="26" t="s">
        <v>1022</v>
      </c>
      <c r="F352" s="11"/>
      <c r="G352" s="27"/>
    </row>
    <row r="353" spans="1:7" s="37" customFormat="1" x14ac:dyDescent="0.3">
      <c r="A353" s="43">
        <v>23040</v>
      </c>
      <c r="B353" s="43">
        <v>16020</v>
      </c>
      <c r="C353" s="44" t="s">
        <v>1110</v>
      </c>
      <c r="D353" s="11" t="s">
        <v>1324</v>
      </c>
      <c r="E353" s="26" t="s">
        <v>1022</v>
      </c>
      <c r="F353" s="11"/>
      <c r="G353" s="27"/>
    </row>
    <row r="354" spans="1:7" s="37" customFormat="1" x14ac:dyDescent="0.3">
      <c r="A354" s="43">
        <v>23060</v>
      </c>
      <c r="B354" s="43">
        <v>16030</v>
      </c>
      <c r="C354" s="44" t="s">
        <v>1112</v>
      </c>
      <c r="D354" s="11" t="s">
        <v>1325</v>
      </c>
      <c r="E354" s="26" t="s">
        <v>1022</v>
      </c>
      <c r="F354" s="11"/>
      <c r="G354" s="27"/>
    </row>
    <row r="355" spans="1:7" s="37" customFormat="1" x14ac:dyDescent="0.3">
      <c r="A355" s="43">
        <v>23065</v>
      </c>
      <c r="B355" s="43"/>
      <c r="C355" s="44" t="s">
        <v>1669</v>
      </c>
      <c r="D355" s="11" t="s">
        <v>1752</v>
      </c>
      <c r="E355" s="26"/>
      <c r="F355" s="11"/>
      <c r="G355" s="27"/>
    </row>
    <row r="356" spans="1:7" s="37" customFormat="1" x14ac:dyDescent="0.3">
      <c r="A356" s="43">
        <v>23080</v>
      </c>
      <c r="B356" s="43">
        <v>16040</v>
      </c>
      <c r="C356" s="44" t="s">
        <v>1114</v>
      </c>
      <c r="D356" s="11" t="s">
        <v>1326</v>
      </c>
      <c r="E356" s="26" t="s">
        <v>1022</v>
      </c>
      <c r="F356" s="11"/>
      <c r="G356" s="27"/>
    </row>
    <row r="357" spans="1:7" s="37" customFormat="1" x14ac:dyDescent="0.3">
      <c r="A357" s="43">
        <v>23100</v>
      </c>
      <c r="B357" s="43">
        <v>16050</v>
      </c>
      <c r="C357" s="44" t="s">
        <v>334</v>
      </c>
      <c r="D357" s="11" t="s">
        <v>1327</v>
      </c>
      <c r="E357" s="26" t="s">
        <v>1022</v>
      </c>
      <c r="F357" s="11"/>
      <c r="G357" s="27"/>
    </row>
    <row r="358" spans="1:7" s="37" customFormat="1" x14ac:dyDescent="0.3">
      <c r="A358" s="43">
        <v>23120</v>
      </c>
      <c r="B358" s="43">
        <v>16060</v>
      </c>
      <c r="C358" s="44" t="s">
        <v>1133</v>
      </c>
      <c r="D358" s="11" t="s">
        <v>1328</v>
      </c>
      <c r="E358" s="26" t="s">
        <v>1022</v>
      </c>
      <c r="F358" s="11"/>
      <c r="G358" s="27"/>
    </row>
    <row r="359" spans="1:7" s="37" customFormat="1" x14ac:dyDescent="0.3">
      <c r="A359" s="43">
        <v>23140</v>
      </c>
      <c r="B359" s="43">
        <v>16070</v>
      </c>
      <c r="C359" s="44" t="s">
        <v>338</v>
      </c>
      <c r="D359" s="11" t="s">
        <v>1329</v>
      </c>
      <c r="E359" s="26" t="s">
        <v>1022</v>
      </c>
      <c r="F359" s="11"/>
      <c r="G359" s="27"/>
    </row>
    <row r="360" spans="1:7" s="37" customFormat="1" x14ac:dyDescent="0.3">
      <c r="A360" s="43">
        <v>23160</v>
      </c>
      <c r="B360" s="43">
        <v>16080</v>
      </c>
      <c r="C360" s="44" t="s">
        <v>340</v>
      </c>
      <c r="D360" s="11" t="s">
        <v>1330</v>
      </c>
      <c r="E360" s="26" t="s">
        <v>1022</v>
      </c>
      <c r="F360" s="11"/>
      <c r="G360" s="27"/>
    </row>
    <row r="361" spans="1:7" s="37" customFormat="1" x14ac:dyDescent="0.3">
      <c r="A361" s="45">
        <v>23180</v>
      </c>
      <c r="B361" s="45">
        <v>16090</v>
      </c>
      <c r="C361" s="48" t="s">
        <v>1949</v>
      </c>
      <c r="D361" s="11"/>
      <c r="E361" s="50" t="s">
        <v>1022</v>
      </c>
      <c r="F361" s="51"/>
      <c r="G361" s="52">
        <f>SUM(G351:G360)</f>
        <v>0</v>
      </c>
    </row>
    <row r="362" spans="1:7" s="37" customFormat="1" x14ac:dyDescent="0.3">
      <c r="A362" s="43">
        <v>23500</v>
      </c>
      <c r="B362" s="43">
        <v>16100</v>
      </c>
      <c r="C362" s="44" t="s">
        <v>1120</v>
      </c>
      <c r="D362" s="11" t="s">
        <v>1331</v>
      </c>
      <c r="E362" s="26" t="s">
        <v>1022</v>
      </c>
      <c r="F362" s="11"/>
      <c r="G362" s="27"/>
    </row>
    <row r="363" spans="1:7" s="37" customFormat="1" x14ac:dyDescent="0.3">
      <c r="A363" s="43">
        <v>23505</v>
      </c>
      <c r="B363" s="43"/>
      <c r="C363" s="44" t="s">
        <v>1669</v>
      </c>
      <c r="D363" s="11" t="s">
        <v>1753</v>
      </c>
      <c r="E363" s="26"/>
      <c r="F363" s="11"/>
      <c r="G363" s="27"/>
    </row>
    <row r="364" spans="1:7" s="37" customFormat="1" x14ac:dyDescent="0.3">
      <c r="A364" s="43">
        <v>23520</v>
      </c>
      <c r="B364" s="43">
        <v>16110</v>
      </c>
      <c r="C364" s="44" t="s">
        <v>472</v>
      </c>
      <c r="D364" s="11" t="s">
        <v>1332</v>
      </c>
      <c r="E364" s="26" t="s">
        <v>1022</v>
      </c>
      <c r="F364" s="11"/>
      <c r="G364" s="27"/>
    </row>
    <row r="365" spans="1:7" s="37" customFormat="1" x14ac:dyDescent="0.3">
      <c r="A365" s="43">
        <v>23540</v>
      </c>
      <c r="B365" s="43">
        <v>16120</v>
      </c>
      <c r="C365" s="44" t="s">
        <v>1123</v>
      </c>
      <c r="D365" s="11" t="s">
        <v>1333</v>
      </c>
      <c r="E365" s="26" t="s">
        <v>1022</v>
      </c>
      <c r="F365" s="11"/>
      <c r="G365" s="27"/>
    </row>
    <row r="366" spans="1:7" s="37" customFormat="1" x14ac:dyDescent="0.3">
      <c r="A366" s="43">
        <v>23560</v>
      </c>
      <c r="B366" s="43">
        <v>16130</v>
      </c>
      <c r="C366" s="44" t="s">
        <v>464</v>
      </c>
      <c r="D366" s="11" t="s">
        <v>1334</v>
      </c>
      <c r="E366" s="26" t="s">
        <v>1022</v>
      </c>
      <c r="F366" s="11"/>
      <c r="G366" s="27"/>
    </row>
    <row r="367" spans="1:7" s="37" customFormat="1" x14ac:dyDescent="0.3">
      <c r="A367" s="43">
        <v>23580</v>
      </c>
      <c r="B367" s="43">
        <v>16140</v>
      </c>
      <c r="C367" s="44" t="s">
        <v>340</v>
      </c>
      <c r="D367" s="11" t="s">
        <v>1335</v>
      </c>
      <c r="E367" s="26" t="s">
        <v>1022</v>
      </c>
      <c r="F367" s="11"/>
      <c r="G367" s="27"/>
    </row>
    <row r="368" spans="1:7" s="37" customFormat="1" x14ac:dyDescent="0.3">
      <c r="A368" s="45">
        <v>23600</v>
      </c>
      <c r="B368" s="45">
        <v>16150</v>
      </c>
      <c r="C368" s="48" t="s">
        <v>1950</v>
      </c>
      <c r="D368" s="11"/>
      <c r="E368" s="50" t="s">
        <v>1022</v>
      </c>
      <c r="F368" s="51"/>
      <c r="G368" s="52">
        <f>SUM(G362:G367)</f>
        <v>0</v>
      </c>
    </row>
    <row r="369" spans="1:7" s="37" customFormat="1" x14ac:dyDescent="0.3">
      <c r="A369" s="45">
        <v>23620</v>
      </c>
      <c r="B369" s="45">
        <v>16160</v>
      </c>
      <c r="C369" s="48" t="s">
        <v>1951</v>
      </c>
      <c r="D369" s="11"/>
      <c r="E369" s="50" t="s">
        <v>1022</v>
      </c>
      <c r="F369" s="51"/>
      <c r="G369" s="52">
        <f>G361+G368</f>
        <v>0</v>
      </c>
    </row>
    <row r="370" spans="1:7" x14ac:dyDescent="0.3">
      <c r="A370" s="19" t="s">
        <v>1943</v>
      </c>
      <c r="C370" s="20" t="s">
        <v>2061</v>
      </c>
      <c r="E370" s="26"/>
      <c r="G370" s="33"/>
    </row>
    <row r="371" spans="1:7" x14ac:dyDescent="0.3">
      <c r="A371" s="10">
        <v>25000</v>
      </c>
      <c r="B371" s="10">
        <v>6150</v>
      </c>
      <c r="C371" s="25" t="s">
        <v>460</v>
      </c>
      <c r="D371" s="11" t="s">
        <v>467</v>
      </c>
      <c r="E371" s="26" t="s">
        <v>1022</v>
      </c>
      <c r="G371" s="27"/>
    </row>
    <row r="372" spans="1:7" x14ac:dyDescent="0.3">
      <c r="A372" s="10">
        <v>25005</v>
      </c>
      <c r="C372" s="25" t="s">
        <v>1669</v>
      </c>
      <c r="D372" s="11" t="s">
        <v>1754</v>
      </c>
      <c r="E372" s="26"/>
      <c r="G372" s="27"/>
    </row>
    <row r="373" spans="1:7" x14ac:dyDescent="0.3">
      <c r="A373" s="10">
        <v>25020</v>
      </c>
      <c r="B373" s="10">
        <v>6160</v>
      </c>
      <c r="C373" s="25" t="s">
        <v>462</v>
      </c>
      <c r="D373" s="11" t="s">
        <v>468</v>
      </c>
      <c r="E373" s="26" t="s">
        <v>1022</v>
      </c>
      <c r="G373" s="27"/>
    </row>
    <row r="374" spans="1:7" x14ac:dyDescent="0.3">
      <c r="A374" s="10">
        <v>25040</v>
      </c>
      <c r="B374" s="10">
        <v>6170</v>
      </c>
      <c r="C374" s="25" t="s">
        <v>464</v>
      </c>
      <c r="D374" s="11" t="s">
        <v>469</v>
      </c>
      <c r="E374" s="26" t="s">
        <v>1022</v>
      </c>
      <c r="G374" s="27"/>
    </row>
    <row r="375" spans="1:7" x14ac:dyDescent="0.3">
      <c r="A375" s="10">
        <v>25060</v>
      </c>
      <c r="B375" s="10">
        <v>6180</v>
      </c>
      <c r="C375" s="25" t="s">
        <v>340</v>
      </c>
      <c r="D375" s="11" t="s">
        <v>470</v>
      </c>
      <c r="E375" s="26" t="s">
        <v>1022</v>
      </c>
      <c r="G375" s="27"/>
    </row>
    <row r="376" spans="1:7" x14ac:dyDescent="0.3">
      <c r="A376" s="10">
        <v>25080</v>
      </c>
      <c r="B376" s="10">
        <v>6190</v>
      </c>
      <c r="C376" s="25" t="s">
        <v>929</v>
      </c>
      <c r="D376" s="11" t="s">
        <v>813</v>
      </c>
      <c r="E376" s="26" t="s">
        <v>1022</v>
      </c>
      <c r="G376" s="27"/>
    </row>
    <row r="377" spans="1:7" s="37" customFormat="1" x14ac:dyDescent="0.3">
      <c r="A377" s="26">
        <v>25100</v>
      </c>
      <c r="B377" s="26">
        <v>6200</v>
      </c>
      <c r="C377" s="35" t="s">
        <v>703</v>
      </c>
      <c r="D377" s="11"/>
      <c r="E377" s="36" t="s">
        <v>1022</v>
      </c>
      <c r="G377" s="38">
        <f>SUM(G371:G376)</f>
        <v>0</v>
      </c>
    </row>
    <row r="378" spans="1:7" x14ac:dyDescent="0.3">
      <c r="A378" s="19" t="s">
        <v>1943</v>
      </c>
      <c r="C378" s="20" t="s">
        <v>2062</v>
      </c>
      <c r="E378" s="26"/>
      <c r="G378" s="33"/>
    </row>
    <row r="379" spans="1:7" x14ac:dyDescent="0.3">
      <c r="A379" s="10">
        <v>27000</v>
      </c>
      <c r="B379" s="10">
        <v>6210</v>
      </c>
      <c r="C379" s="25" t="s">
        <v>460</v>
      </c>
      <c r="D379" s="11" t="s">
        <v>815</v>
      </c>
      <c r="E379" s="26" t="s">
        <v>1022</v>
      </c>
      <c r="G379" s="27"/>
    </row>
    <row r="380" spans="1:7" x14ac:dyDescent="0.3">
      <c r="A380" s="10">
        <v>27005</v>
      </c>
      <c r="C380" s="25" t="s">
        <v>1669</v>
      </c>
      <c r="D380" s="11" t="s">
        <v>1755</v>
      </c>
      <c r="E380" s="26"/>
      <c r="G380" s="27"/>
    </row>
    <row r="381" spans="1:7" x14ac:dyDescent="0.3">
      <c r="A381" s="10">
        <v>27020</v>
      </c>
      <c r="B381" s="10">
        <v>6220</v>
      </c>
      <c r="C381" s="25" t="s">
        <v>462</v>
      </c>
      <c r="D381" s="11" t="s">
        <v>816</v>
      </c>
      <c r="E381" s="26" t="s">
        <v>1022</v>
      </c>
      <c r="G381" s="27"/>
    </row>
    <row r="382" spans="1:7" x14ac:dyDescent="0.3">
      <c r="A382" s="10">
        <v>27040</v>
      </c>
      <c r="B382" s="10">
        <v>6230</v>
      </c>
      <c r="C382" s="25" t="s">
        <v>464</v>
      </c>
      <c r="D382" s="11" t="s">
        <v>817</v>
      </c>
      <c r="E382" s="26" t="s">
        <v>1022</v>
      </c>
      <c r="G382" s="27"/>
    </row>
    <row r="383" spans="1:7" x14ac:dyDescent="0.3">
      <c r="A383" s="10">
        <v>27060</v>
      </c>
      <c r="B383" s="10">
        <v>6240</v>
      </c>
      <c r="C383" s="25" t="s">
        <v>340</v>
      </c>
      <c r="D383" s="11" t="s">
        <v>818</v>
      </c>
      <c r="E383" s="26" t="s">
        <v>1022</v>
      </c>
      <c r="G383" s="27"/>
    </row>
    <row r="384" spans="1:7" x14ac:dyDescent="0.3">
      <c r="A384" s="10">
        <v>27080</v>
      </c>
      <c r="B384" s="10">
        <v>6250</v>
      </c>
      <c r="C384" s="25" t="s">
        <v>929</v>
      </c>
      <c r="D384" s="11" t="s">
        <v>819</v>
      </c>
      <c r="E384" s="26" t="s">
        <v>1022</v>
      </c>
      <c r="G384" s="27"/>
    </row>
    <row r="385" spans="1:7" s="39" customFormat="1" x14ac:dyDescent="0.3">
      <c r="A385" s="26">
        <v>27100</v>
      </c>
      <c r="B385" s="26">
        <v>6260</v>
      </c>
      <c r="C385" s="35" t="s">
        <v>820</v>
      </c>
      <c r="D385" s="11"/>
      <c r="E385" s="36" t="s">
        <v>1022</v>
      </c>
      <c r="G385" s="38">
        <f>SUM(G379:G384)</f>
        <v>0</v>
      </c>
    </row>
    <row r="386" spans="1:7" x14ac:dyDescent="0.3">
      <c r="A386" s="19" t="s">
        <v>1943</v>
      </c>
      <c r="C386" s="20" t="s">
        <v>2063</v>
      </c>
      <c r="E386" s="26"/>
      <c r="G386" s="33"/>
    </row>
    <row r="387" spans="1:7" x14ac:dyDescent="0.3">
      <c r="A387" s="10">
        <v>29000</v>
      </c>
      <c r="B387" s="10">
        <v>6270</v>
      </c>
      <c r="C387" s="25" t="s">
        <v>930</v>
      </c>
      <c r="D387" s="11" t="s">
        <v>821</v>
      </c>
      <c r="E387" s="26" t="s">
        <v>1022</v>
      </c>
      <c r="G387" s="27"/>
    </row>
    <row r="388" spans="1:7" x14ac:dyDescent="0.3">
      <c r="A388" s="10">
        <v>29020</v>
      </c>
      <c r="B388" s="10">
        <v>6280</v>
      </c>
      <c r="C388" s="25" t="s">
        <v>931</v>
      </c>
      <c r="D388" s="11" t="s">
        <v>822</v>
      </c>
      <c r="E388" s="26" t="s">
        <v>1022</v>
      </c>
      <c r="G388" s="27"/>
    </row>
    <row r="389" spans="1:7" x14ac:dyDescent="0.3">
      <c r="A389" s="10">
        <v>29040</v>
      </c>
      <c r="B389" s="10">
        <v>6290</v>
      </c>
      <c r="C389" s="25" t="s">
        <v>932</v>
      </c>
      <c r="D389" s="11" t="s">
        <v>823</v>
      </c>
      <c r="E389" s="26" t="s">
        <v>1022</v>
      </c>
      <c r="G389" s="27"/>
    </row>
    <row r="390" spans="1:7" x14ac:dyDescent="0.3">
      <c r="A390" s="10">
        <v>29060</v>
      </c>
      <c r="B390" s="10">
        <v>6300</v>
      </c>
      <c r="C390" s="25" t="s">
        <v>933</v>
      </c>
      <c r="D390" s="11" t="s">
        <v>824</v>
      </c>
      <c r="E390" s="26" t="s">
        <v>1022</v>
      </c>
      <c r="G390" s="27"/>
    </row>
    <row r="391" spans="1:7" x14ac:dyDescent="0.3">
      <c r="A391" s="10">
        <v>29080</v>
      </c>
      <c r="B391" s="10">
        <v>6310</v>
      </c>
      <c r="C391" s="25" t="s">
        <v>934</v>
      </c>
      <c r="D391" s="11" t="s">
        <v>825</v>
      </c>
      <c r="E391" s="26" t="s">
        <v>1022</v>
      </c>
      <c r="G391" s="27"/>
    </row>
    <row r="392" spans="1:7" x14ac:dyDescent="0.3">
      <c r="A392" s="10">
        <v>29100</v>
      </c>
      <c r="B392" s="10">
        <v>6320</v>
      </c>
      <c r="C392" s="25" t="s">
        <v>935</v>
      </c>
      <c r="D392" s="11" t="s">
        <v>826</v>
      </c>
      <c r="E392" s="26" t="s">
        <v>1022</v>
      </c>
      <c r="G392" s="27"/>
    </row>
    <row r="393" spans="1:7" x14ac:dyDescent="0.3">
      <c r="A393" s="10">
        <v>29120</v>
      </c>
      <c r="B393" s="10">
        <v>6330</v>
      </c>
      <c r="C393" s="25" t="s">
        <v>936</v>
      </c>
      <c r="D393" s="11" t="s">
        <v>827</v>
      </c>
      <c r="E393" s="26" t="s">
        <v>1022</v>
      </c>
      <c r="G393" s="27"/>
    </row>
    <row r="394" spans="1:7" x14ac:dyDescent="0.3">
      <c r="A394" s="10">
        <v>29140</v>
      </c>
      <c r="B394" s="10">
        <v>6340</v>
      </c>
      <c r="C394" s="25" t="s">
        <v>937</v>
      </c>
      <c r="D394" s="11" t="s">
        <v>828</v>
      </c>
      <c r="E394" s="26" t="s">
        <v>1022</v>
      </c>
      <c r="G394" s="27"/>
    </row>
    <row r="395" spans="1:7" x14ac:dyDescent="0.3">
      <c r="A395" s="10">
        <v>29160</v>
      </c>
      <c r="B395" s="10">
        <v>6350</v>
      </c>
      <c r="C395" s="25" t="s">
        <v>938</v>
      </c>
      <c r="D395" s="11" t="s">
        <v>829</v>
      </c>
      <c r="E395" s="26" t="s">
        <v>1022</v>
      </c>
      <c r="G395" s="27"/>
    </row>
    <row r="396" spans="1:7" s="54" customFormat="1" x14ac:dyDescent="0.3">
      <c r="A396" s="10">
        <v>29165</v>
      </c>
      <c r="B396" s="10"/>
      <c r="C396" s="25" t="s">
        <v>1756</v>
      </c>
      <c r="D396" s="11" t="s">
        <v>1757</v>
      </c>
      <c r="E396" s="53"/>
      <c r="G396" s="27"/>
    </row>
    <row r="397" spans="1:7" x14ac:dyDescent="0.3">
      <c r="A397" s="26">
        <v>29180</v>
      </c>
      <c r="B397" s="26">
        <v>6360</v>
      </c>
      <c r="C397" s="35" t="s">
        <v>830</v>
      </c>
      <c r="E397" s="36" t="s">
        <v>1022</v>
      </c>
      <c r="F397" s="39"/>
      <c r="G397" s="38">
        <f>SUM(G387:G396)</f>
        <v>0</v>
      </c>
    </row>
    <row r="398" spans="1:7" x14ac:dyDescent="0.3">
      <c r="A398" s="19" t="s">
        <v>1943</v>
      </c>
      <c r="C398" s="20" t="s">
        <v>2064</v>
      </c>
      <c r="E398" s="26"/>
      <c r="G398" s="33"/>
    </row>
    <row r="399" spans="1:7" x14ac:dyDescent="0.3">
      <c r="A399" s="10">
        <v>29500</v>
      </c>
      <c r="B399" s="10">
        <v>6370</v>
      </c>
      <c r="C399" s="25" t="s">
        <v>460</v>
      </c>
      <c r="D399" s="11" t="s">
        <v>471</v>
      </c>
      <c r="E399" s="26" t="s">
        <v>1022</v>
      </c>
      <c r="G399" s="27"/>
    </row>
    <row r="400" spans="1:7" x14ac:dyDescent="0.3">
      <c r="A400" s="55">
        <v>29520</v>
      </c>
      <c r="B400" s="55">
        <v>6372</v>
      </c>
      <c r="C400" s="44" t="s">
        <v>1177</v>
      </c>
      <c r="D400" s="11" t="s">
        <v>1178</v>
      </c>
      <c r="E400" s="26" t="s">
        <v>1022</v>
      </c>
      <c r="G400" s="27"/>
    </row>
    <row r="401" spans="1:7" x14ac:dyDescent="0.3">
      <c r="A401" s="55">
        <v>29540</v>
      </c>
      <c r="B401" s="55">
        <v>6373</v>
      </c>
      <c r="C401" s="44" t="s">
        <v>1179</v>
      </c>
      <c r="D401" s="11" t="s">
        <v>1180</v>
      </c>
      <c r="E401" s="26" t="s">
        <v>1022</v>
      </c>
      <c r="G401" s="27"/>
    </row>
    <row r="402" spans="1:7" x14ac:dyDescent="0.3">
      <c r="A402" s="55">
        <v>29560</v>
      </c>
      <c r="B402" s="55">
        <v>6374</v>
      </c>
      <c r="C402" s="44" t="s">
        <v>1181</v>
      </c>
      <c r="D402" s="11" t="s">
        <v>1182</v>
      </c>
      <c r="E402" s="26" t="s">
        <v>1022</v>
      </c>
      <c r="G402" s="27"/>
    </row>
    <row r="403" spans="1:7" x14ac:dyDescent="0.3">
      <c r="A403" s="55">
        <v>29580</v>
      </c>
      <c r="B403" s="55">
        <v>6375</v>
      </c>
      <c r="C403" s="44" t="s">
        <v>1183</v>
      </c>
      <c r="D403" s="11" t="s">
        <v>1184</v>
      </c>
      <c r="E403" s="26" t="s">
        <v>1022</v>
      </c>
      <c r="G403" s="27"/>
    </row>
    <row r="404" spans="1:7" x14ac:dyDescent="0.3">
      <c r="A404" s="55">
        <v>29585</v>
      </c>
      <c r="B404" s="55"/>
      <c r="C404" s="44" t="s">
        <v>1669</v>
      </c>
      <c r="D404" s="11" t="s">
        <v>1758</v>
      </c>
      <c r="E404" s="26"/>
      <c r="G404" s="27"/>
    </row>
    <row r="405" spans="1:7" x14ac:dyDescent="0.3">
      <c r="A405" s="10">
        <v>29600</v>
      </c>
      <c r="B405" s="10">
        <v>6380</v>
      </c>
      <c r="C405" s="25" t="s">
        <v>472</v>
      </c>
      <c r="D405" s="11" t="s">
        <v>473</v>
      </c>
      <c r="E405" s="26" t="s">
        <v>1022</v>
      </c>
      <c r="G405" s="27"/>
    </row>
    <row r="406" spans="1:7" x14ac:dyDescent="0.3">
      <c r="A406" s="10">
        <v>29620</v>
      </c>
      <c r="B406" s="10">
        <v>6390</v>
      </c>
      <c r="C406" s="25" t="s">
        <v>334</v>
      </c>
      <c r="D406" s="11" t="s">
        <v>474</v>
      </c>
      <c r="E406" s="26" t="s">
        <v>1022</v>
      </c>
      <c r="G406" s="27"/>
    </row>
    <row r="407" spans="1:7" x14ac:dyDescent="0.3">
      <c r="A407" s="10">
        <v>29640</v>
      </c>
      <c r="B407" s="10">
        <v>6400</v>
      </c>
      <c r="C407" s="25" t="s">
        <v>464</v>
      </c>
      <c r="D407" s="11" t="s">
        <v>475</v>
      </c>
      <c r="E407" s="26" t="s">
        <v>1022</v>
      </c>
      <c r="G407" s="27"/>
    </row>
    <row r="408" spans="1:7" x14ac:dyDescent="0.3">
      <c r="A408" s="10">
        <v>29660</v>
      </c>
      <c r="B408" s="10">
        <v>6410</v>
      </c>
      <c r="C408" s="25" t="s">
        <v>340</v>
      </c>
      <c r="D408" s="11" t="s">
        <v>476</v>
      </c>
      <c r="E408" s="26" t="s">
        <v>1022</v>
      </c>
      <c r="G408" s="27"/>
    </row>
    <row r="409" spans="1:7" s="37" customFormat="1" x14ac:dyDescent="0.3">
      <c r="A409" s="26">
        <v>29680</v>
      </c>
      <c r="B409" s="26">
        <v>6420</v>
      </c>
      <c r="C409" s="35" t="s">
        <v>1953</v>
      </c>
      <c r="D409" s="11"/>
      <c r="E409" s="36" t="s">
        <v>1022</v>
      </c>
      <c r="G409" s="38">
        <f>SUM(G399:G408)</f>
        <v>0</v>
      </c>
    </row>
    <row r="410" spans="1:7" x14ac:dyDescent="0.3">
      <c r="A410" s="19" t="s">
        <v>1943</v>
      </c>
      <c r="C410" s="20" t="s">
        <v>2065</v>
      </c>
      <c r="E410" s="26"/>
      <c r="G410" s="33"/>
    </row>
    <row r="411" spans="1:7" x14ac:dyDescent="0.3">
      <c r="A411" s="10">
        <v>30500</v>
      </c>
      <c r="B411" s="10">
        <v>6430</v>
      </c>
      <c r="C411" s="25" t="s">
        <v>460</v>
      </c>
      <c r="D411" s="11" t="s">
        <v>477</v>
      </c>
      <c r="E411" s="26" t="s">
        <v>1022</v>
      </c>
      <c r="G411" s="27"/>
    </row>
    <row r="412" spans="1:7" x14ac:dyDescent="0.3">
      <c r="A412" s="55">
        <v>30520</v>
      </c>
      <c r="B412" s="55">
        <v>6435</v>
      </c>
      <c r="C412" s="44" t="s">
        <v>1186</v>
      </c>
      <c r="D412" s="11" t="s">
        <v>1187</v>
      </c>
      <c r="E412" s="26" t="s">
        <v>1022</v>
      </c>
      <c r="G412" s="27"/>
    </row>
    <row r="413" spans="1:7" x14ac:dyDescent="0.3">
      <c r="A413" s="55">
        <v>30525</v>
      </c>
      <c r="B413" s="55"/>
      <c r="C413" s="44" t="s">
        <v>1669</v>
      </c>
      <c r="D413" s="11" t="s">
        <v>1759</v>
      </c>
      <c r="E413" s="26"/>
      <c r="G413" s="27"/>
    </row>
    <row r="414" spans="1:7" x14ac:dyDescent="0.3">
      <c r="A414" s="10">
        <v>30540</v>
      </c>
      <c r="B414" s="10">
        <v>6440</v>
      </c>
      <c r="C414" s="25" t="s">
        <v>472</v>
      </c>
      <c r="D414" s="11" t="s">
        <v>478</v>
      </c>
      <c r="E414" s="26" t="s">
        <v>1022</v>
      </c>
      <c r="G414" s="27"/>
    </row>
    <row r="415" spans="1:7" x14ac:dyDescent="0.3">
      <c r="A415" s="10">
        <v>30560</v>
      </c>
      <c r="B415" s="10">
        <v>6450</v>
      </c>
      <c r="C415" s="25" t="s">
        <v>334</v>
      </c>
      <c r="D415" s="11" t="s">
        <v>479</v>
      </c>
      <c r="E415" s="26" t="s">
        <v>1022</v>
      </c>
      <c r="G415" s="27"/>
    </row>
    <row r="416" spans="1:7" x14ac:dyDescent="0.3">
      <c r="A416" s="10">
        <v>30580</v>
      </c>
      <c r="B416" s="10">
        <v>6460</v>
      </c>
      <c r="C416" s="25" t="s">
        <v>464</v>
      </c>
      <c r="D416" s="11" t="s">
        <v>480</v>
      </c>
      <c r="E416" s="26" t="s">
        <v>1022</v>
      </c>
      <c r="G416" s="27"/>
    </row>
    <row r="417" spans="1:7" x14ac:dyDescent="0.3">
      <c r="A417" s="10">
        <v>30600</v>
      </c>
      <c r="B417" s="10">
        <v>6470</v>
      </c>
      <c r="C417" s="25" t="s">
        <v>340</v>
      </c>
      <c r="D417" s="11" t="s">
        <v>481</v>
      </c>
      <c r="E417" s="26" t="s">
        <v>1022</v>
      </c>
      <c r="G417" s="27"/>
    </row>
    <row r="418" spans="1:7" s="37" customFormat="1" x14ac:dyDescent="0.3">
      <c r="A418" s="26">
        <v>30620</v>
      </c>
      <c r="B418" s="26">
        <v>6480</v>
      </c>
      <c r="C418" s="35" t="s">
        <v>1952</v>
      </c>
      <c r="D418" s="11"/>
      <c r="E418" s="36" t="s">
        <v>1022</v>
      </c>
      <c r="G418" s="38">
        <f>SUM(G411:G417)</f>
        <v>0</v>
      </c>
    </row>
    <row r="419" spans="1:7" x14ac:dyDescent="0.3">
      <c r="A419" s="19" t="s">
        <v>1943</v>
      </c>
      <c r="C419" s="20" t="s">
        <v>2066</v>
      </c>
      <c r="E419" s="26"/>
      <c r="G419" s="33"/>
    </row>
    <row r="420" spans="1:7" x14ac:dyDescent="0.3">
      <c r="A420" s="10">
        <v>40500</v>
      </c>
      <c r="B420" s="10">
        <v>6481</v>
      </c>
      <c r="C420" s="25" t="s">
        <v>460</v>
      </c>
      <c r="D420" s="11" t="s">
        <v>836</v>
      </c>
      <c r="E420" s="26" t="s">
        <v>1022</v>
      </c>
      <c r="G420" s="27"/>
    </row>
    <row r="421" spans="1:7" x14ac:dyDescent="0.3">
      <c r="A421" s="10">
        <v>40505</v>
      </c>
      <c r="C421" s="25" t="s">
        <v>1669</v>
      </c>
      <c r="D421" s="11" t="s">
        <v>1760</v>
      </c>
      <c r="E421" s="26"/>
      <c r="G421" s="27"/>
    </row>
    <row r="422" spans="1:7" x14ac:dyDescent="0.3">
      <c r="A422" s="10">
        <v>40520</v>
      </c>
      <c r="B422" s="10">
        <v>6482</v>
      </c>
      <c r="C422" s="25" t="s">
        <v>488</v>
      </c>
      <c r="D422" s="11" t="s">
        <v>837</v>
      </c>
      <c r="E422" s="26" t="s">
        <v>1022</v>
      </c>
      <c r="G422" s="27"/>
    </row>
    <row r="423" spans="1:7" x14ac:dyDescent="0.3">
      <c r="A423" s="10">
        <v>40540</v>
      </c>
      <c r="B423" s="10">
        <v>6483</v>
      </c>
      <c r="C423" s="25" t="s">
        <v>464</v>
      </c>
      <c r="D423" s="11" t="s">
        <v>838</v>
      </c>
      <c r="E423" s="26" t="s">
        <v>1022</v>
      </c>
      <c r="G423" s="27"/>
    </row>
    <row r="424" spans="1:7" x14ac:dyDescent="0.3">
      <c r="A424" s="10">
        <v>40560</v>
      </c>
      <c r="B424" s="10">
        <v>6484</v>
      </c>
      <c r="C424" s="25" t="s">
        <v>340</v>
      </c>
      <c r="D424" s="11" t="s">
        <v>839</v>
      </c>
      <c r="E424" s="26" t="s">
        <v>1022</v>
      </c>
      <c r="G424" s="27"/>
    </row>
    <row r="425" spans="1:7" s="39" customFormat="1" x14ac:dyDescent="0.3">
      <c r="A425" s="26">
        <v>40580</v>
      </c>
      <c r="B425" s="26">
        <v>6485</v>
      </c>
      <c r="C425" s="35" t="s">
        <v>1954</v>
      </c>
      <c r="D425" s="11"/>
      <c r="E425" s="36" t="s">
        <v>1022</v>
      </c>
      <c r="G425" s="38">
        <f>SUM(G420:G424)</f>
        <v>0</v>
      </c>
    </row>
    <row r="426" spans="1:7" x14ac:dyDescent="0.3">
      <c r="A426" s="19" t="s">
        <v>1943</v>
      </c>
      <c r="C426" s="20" t="s">
        <v>2067</v>
      </c>
      <c r="E426" s="26"/>
      <c r="G426" s="33"/>
    </row>
    <row r="427" spans="1:7" x14ac:dyDescent="0.3">
      <c r="A427" s="10">
        <v>41000</v>
      </c>
      <c r="B427" s="10">
        <v>6701</v>
      </c>
      <c r="C427" s="25" t="s">
        <v>460</v>
      </c>
      <c r="D427" s="11" t="s">
        <v>842</v>
      </c>
      <c r="E427" s="26" t="s">
        <v>1022</v>
      </c>
      <c r="G427" s="27"/>
    </row>
    <row r="428" spans="1:7" x14ac:dyDescent="0.3">
      <c r="A428" s="10">
        <v>41005</v>
      </c>
      <c r="C428" s="25" t="s">
        <v>1669</v>
      </c>
      <c r="D428" s="11" t="s">
        <v>1761</v>
      </c>
      <c r="E428" s="26"/>
      <c r="G428" s="27"/>
    </row>
    <row r="429" spans="1:7" x14ac:dyDescent="0.3">
      <c r="A429" s="10">
        <v>41020</v>
      </c>
      <c r="B429" s="10">
        <v>6702</v>
      </c>
      <c r="C429" s="25" t="s">
        <v>488</v>
      </c>
      <c r="D429" s="11" t="s">
        <v>843</v>
      </c>
      <c r="E429" s="26" t="s">
        <v>1022</v>
      </c>
      <c r="G429" s="27"/>
    </row>
    <row r="430" spans="1:7" x14ac:dyDescent="0.3">
      <c r="A430" s="10">
        <v>41040</v>
      </c>
      <c r="B430" s="10">
        <v>6703</v>
      </c>
      <c r="C430" s="25" t="s">
        <v>464</v>
      </c>
      <c r="D430" s="11" t="s">
        <v>844</v>
      </c>
      <c r="E430" s="26" t="s">
        <v>1022</v>
      </c>
      <c r="G430" s="27"/>
    </row>
    <row r="431" spans="1:7" x14ac:dyDescent="0.3">
      <c r="A431" s="10">
        <v>41060</v>
      </c>
      <c r="B431" s="10">
        <v>6704</v>
      </c>
      <c r="C431" s="25" t="s">
        <v>340</v>
      </c>
      <c r="D431" s="11" t="s">
        <v>845</v>
      </c>
      <c r="E431" s="26" t="s">
        <v>1022</v>
      </c>
      <c r="G431" s="27"/>
    </row>
    <row r="432" spans="1:7" s="39" customFormat="1" x14ac:dyDescent="0.3">
      <c r="A432" s="26">
        <v>41080</v>
      </c>
      <c r="B432" s="26">
        <v>6705</v>
      </c>
      <c r="C432" s="35" t="s">
        <v>1955</v>
      </c>
      <c r="D432" s="11"/>
      <c r="E432" s="36" t="s">
        <v>1022</v>
      </c>
      <c r="G432" s="38">
        <f>SUM(G427:G431)</f>
        <v>0</v>
      </c>
    </row>
    <row r="433" spans="1:7" x14ac:dyDescent="0.3">
      <c r="A433" s="19" t="s">
        <v>1943</v>
      </c>
      <c r="C433" s="20" t="s">
        <v>2068</v>
      </c>
      <c r="E433" s="26"/>
      <c r="G433" s="33"/>
    </row>
    <row r="434" spans="1:7" x14ac:dyDescent="0.3">
      <c r="A434" s="10">
        <v>41500</v>
      </c>
      <c r="B434" s="10">
        <v>6490</v>
      </c>
      <c r="C434" s="25" t="s">
        <v>482</v>
      </c>
      <c r="D434" s="11" t="s">
        <v>483</v>
      </c>
      <c r="E434" s="26" t="s">
        <v>1022</v>
      </c>
      <c r="G434" s="27"/>
    </row>
    <row r="435" spans="1:7" x14ac:dyDescent="0.3">
      <c r="A435" s="10">
        <v>41520</v>
      </c>
      <c r="B435" s="10">
        <v>6500</v>
      </c>
      <c r="C435" s="25" t="s">
        <v>484</v>
      </c>
      <c r="D435" s="11" t="s">
        <v>485</v>
      </c>
      <c r="E435" s="26" t="s">
        <v>1022</v>
      </c>
      <c r="G435" s="27"/>
    </row>
    <row r="436" spans="1:7" x14ac:dyDescent="0.3">
      <c r="A436" s="10">
        <v>41540</v>
      </c>
      <c r="B436" s="10">
        <v>6510</v>
      </c>
      <c r="C436" s="25" t="s">
        <v>486</v>
      </c>
      <c r="D436" s="11" t="s">
        <v>487</v>
      </c>
      <c r="E436" s="26" t="s">
        <v>1022</v>
      </c>
      <c r="G436" s="27"/>
    </row>
    <row r="437" spans="1:7" x14ac:dyDescent="0.3">
      <c r="A437" s="10">
        <v>41545</v>
      </c>
      <c r="C437" s="25" t="s">
        <v>1669</v>
      </c>
      <c r="D437" s="11" t="s">
        <v>1762</v>
      </c>
      <c r="E437" s="26"/>
      <c r="G437" s="27"/>
    </row>
    <row r="438" spans="1:7" x14ac:dyDescent="0.3">
      <c r="A438" s="10">
        <v>41560</v>
      </c>
      <c r="B438" s="10">
        <v>6520</v>
      </c>
      <c r="C438" s="25" t="s">
        <v>488</v>
      </c>
      <c r="D438" s="11" t="s">
        <v>489</v>
      </c>
      <c r="E438" s="26" t="s">
        <v>1022</v>
      </c>
      <c r="G438" s="27"/>
    </row>
    <row r="439" spans="1:7" x14ac:dyDescent="0.3">
      <c r="A439" s="10">
        <v>41580</v>
      </c>
      <c r="B439" s="10">
        <v>6530</v>
      </c>
      <c r="C439" s="25" t="s">
        <v>490</v>
      </c>
      <c r="D439" s="11" t="s">
        <v>491</v>
      </c>
      <c r="E439" s="26" t="s">
        <v>1022</v>
      </c>
      <c r="G439" s="27"/>
    </row>
    <row r="440" spans="1:7" x14ac:dyDescent="0.3">
      <c r="A440" s="10">
        <v>41600</v>
      </c>
      <c r="B440" s="10">
        <v>6540</v>
      </c>
      <c r="C440" s="25" t="s">
        <v>334</v>
      </c>
      <c r="D440" s="11" t="s">
        <v>492</v>
      </c>
      <c r="E440" s="26" t="s">
        <v>1022</v>
      </c>
      <c r="G440" s="27"/>
    </row>
    <row r="441" spans="1:7" x14ac:dyDescent="0.3">
      <c r="A441" s="10">
        <v>41620</v>
      </c>
      <c r="B441" s="10">
        <v>6550</v>
      </c>
      <c r="C441" s="25" t="s">
        <v>464</v>
      </c>
      <c r="D441" s="11" t="s">
        <v>493</v>
      </c>
      <c r="E441" s="26" t="s">
        <v>1022</v>
      </c>
      <c r="G441" s="27"/>
    </row>
    <row r="442" spans="1:7" x14ac:dyDescent="0.3">
      <c r="A442" s="10">
        <v>41640</v>
      </c>
      <c r="B442" s="10">
        <v>6560</v>
      </c>
      <c r="C442" s="25" t="s">
        <v>340</v>
      </c>
      <c r="D442" s="11" t="s">
        <v>494</v>
      </c>
      <c r="E442" s="26" t="s">
        <v>1022</v>
      </c>
      <c r="G442" s="27"/>
    </row>
    <row r="443" spans="1:7" s="39" customFormat="1" x14ac:dyDescent="0.3">
      <c r="A443" s="26">
        <v>41660</v>
      </c>
      <c r="B443" s="26">
        <v>6570</v>
      </c>
      <c r="C443" s="35" t="s">
        <v>1956</v>
      </c>
      <c r="D443" s="11"/>
      <c r="E443" s="36" t="s">
        <v>1022</v>
      </c>
      <c r="G443" s="38">
        <f>SUM(G434:G442)</f>
        <v>0</v>
      </c>
    </row>
    <row r="444" spans="1:7" x14ac:dyDescent="0.3">
      <c r="A444" s="19" t="s">
        <v>1943</v>
      </c>
      <c r="C444" s="20" t="s">
        <v>2069</v>
      </c>
      <c r="E444" s="26"/>
      <c r="G444" s="33"/>
    </row>
    <row r="445" spans="1:7" x14ac:dyDescent="0.3">
      <c r="A445" s="10">
        <v>42000</v>
      </c>
      <c r="B445" s="10">
        <v>6580</v>
      </c>
      <c r="C445" s="25" t="s">
        <v>482</v>
      </c>
      <c r="D445" s="11" t="s">
        <v>848</v>
      </c>
      <c r="E445" s="26" t="s">
        <v>1022</v>
      </c>
      <c r="G445" s="27"/>
    </row>
    <row r="446" spans="1:7" x14ac:dyDescent="0.3">
      <c r="A446" s="10">
        <v>42020</v>
      </c>
      <c r="B446" s="10">
        <v>6590</v>
      </c>
      <c r="C446" s="25" t="s">
        <v>484</v>
      </c>
      <c r="D446" s="11" t="s">
        <v>849</v>
      </c>
      <c r="E446" s="26" t="s">
        <v>1022</v>
      </c>
      <c r="G446" s="27"/>
    </row>
    <row r="447" spans="1:7" x14ac:dyDescent="0.3">
      <c r="A447" s="10">
        <v>42040</v>
      </c>
      <c r="B447" s="10">
        <v>6600</v>
      </c>
      <c r="C447" s="25" t="s">
        <v>486</v>
      </c>
      <c r="D447" s="11" t="s">
        <v>850</v>
      </c>
      <c r="E447" s="26" t="s">
        <v>1022</v>
      </c>
      <c r="G447" s="27"/>
    </row>
    <row r="448" spans="1:7" x14ac:dyDescent="0.3">
      <c r="A448" s="10">
        <v>42045</v>
      </c>
      <c r="C448" s="25" t="s">
        <v>1669</v>
      </c>
      <c r="D448" s="11" t="s">
        <v>1763</v>
      </c>
      <c r="E448" s="26"/>
      <c r="G448" s="27"/>
    </row>
    <row r="449" spans="1:7" x14ac:dyDescent="0.3">
      <c r="A449" s="10">
        <v>42060</v>
      </c>
      <c r="B449" s="10">
        <v>6610</v>
      </c>
      <c r="C449" s="25" t="s">
        <v>488</v>
      </c>
      <c r="D449" s="11" t="s">
        <v>851</v>
      </c>
      <c r="E449" s="26" t="s">
        <v>1022</v>
      </c>
      <c r="G449" s="27"/>
    </row>
    <row r="450" spans="1:7" x14ac:dyDescent="0.3">
      <c r="A450" s="10">
        <v>42080</v>
      </c>
      <c r="B450" s="10">
        <v>6620</v>
      </c>
      <c r="C450" s="25" t="s">
        <v>490</v>
      </c>
      <c r="D450" s="11" t="s">
        <v>852</v>
      </c>
      <c r="E450" s="26" t="s">
        <v>1022</v>
      </c>
      <c r="G450" s="27"/>
    </row>
    <row r="451" spans="1:7" x14ac:dyDescent="0.3">
      <c r="A451" s="10">
        <v>42100</v>
      </c>
      <c r="B451" s="10">
        <v>6630</v>
      </c>
      <c r="C451" s="25" t="s">
        <v>334</v>
      </c>
      <c r="D451" s="11" t="s">
        <v>853</v>
      </c>
      <c r="E451" s="26" t="s">
        <v>1023</v>
      </c>
      <c r="G451" s="27"/>
    </row>
    <row r="452" spans="1:7" x14ac:dyDescent="0.3">
      <c r="A452" s="10">
        <v>42120</v>
      </c>
      <c r="B452" s="10">
        <v>6640</v>
      </c>
      <c r="C452" s="25" t="s">
        <v>939</v>
      </c>
      <c r="D452" s="11" t="s">
        <v>854</v>
      </c>
      <c r="E452" s="26" t="s">
        <v>1022</v>
      </c>
      <c r="G452" s="27"/>
    </row>
    <row r="453" spans="1:7" x14ac:dyDescent="0.3">
      <c r="A453" s="10">
        <v>42160</v>
      </c>
      <c r="B453" s="10">
        <v>6660</v>
      </c>
      <c r="C453" s="25" t="s">
        <v>464</v>
      </c>
      <c r="D453" s="11" t="s">
        <v>855</v>
      </c>
      <c r="E453" s="26" t="s">
        <v>1022</v>
      </c>
      <c r="G453" s="27"/>
    </row>
    <row r="454" spans="1:7" x14ac:dyDescent="0.3">
      <c r="A454" s="10">
        <v>42180</v>
      </c>
      <c r="B454" s="10">
        <v>6670</v>
      </c>
      <c r="C454" s="25" t="s">
        <v>340</v>
      </c>
      <c r="D454" s="11" t="s">
        <v>856</v>
      </c>
      <c r="E454" s="26" t="s">
        <v>1022</v>
      </c>
      <c r="G454" s="27"/>
    </row>
    <row r="455" spans="1:7" s="37" customFormat="1" x14ac:dyDescent="0.3">
      <c r="A455" s="26">
        <v>42200</v>
      </c>
      <c r="B455" s="26">
        <v>6680</v>
      </c>
      <c r="C455" s="35" t="s">
        <v>1189</v>
      </c>
      <c r="D455" s="11"/>
      <c r="E455" s="36" t="s">
        <v>1022</v>
      </c>
      <c r="G455" s="38">
        <f>SUM(G445:G454)</f>
        <v>0</v>
      </c>
    </row>
    <row r="456" spans="1:7" x14ac:dyDescent="0.3">
      <c r="A456" s="19" t="s">
        <v>1943</v>
      </c>
      <c r="C456" s="20" t="s">
        <v>2070</v>
      </c>
      <c r="E456" s="26"/>
      <c r="G456" s="33"/>
    </row>
    <row r="457" spans="1:7" x14ac:dyDescent="0.3">
      <c r="A457" s="10">
        <v>43000</v>
      </c>
      <c r="B457" s="10">
        <v>6750</v>
      </c>
      <c r="C457" s="25" t="s">
        <v>928</v>
      </c>
      <c r="D457" s="11" t="s">
        <v>495</v>
      </c>
      <c r="E457" s="26" t="s">
        <v>1022</v>
      </c>
      <c r="G457" s="27"/>
    </row>
    <row r="458" spans="1:7" x14ac:dyDescent="0.3">
      <c r="A458" s="10">
        <v>43020</v>
      </c>
      <c r="B458" s="10">
        <v>6760</v>
      </c>
      <c r="C458" s="25" t="s">
        <v>482</v>
      </c>
      <c r="D458" s="11" t="s">
        <v>496</v>
      </c>
      <c r="E458" s="26" t="s">
        <v>1022</v>
      </c>
      <c r="G458" s="27"/>
    </row>
    <row r="459" spans="1:7" x14ac:dyDescent="0.3">
      <c r="A459" s="10">
        <v>43040</v>
      </c>
      <c r="B459" s="10">
        <v>6770</v>
      </c>
      <c r="C459" s="25" t="s">
        <v>484</v>
      </c>
      <c r="D459" s="11" t="s">
        <v>497</v>
      </c>
      <c r="E459" s="26" t="s">
        <v>1022</v>
      </c>
      <c r="G459" s="27"/>
    </row>
    <row r="460" spans="1:7" x14ac:dyDescent="0.3">
      <c r="A460" s="10">
        <v>43060</v>
      </c>
      <c r="B460" s="10">
        <v>6780</v>
      </c>
      <c r="C460" s="25" t="s">
        <v>486</v>
      </c>
      <c r="D460" s="11" t="s">
        <v>498</v>
      </c>
      <c r="E460" s="26" t="s">
        <v>1022</v>
      </c>
      <c r="G460" s="27"/>
    </row>
    <row r="461" spans="1:7" x14ac:dyDescent="0.3">
      <c r="A461" s="10">
        <v>43065</v>
      </c>
      <c r="C461" s="25" t="s">
        <v>1669</v>
      </c>
      <c r="D461" s="11" t="s">
        <v>1764</v>
      </c>
      <c r="E461" s="26"/>
      <c r="G461" s="27"/>
    </row>
    <row r="462" spans="1:7" x14ac:dyDescent="0.3">
      <c r="A462" s="10">
        <v>43080</v>
      </c>
      <c r="B462" s="10">
        <v>6785</v>
      </c>
      <c r="C462" s="44" t="s">
        <v>1190</v>
      </c>
      <c r="D462" s="11" t="s">
        <v>1191</v>
      </c>
      <c r="E462" s="26" t="s">
        <v>1022</v>
      </c>
      <c r="G462" s="27"/>
    </row>
    <row r="463" spans="1:7" x14ac:dyDescent="0.3">
      <c r="A463" s="10">
        <v>43100</v>
      </c>
      <c r="B463" s="10">
        <v>6790</v>
      </c>
      <c r="C463" s="25" t="s">
        <v>488</v>
      </c>
      <c r="D463" s="11" t="s">
        <v>499</v>
      </c>
      <c r="E463" s="26" t="s">
        <v>1022</v>
      </c>
      <c r="G463" s="27"/>
    </row>
    <row r="464" spans="1:7" x14ac:dyDescent="0.3">
      <c r="A464" s="10">
        <v>43120</v>
      </c>
      <c r="B464" s="10">
        <v>6800</v>
      </c>
      <c r="C464" s="25" t="s">
        <v>490</v>
      </c>
      <c r="D464" s="11" t="s">
        <v>500</v>
      </c>
      <c r="E464" s="26" t="s">
        <v>1022</v>
      </c>
      <c r="G464" s="27"/>
    </row>
    <row r="465" spans="1:7" x14ac:dyDescent="0.3">
      <c r="A465" s="10">
        <v>43140</v>
      </c>
      <c r="B465" s="10">
        <v>6810</v>
      </c>
      <c r="C465" s="25" t="s">
        <v>334</v>
      </c>
      <c r="D465" s="11" t="s">
        <v>501</v>
      </c>
      <c r="E465" s="26" t="s">
        <v>1022</v>
      </c>
      <c r="G465" s="27"/>
    </row>
    <row r="466" spans="1:7" x14ac:dyDescent="0.3">
      <c r="A466" s="10">
        <v>43160</v>
      </c>
      <c r="B466" s="10">
        <v>6820</v>
      </c>
      <c r="C466" s="25" t="s">
        <v>464</v>
      </c>
      <c r="D466" s="11" t="s">
        <v>502</v>
      </c>
      <c r="E466" s="26" t="s">
        <v>1022</v>
      </c>
      <c r="G466" s="27"/>
    </row>
    <row r="467" spans="1:7" x14ac:dyDescent="0.3">
      <c r="A467" s="10">
        <v>43180</v>
      </c>
      <c r="B467" s="10">
        <v>6830</v>
      </c>
      <c r="C467" s="25" t="s">
        <v>340</v>
      </c>
      <c r="D467" s="11" t="s">
        <v>503</v>
      </c>
      <c r="E467" s="26" t="s">
        <v>1022</v>
      </c>
      <c r="G467" s="27"/>
    </row>
    <row r="468" spans="1:7" s="37" customFormat="1" x14ac:dyDescent="0.3">
      <c r="A468" s="26">
        <v>43200</v>
      </c>
      <c r="B468" s="26">
        <v>6840</v>
      </c>
      <c r="C468" s="35" t="s">
        <v>1957</v>
      </c>
      <c r="D468" s="11"/>
      <c r="E468" s="36" t="s">
        <v>1022</v>
      </c>
      <c r="G468" s="38">
        <f>SUM(G457:G467)</f>
        <v>0</v>
      </c>
    </row>
    <row r="469" spans="1:7" x14ac:dyDescent="0.3">
      <c r="A469" s="19" t="s">
        <v>1943</v>
      </c>
      <c r="C469" s="20" t="s">
        <v>2071</v>
      </c>
      <c r="E469" s="26"/>
      <c r="G469" s="33"/>
    </row>
    <row r="470" spans="1:7" x14ac:dyDescent="0.3">
      <c r="A470" s="10">
        <v>43500</v>
      </c>
      <c r="B470" s="10">
        <v>6850</v>
      </c>
      <c r="C470" s="25" t="s">
        <v>460</v>
      </c>
      <c r="D470" s="11" t="s">
        <v>504</v>
      </c>
      <c r="E470" s="26" t="s">
        <v>1022</v>
      </c>
      <c r="G470" s="27"/>
    </row>
    <row r="471" spans="1:7" x14ac:dyDescent="0.3">
      <c r="A471" s="10">
        <v>43520</v>
      </c>
      <c r="B471" s="10">
        <v>6855</v>
      </c>
      <c r="C471" s="44" t="s">
        <v>1192</v>
      </c>
      <c r="D471" s="11" t="s">
        <v>1193</v>
      </c>
      <c r="E471" s="26" t="s">
        <v>1022</v>
      </c>
      <c r="G471" s="27"/>
    </row>
    <row r="472" spans="1:7" x14ac:dyDescent="0.3">
      <c r="A472" s="10">
        <v>43525</v>
      </c>
      <c r="C472" s="44" t="s">
        <v>1669</v>
      </c>
      <c r="D472" s="11" t="s">
        <v>1765</v>
      </c>
      <c r="E472" s="26"/>
      <c r="G472" s="27"/>
    </row>
    <row r="473" spans="1:7" x14ac:dyDescent="0.3">
      <c r="A473" s="10">
        <v>43540</v>
      </c>
      <c r="B473" s="10">
        <v>6860</v>
      </c>
      <c r="C473" s="25" t="s">
        <v>472</v>
      </c>
      <c r="D473" s="11" t="s">
        <v>505</v>
      </c>
      <c r="E473" s="26" t="s">
        <v>1022</v>
      </c>
      <c r="G473" s="27"/>
    </row>
    <row r="474" spans="1:7" x14ac:dyDescent="0.3">
      <c r="A474" s="10">
        <v>43560</v>
      </c>
      <c r="B474" s="10">
        <v>6870</v>
      </c>
      <c r="C474" s="25" t="s">
        <v>334</v>
      </c>
      <c r="D474" s="11" t="s">
        <v>506</v>
      </c>
      <c r="E474" s="26" t="s">
        <v>1022</v>
      </c>
      <c r="G474" s="27"/>
    </row>
    <row r="475" spans="1:7" x14ac:dyDescent="0.3">
      <c r="A475" s="10">
        <v>43580</v>
      </c>
      <c r="B475" s="10">
        <v>6880</v>
      </c>
      <c r="C475" s="25" t="s">
        <v>464</v>
      </c>
      <c r="D475" s="11" t="s">
        <v>507</v>
      </c>
      <c r="E475" s="26" t="s">
        <v>1022</v>
      </c>
      <c r="G475" s="27"/>
    </row>
    <row r="476" spans="1:7" x14ac:dyDescent="0.3">
      <c r="A476" s="10">
        <v>43600</v>
      </c>
      <c r="B476" s="10">
        <v>6890</v>
      </c>
      <c r="C476" s="25" t="s">
        <v>340</v>
      </c>
      <c r="D476" s="11" t="s">
        <v>508</v>
      </c>
      <c r="E476" s="26" t="s">
        <v>1022</v>
      </c>
      <c r="G476" s="27"/>
    </row>
    <row r="477" spans="1:7" s="37" customFormat="1" x14ac:dyDescent="0.3">
      <c r="A477" s="26">
        <v>43620</v>
      </c>
      <c r="B477" s="26">
        <v>6900</v>
      </c>
      <c r="C477" s="35" t="s">
        <v>861</v>
      </c>
      <c r="D477" s="11"/>
      <c r="E477" s="36" t="s">
        <v>1022</v>
      </c>
      <c r="G477" s="38">
        <f>SUM(G470:G476)</f>
        <v>0</v>
      </c>
    </row>
    <row r="478" spans="1:7" x14ac:dyDescent="0.3">
      <c r="A478" s="19" t="s">
        <v>1943</v>
      </c>
      <c r="C478" s="20" t="s">
        <v>2072</v>
      </c>
      <c r="E478" s="26"/>
      <c r="G478" s="33"/>
    </row>
    <row r="479" spans="1:7" x14ac:dyDescent="0.3">
      <c r="A479" s="10">
        <v>44000</v>
      </c>
      <c r="B479" s="10">
        <v>7601</v>
      </c>
      <c r="C479" s="25" t="s">
        <v>928</v>
      </c>
      <c r="D479" s="11" t="s">
        <v>863</v>
      </c>
      <c r="E479" s="26" t="s">
        <v>1022</v>
      </c>
      <c r="G479" s="27"/>
    </row>
    <row r="480" spans="1:7" x14ac:dyDescent="0.3">
      <c r="A480" s="10">
        <v>44020</v>
      </c>
      <c r="B480" s="10">
        <v>7602</v>
      </c>
      <c r="C480" s="25" t="s">
        <v>482</v>
      </c>
      <c r="D480" s="11" t="s">
        <v>864</v>
      </c>
      <c r="E480" s="26" t="s">
        <v>1022</v>
      </c>
      <c r="G480" s="27"/>
    </row>
    <row r="481" spans="1:7" x14ac:dyDescent="0.3">
      <c r="A481" s="10">
        <v>44040</v>
      </c>
      <c r="B481" s="10">
        <v>7603</v>
      </c>
      <c r="C481" s="25" t="s">
        <v>484</v>
      </c>
      <c r="D481" s="11" t="s">
        <v>865</v>
      </c>
      <c r="E481" s="26" t="s">
        <v>1022</v>
      </c>
      <c r="G481" s="27"/>
    </row>
    <row r="482" spans="1:7" x14ac:dyDescent="0.3">
      <c r="A482" s="10">
        <v>44060</v>
      </c>
      <c r="B482" s="10">
        <v>7604</v>
      </c>
      <c r="C482" s="25" t="s">
        <v>486</v>
      </c>
      <c r="D482" s="11" t="s">
        <v>866</v>
      </c>
      <c r="E482" s="26" t="s">
        <v>1022</v>
      </c>
      <c r="G482" s="27"/>
    </row>
    <row r="483" spans="1:7" x14ac:dyDescent="0.3">
      <c r="A483" s="10">
        <v>44065</v>
      </c>
      <c r="C483" s="25" t="s">
        <v>1669</v>
      </c>
      <c r="D483" s="11" t="s">
        <v>1766</v>
      </c>
      <c r="E483" s="26"/>
      <c r="G483" s="27"/>
    </row>
    <row r="484" spans="1:7" x14ac:dyDescent="0.3">
      <c r="A484" s="10">
        <v>44080</v>
      </c>
      <c r="B484" s="10">
        <v>7605</v>
      </c>
      <c r="C484" s="25" t="s">
        <v>488</v>
      </c>
      <c r="D484" s="11" t="s">
        <v>530</v>
      </c>
      <c r="E484" s="26" t="s">
        <v>1022</v>
      </c>
      <c r="G484" s="27"/>
    </row>
    <row r="485" spans="1:7" x14ac:dyDescent="0.3">
      <c r="A485" s="10">
        <v>44100</v>
      </c>
      <c r="B485" s="10">
        <v>7606</v>
      </c>
      <c r="C485" s="25" t="s">
        <v>490</v>
      </c>
      <c r="D485" s="11" t="s">
        <v>531</v>
      </c>
      <c r="E485" s="26" t="s">
        <v>1022</v>
      </c>
      <c r="G485" s="27"/>
    </row>
    <row r="486" spans="1:7" x14ac:dyDescent="0.3">
      <c r="A486" s="10">
        <v>44120</v>
      </c>
      <c r="B486" s="10">
        <v>7607</v>
      </c>
      <c r="C486" s="25" t="s">
        <v>334</v>
      </c>
      <c r="D486" s="11" t="s">
        <v>532</v>
      </c>
      <c r="E486" s="26" t="s">
        <v>1022</v>
      </c>
      <c r="G486" s="27"/>
    </row>
    <row r="487" spans="1:7" x14ac:dyDescent="0.3">
      <c r="A487" s="10">
        <v>44140</v>
      </c>
      <c r="B487" s="10">
        <v>7608</v>
      </c>
      <c r="C487" s="25" t="s">
        <v>464</v>
      </c>
      <c r="D487" s="11" t="s">
        <v>533</v>
      </c>
      <c r="E487" s="26" t="s">
        <v>1022</v>
      </c>
      <c r="G487" s="27"/>
    </row>
    <row r="488" spans="1:7" x14ac:dyDescent="0.3">
      <c r="A488" s="10">
        <v>44160</v>
      </c>
      <c r="B488" s="10">
        <v>7609</v>
      </c>
      <c r="C488" s="25" t="s">
        <v>340</v>
      </c>
      <c r="D488" s="11" t="s">
        <v>534</v>
      </c>
      <c r="E488" s="26" t="s">
        <v>1022</v>
      </c>
      <c r="G488" s="27"/>
    </row>
    <row r="489" spans="1:7" s="37" customFormat="1" x14ac:dyDescent="0.3">
      <c r="A489" s="26">
        <v>44180</v>
      </c>
      <c r="B489" s="26">
        <v>7610</v>
      </c>
      <c r="C489" s="35" t="s">
        <v>1958</v>
      </c>
      <c r="D489" s="11"/>
      <c r="E489" s="36" t="s">
        <v>1022</v>
      </c>
      <c r="G489" s="38">
        <f>SUM(G479:G488)</f>
        <v>0</v>
      </c>
    </row>
    <row r="490" spans="1:7" x14ac:dyDescent="0.3">
      <c r="A490" s="19" t="s">
        <v>1943</v>
      </c>
      <c r="C490" s="20" t="s">
        <v>2073</v>
      </c>
      <c r="E490" s="26"/>
      <c r="G490" s="33"/>
    </row>
    <row r="491" spans="1:7" x14ac:dyDescent="0.3">
      <c r="A491" s="10">
        <v>45000</v>
      </c>
      <c r="B491" s="10">
        <v>6910</v>
      </c>
      <c r="C491" s="25" t="s">
        <v>460</v>
      </c>
      <c r="D491" s="11" t="s">
        <v>869</v>
      </c>
      <c r="E491" s="26" t="s">
        <v>1022</v>
      </c>
      <c r="G491" s="27"/>
    </row>
    <row r="492" spans="1:7" x14ac:dyDescent="0.3">
      <c r="A492" s="10">
        <v>45020</v>
      </c>
      <c r="B492" s="10">
        <v>6915</v>
      </c>
      <c r="C492" s="44" t="s">
        <v>1194</v>
      </c>
      <c r="D492" s="11" t="s">
        <v>1195</v>
      </c>
      <c r="E492" s="26" t="s">
        <v>1022</v>
      </c>
      <c r="G492" s="27"/>
    </row>
    <row r="493" spans="1:7" x14ac:dyDescent="0.3">
      <c r="A493" s="10">
        <v>45025</v>
      </c>
      <c r="C493" s="44" t="s">
        <v>1767</v>
      </c>
      <c r="D493" s="11" t="s">
        <v>1768</v>
      </c>
      <c r="E493" s="26"/>
      <c r="G493" s="27"/>
    </row>
    <row r="494" spans="1:7" x14ac:dyDescent="0.3">
      <c r="A494" s="10">
        <v>45030</v>
      </c>
      <c r="B494" s="10">
        <v>6918</v>
      </c>
      <c r="C494" s="44" t="s">
        <v>1935</v>
      </c>
      <c r="D494" s="11" t="s">
        <v>1356</v>
      </c>
      <c r="E494" s="26">
        <v>3</v>
      </c>
      <c r="G494" s="27"/>
    </row>
    <row r="495" spans="1:7" x14ac:dyDescent="0.3">
      <c r="A495" s="10">
        <v>45031</v>
      </c>
      <c r="C495" s="44" t="s">
        <v>1659</v>
      </c>
      <c r="D495" s="11" t="s">
        <v>1660</v>
      </c>
      <c r="E495" s="26"/>
      <c r="G495" s="27"/>
    </row>
    <row r="496" spans="1:7" x14ac:dyDescent="0.3">
      <c r="A496" s="10">
        <v>45032</v>
      </c>
      <c r="C496" s="44" t="s">
        <v>1661</v>
      </c>
      <c r="D496" s="11" t="s">
        <v>1662</v>
      </c>
      <c r="E496" s="26"/>
      <c r="G496" s="27"/>
    </row>
    <row r="497" spans="1:7" x14ac:dyDescent="0.3">
      <c r="A497" s="10">
        <v>45035</v>
      </c>
      <c r="C497" s="44" t="s">
        <v>1669</v>
      </c>
      <c r="D497" s="11" t="s">
        <v>1769</v>
      </c>
      <c r="E497" s="26"/>
      <c r="G497" s="27"/>
    </row>
    <row r="498" spans="1:7" x14ac:dyDescent="0.3">
      <c r="A498" s="10">
        <v>45040</v>
      </c>
      <c r="B498" s="10">
        <v>6920</v>
      </c>
      <c r="C498" s="25" t="s">
        <v>940</v>
      </c>
      <c r="D498" s="11" t="s">
        <v>870</v>
      </c>
      <c r="E498" s="26" t="s">
        <v>1022</v>
      </c>
      <c r="G498" s="27"/>
    </row>
    <row r="499" spans="1:7" x14ac:dyDescent="0.3">
      <c r="A499" s="10">
        <v>45060</v>
      </c>
      <c r="B499" s="10">
        <v>6921</v>
      </c>
      <c r="C499" s="25" t="s">
        <v>941</v>
      </c>
      <c r="D499" s="11" t="s">
        <v>871</v>
      </c>
      <c r="E499" s="26" t="s">
        <v>1022</v>
      </c>
      <c r="G499" s="27"/>
    </row>
    <row r="500" spans="1:7" x14ac:dyDescent="0.3">
      <c r="A500" s="10">
        <v>45070</v>
      </c>
      <c r="B500" s="10">
        <v>6922</v>
      </c>
      <c r="C500" s="44" t="s">
        <v>1196</v>
      </c>
      <c r="D500" s="11" t="s">
        <v>1197</v>
      </c>
      <c r="E500" s="26" t="s">
        <v>1022</v>
      </c>
      <c r="G500" s="27"/>
    </row>
    <row r="501" spans="1:7" x14ac:dyDescent="0.3">
      <c r="A501" s="10">
        <v>45080</v>
      </c>
      <c r="B501" s="10">
        <v>6923</v>
      </c>
      <c r="C501" s="44" t="s">
        <v>1198</v>
      </c>
      <c r="D501" s="11" t="s">
        <v>1199</v>
      </c>
      <c r="E501" s="26" t="s">
        <v>1022</v>
      </c>
      <c r="G501" s="27"/>
    </row>
    <row r="502" spans="1:7" x14ac:dyDescent="0.3">
      <c r="A502" s="10">
        <v>45100</v>
      </c>
      <c r="B502" s="10">
        <v>6930</v>
      </c>
      <c r="C502" s="25" t="s">
        <v>942</v>
      </c>
      <c r="D502" s="11" t="s">
        <v>872</v>
      </c>
      <c r="E502" s="26" t="s">
        <v>1022</v>
      </c>
      <c r="G502" s="27"/>
    </row>
    <row r="503" spans="1:7" x14ac:dyDescent="0.3">
      <c r="A503" s="10">
        <v>45120</v>
      </c>
      <c r="B503" s="10">
        <v>6940</v>
      </c>
      <c r="C503" s="25" t="s">
        <v>332</v>
      </c>
      <c r="D503" s="11" t="s">
        <v>873</v>
      </c>
      <c r="E503" s="26" t="s">
        <v>1022</v>
      </c>
      <c r="G503" s="27"/>
    </row>
    <row r="504" spans="1:7" x14ac:dyDescent="0.3">
      <c r="A504" s="10">
        <v>45140</v>
      </c>
      <c r="B504" s="10">
        <v>6950</v>
      </c>
      <c r="C504" s="25" t="s">
        <v>943</v>
      </c>
      <c r="D504" s="11" t="s">
        <v>874</v>
      </c>
      <c r="E504" s="26" t="s">
        <v>1022</v>
      </c>
      <c r="G504" s="27"/>
    </row>
    <row r="505" spans="1:7" x14ac:dyDescent="0.3">
      <c r="A505" s="10">
        <v>45160</v>
      </c>
      <c r="B505" s="10">
        <v>6955</v>
      </c>
      <c r="C505" s="25" t="s">
        <v>944</v>
      </c>
      <c r="D505" s="11" t="s">
        <v>875</v>
      </c>
      <c r="E505" s="26" t="s">
        <v>1022</v>
      </c>
      <c r="G505" s="27"/>
    </row>
    <row r="506" spans="1:7" x14ac:dyDescent="0.3">
      <c r="A506" s="10">
        <v>45180</v>
      </c>
      <c r="B506" s="10">
        <v>6960</v>
      </c>
      <c r="C506" s="25" t="s">
        <v>1200</v>
      </c>
      <c r="D506" s="11" t="s">
        <v>876</v>
      </c>
      <c r="E506" s="26" t="s">
        <v>1022</v>
      </c>
      <c r="G506" s="27"/>
    </row>
    <row r="507" spans="1:7" x14ac:dyDescent="0.3">
      <c r="A507" s="10">
        <v>45200</v>
      </c>
      <c r="B507" s="10">
        <v>6975</v>
      </c>
      <c r="C507" s="25" t="s">
        <v>336</v>
      </c>
      <c r="D507" s="11" t="s">
        <v>877</v>
      </c>
      <c r="E507" s="26" t="s">
        <v>1022</v>
      </c>
      <c r="G507" s="27"/>
    </row>
    <row r="508" spans="1:7" x14ac:dyDescent="0.3">
      <c r="A508" s="10">
        <v>45220</v>
      </c>
      <c r="B508" s="10">
        <v>6976</v>
      </c>
      <c r="C508" s="25" t="s">
        <v>946</v>
      </c>
      <c r="D508" s="11" t="s">
        <v>878</v>
      </c>
      <c r="E508" s="26" t="s">
        <v>1022</v>
      </c>
      <c r="G508" s="27"/>
    </row>
    <row r="509" spans="1:7" x14ac:dyDescent="0.3">
      <c r="A509" s="10">
        <v>45240</v>
      </c>
      <c r="B509" s="10">
        <v>6980</v>
      </c>
      <c r="C509" s="25" t="s">
        <v>947</v>
      </c>
      <c r="D509" s="11" t="s">
        <v>879</v>
      </c>
      <c r="E509" s="26" t="s">
        <v>1022</v>
      </c>
      <c r="G509" s="27"/>
    </row>
    <row r="510" spans="1:7" x14ac:dyDescent="0.3">
      <c r="A510" s="56">
        <v>45241</v>
      </c>
      <c r="B510" s="56"/>
      <c r="C510" s="57" t="s">
        <v>1852</v>
      </c>
      <c r="D510" s="11" t="s">
        <v>1853</v>
      </c>
      <c r="E510" s="26"/>
      <c r="G510" s="27"/>
    </row>
    <row r="511" spans="1:7" x14ac:dyDescent="0.3">
      <c r="A511" s="56">
        <v>45242</v>
      </c>
      <c r="B511" s="56"/>
      <c r="C511" s="57" t="s">
        <v>1854</v>
      </c>
      <c r="D511" s="11" t="s">
        <v>1855</v>
      </c>
      <c r="E511" s="26"/>
      <c r="G511" s="27"/>
    </row>
    <row r="512" spans="1:7" x14ac:dyDescent="0.3">
      <c r="A512" s="10">
        <v>45260</v>
      </c>
      <c r="B512" s="10">
        <v>6990</v>
      </c>
      <c r="C512" s="25" t="s">
        <v>948</v>
      </c>
      <c r="D512" s="11" t="s">
        <v>880</v>
      </c>
      <c r="E512" s="26" t="s">
        <v>1022</v>
      </c>
      <c r="G512" s="27"/>
    </row>
    <row r="513" spans="1:7" x14ac:dyDescent="0.3">
      <c r="A513" s="10">
        <v>45280</v>
      </c>
      <c r="B513" s="10">
        <v>6995</v>
      </c>
      <c r="C513" s="25" t="s">
        <v>949</v>
      </c>
      <c r="D513" s="11" t="s">
        <v>881</v>
      </c>
      <c r="E513" s="26" t="s">
        <v>1022</v>
      </c>
      <c r="G513" s="27"/>
    </row>
    <row r="514" spans="1:7" x14ac:dyDescent="0.3">
      <c r="A514" s="26">
        <v>45300</v>
      </c>
      <c r="B514" s="26">
        <v>7000</v>
      </c>
      <c r="C514" s="35" t="s">
        <v>1959</v>
      </c>
      <c r="E514" s="36" t="s">
        <v>1022</v>
      </c>
      <c r="F514" s="39"/>
      <c r="G514" s="38">
        <f>SUM(G491:G513)</f>
        <v>0</v>
      </c>
    </row>
    <row r="515" spans="1:7" x14ac:dyDescent="0.3">
      <c r="A515" s="19" t="s">
        <v>1943</v>
      </c>
      <c r="C515" s="20" t="s">
        <v>2074</v>
      </c>
      <c r="E515" s="26"/>
      <c r="G515" s="33"/>
    </row>
    <row r="516" spans="1:7" x14ac:dyDescent="0.3">
      <c r="A516" s="10">
        <v>46000</v>
      </c>
      <c r="B516" s="10">
        <v>7010</v>
      </c>
      <c r="C516" s="25" t="s">
        <v>1201</v>
      </c>
      <c r="D516" s="11" t="s">
        <v>536</v>
      </c>
      <c r="E516" s="26" t="s">
        <v>1022</v>
      </c>
      <c r="G516" s="27"/>
    </row>
    <row r="517" spans="1:7" x14ac:dyDescent="0.3">
      <c r="A517" s="10">
        <v>46020</v>
      </c>
      <c r="B517" s="10">
        <v>7020</v>
      </c>
      <c r="C517" s="25" t="s">
        <v>482</v>
      </c>
      <c r="D517" s="11" t="s">
        <v>537</v>
      </c>
      <c r="E517" s="26" t="s">
        <v>1022</v>
      </c>
      <c r="G517" s="27"/>
    </row>
    <row r="518" spans="1:7" x14ac:dyDescent="0.3">
      <c r="A518" s="10">
        <v>46040</v>
      </c>
      <c r="B518" s="10">
        <v>7030</v>
      </c>
      <c r="C518" s="25" t="s">
        <v>484</v>
      </c>
      <c r="D518" s="11" t="s">
        <v>538</v>
      </c>
      <c r="E518" s="26" t="s">
        <v>1022</v>
      </c>
      <c r="G518" s="27"/>
    </row>
    <row r="519" spans="1:7" x14ac:dyDescent="0.3">
      <c r="A519" s="10">
        <v>46060</v>
      </c>
      <c r="B519" s="10">
        <v>7040</v>
      </c>
      <c r="C519" s="25" t="s">
        <v>486</v>
      </c>
      <c r="D519" s="11" t="s">
        <v>539</v>
      </c>
      <c r="E519" s="26" t="s">
        <v>1022</v>
      </c>
      <c r="G519" s="27"/>
    </row>
    <row r="520" spans="1:7" x14ac:dyDescent="0.3">
      <c r="A520" s="10">
        <v>46065</v>
      </c>
      <c r="C520" s="25" t="s">
        <v>1669</v>
      </c>
      <c r="D520" s="11" t="s">
        <v>1770</v>
      </c>
      <c r="E520" s="26"/>
      <c r="G520" s="27"/>
    </row>
    <row r="521" spans="1:7" x14ac:dyDescent="0.3">
      <c r="A521" s="10">
        <v>46080</v>
      </c>
      <c r="B521" s="10">
        <v>7050</v>
      </c>
      <c r="C521" s="25" t="s">
        <v>472</v>
      </c>
      <c r="D521" s="11" t="s">
        <v>540</v>
      </c>
      <c r="E521" s="26" t="s">
        <v>1022</v>
      </c>
      <c r="G521" s="27"/>
    </row>
    <row r="522" spans="1:7" x14ac:dyDescent="0.3">
      <c r="A522" s="10">
        <v>46100</v>
      </c>
      <c r="B522" s="10">
        <v>7060</v>
      </c>
      <c r="C522" s="25" t="s">
        <v>334</v>
      </c>
      <c r="D522" s="11" t="s">
        <v>541</v>
      </c>
      <c r="E522" s="26" t="s">
        <v>1022</v>
      </c>
      <c r="G522" s="27"/>
    </row>
    <row r="523" spans="1:7" x14ac:dyDescent="0.3">
      <c r="A523" s="10">
        <v>46120</v>
      </c>
      <c r="B523" s="10">
        <v>7070</v>
      </c>
      <c r="C523" s="25" t="s">
        <v>464</v>
      </c>
      <c r="D523" s="11" t="s">
        <v>542</v>
      </c>
      <c r="E523" s="26" t="s">
        <v>1022</v>
      </c>
      <c r="G523" s="27"/>
    </row>
    <row r="524" spans="1:7" x14ac:dyDescent="0.3">
      <c r="A524" s="10">
        <v>46140</v>
      </c>
      <c r="B524" s="10">
        <v>7080</v>
      </c>
      <c r="C524" s="25" t="s">
        <v>340</v>
      </c>
      <c r="D524" s="11" t="s">
        <v>543</v>
      </c>
      <c r="E524" s="26" t="s">
        <v>1022</v>
      </c>
      <c r="G524" s="27"/>
    </row>
    <row r="525" spans="1:7" x14ac:dyDescent="0.3">
      <c r="A525" s="26">
        <v>46160</v>
      </c>
      <c r="B525" s="26">
        <v>7090</v>
      </c>
      <c r="C525" s="35" t="s">
        <v>1960</v>
      </c>
      <c r="E525" s="36" t="s">
        <v>1022</v>
      </c>
      <c r="F525" s="37"/>
      <c r="G525" s="38">
        <f>SUM(G516:G524)</f>
        <v>0</v>
      </c>
    </row>
    <row r="526" spans="1:7" x14ac:dyDescent="0.3">
      <c r="A526" s="19" t="s">
        <v>1943</v>
      </c>
      <c r="C526" s="20" t="s">
        <v>2075</v>
      </c>
      <c r="E526" s="32"/>
      <c r="G526" s="33"/>
    </row>
    <row r="527" spans="1:7" x14ac:dyDescent="0.3">
      <c r="A527" s="10">
        <v>47000</v>
      </c>
      <c r="B527" s="10">
        <v>7100</v>
      </c>
      <c r="C527" s="25" t="s">
        <v>460</v>
      </c>
      <c r="D527" s="11" t="s">
        <v>886</v>
      </c>
      <c r="E527" s="26" t="s">
        <v>1022</v>
      </c>
      <c r="G527" s="27"/>
    </row>
    <row r="528" spans="1:7" x14ac:dyDescent="0.3">
      <c r="A528" s="10">
        <v>47005</v>
      </c>
      <c r="C528" s="25" t="s">
        <v>1669</v>
      </c>
      <c r="D528" s="11" t="s">
        <v>1771</v>
      </c>
      <c r="E528" s="26"/>
      <c r="G528" s="27"/>
    </row>
    <row r="529" spans="1:7" x14ac:dyDescent="0.3">
      <c r="A529" s="10">
        <v>47020</v>
      </c>
      <c r="B529" s="10">
        <v>7105</v>
      </c>
      <c r="C529" s="25" t="s">
        <v>950</v>
      </c>
      <c r="D529" s="11" t="s">
        <v>887</v>
      </c>
      <c r="E529" s="26" t="s">
        <v>1022</v>
      </c>
      <c r="G529" s="27"/>
    </row>
    <row r="530" spans="1:7" x14ac:dyDescent="0.3">
      <c r="A530" s="10">
        <v>47025</v>
      </c>
      <c r="C530" s="25" t="s">
        <v>1772</v>
      </c>
      <c r="D530" s="11" t="s">
        <v>1773</v>
      </c>
      <c r="E530" s="26"/>
      <c r="G530" s="27"/>
    </row>
    <row r="531" spans="1:7" x14ac:dyDescent="0.3">
      <c r="A531" s="10">
        <v>47040</v>
      </c>
      <c r="B531" s="10">
        <v>7110</v>
      </c>
      <c r="C531" s="25" t="s">
        <v>332</v>
      </c>
      <c r="D531" s="11" t="s">
        <v>888</v>
      </c>
      <c r="E531" s="26" t="s">
        <v>1022</v>
      </c>
      <c r="G531" s="27"/>
    </row>
    <row r="532" spans="1:7" x14ac:dyDescent="0.3">
      <c r="A532" s="10">
        <v>47060</v>
      </c>
      <c r="B532" s="10">
        <v>7115</v>
      </c>
      <c r="C532" s="25" t="s">
        <v>951</v>
      </c>
      <c r="D532" s="11" t="s">
        <v>889</v>
      </c>
      <c r="E532" s="26" t="s">
        <v>1022</v>
      </c>
      <c r="G532" s="27"/>
    </row>
    <row r="533" spans="1:7" x14ac:dyDescent="0.3">
      <c r="A533" s="10">
        <v>47080</v>
      </c>
      <c r="B533" s="10">
        <v>7120</v>
      </c>
      <c r="C533" s="25" t="s">
        <v>952</v>
      </c>
      <c r="D533" s="11" t="s">
        <v>1355</v>
      </c>
      <c r="E533" s="26" t="s">
        <v>1022</v>
      </c>
      <c r="G533" s="27"/>
    </row>
    <row r="534" spans="1:7" x14ac:dyDescent="0.3">
      <c r="A534" s="10">
        <v>47100</v>
      </c>
      <c r="B534" s="10">
        <v>7125</v>
      </c>
      <c r="C534" s="25" t="s">
        <v>464</v>
      </c>
      <c r="D534" s="11" t="s">
        <v>890</v>
      </c>
      <c r="E534" s="26" t="s">
        <v>1022</v>
      </c>
      <c r="G534" s="27"/>
    </row>
    <row r="535" spans="1:7" x14ac:dyDescent="0.3">
      <c r="A535" s="10">
        <v>47120</v>
      </c>
      <c r="B535" s="10">
        <v>7130</v>
      </c>
      <c r="C535" s="25" t="s">
        <v>953</v>
      </c>
      <c r="D535" s="11" t="s">
        <v>891</v>
      </c>
      <c r="E535" s="26" t="s">
        <v>1022</v>
      </c>
      <c r="G535" s="27"/>
    </row>
    <row r="536" spans="1:7" x14ac:dyDescent="0.3">
      <c r="A536" s="10">
        <v>47140</v>
      </c>
      <c r="B536" s="10">
        <v>7135</v>
      </c>
      <c r="C536" s="25" t="s">
        <v>954</v>
      </c>
      <c r="D536" s="11" t="s">
        <v>892</v>
      </c>
      <c r="E536" s="26" t="s">
        <v>1022</v>
      </c>
      <c r="G536" s="27"/>
    </row>
    <row r="537" spans="1:7" x14ac:dyDescent="0.3">
      <c r="A537" s="10">
        <v>47160</v>
      </c>
      <c r="B537" s="10">
        <v>7140</v>
      </c>
      <c r="C537" s="25" t="s">
        <v>955</v>
      </c>
      <c r="D537" s="11" t="s">
        <v>893</v>
      </c>
      <c r="E537" s="26" t="s">
        <v>1022</v>
      </c>
      <c r="G537" s="27"/>
    </row>
    <row r="538" spans="1:7" s="39" customFormat="1" x14ac:dyDescent="0.3">
      <c r="A538" s="10">
        <v>47180</v>
      </c>
      <c r="B538" s="10">
        <v>7145</v>
      </c>
      <c r="C538" s="25" t="s">
        <v>948</v>
      </c>
      <c r="D538" s="11" t="s">
        <v>894</v>
      </c>
      <c r="E538" s="26" t="s">
        <v>1022</v>
      </c>
      <c r="F538" s="11"/>
      <c r="G538" s="27"/>
    </row>
    <row r="539" spans="1:7" hidden="1" x14ac:dyDescent="0.3">
      <c r="A539" s="10">
        <v>47190</v>
      </c>
      <c r="C539" s="25" t="s">
        <v>1774</v>
      </c>
      <c r="D539" s="11" t="s">
        <v>1775</v>
      </c>
      <c r="E539" s="26"/>
      <c r="G539" s="58"/>
    </row>
    <row r="540" spans="1:7" x14ac:dyDescent="0.3">
      <c r="A540" s="26">
        <v>47200</v>
      </c>
      <c r="B540" s="26">
        <v>7150</v>
      </c>
      <c r="C540" s="35" t="s">
        <v>1961</v>
      </c>
      <c r="E540" s="36" t="s">
        <v>1022</v>
      </c>
      <c r="F540" s="39"/>
      <c r="G540" s="38">
        <f>SUM(G527:G539)</f>
        <v>0</v>
      </c>
    </row>
    <row r="541" spans="1:7" x14ac:dyDescent="0.3">
      <c r="A541" s="19" t="s">
        <v>1943</v>
      </c>
      <c r="C541" s="20" t="s">
        <v>2076</v>
      </c>
      <c r="E541" s="32"/>
      <c r="G541" s="33"/>
    </row>
    <row r="542" spans="1:7" x14ac:dyDescent="0.3">
      <c r="A542" s="10">
        <v>47500</v>
      </c>
      <c r="B542" s="10">
        <v>7155</v>
      </c>
      <c r="C542" s="25" t="s">
        <v>460</v>
      </c>
      <c r="D542" s="11" t="s">
        <v>897</v>
      </c>
      <c r="E542" s="26" t="s">
        <v>1022</v>
      </c>
      <c r="G542" s="27"/>
    </row>
    <row r="543" spans="1:7" x14ac:dyDescent="0.3">
      <c r="A543" s="10">
        <v>47505</v>
      </c>
      <c r="C543" s="25" t="s">
        <v>1669</v>
      </c>
      <c r="D543" s="11" t="s">
        <v>1776</v>
      </c>
      <c r="E543" s="26"/>
      <c r="G543" s="27"/>
    </row>
    <row r="544" spans="1:7" x14ac:dyDescent="0.3">
      <c r="A544" s="10">
        <v>47520</v>
      </c>
      <c r="B544" s="10">
        <v>7160</v>
      </c>
      <c r="C544" s="25" t="s">
        <v>950</v>
      </c>
      <c r="D544" s="11" t="s">
        <v>898</v>
      </c>
      <c r="E544" s="26" t="s">
        <v>1022</v>
      </c>
      <c r="G544" s="27"/>
    </row>
    <row r="545" spans="1:7" x14ac:dyDescent="0.3">
      <c r="A545" s="10">
        <v>47540</v>
      </c>
      <c r="B545" s="10">
        <v>7165</v>
      </c>
      <c r="C545" s="25" t="s">
        <v>332</v>
      </c>
      <c r="D545" s="11" t="s">
        <v>899</v>
      </c>
      <c r="E545" s="26" t="s">
        <v>1022</v>
      </c>
      <c r="G545" s="27"/>
    </row>
    <row r="546" spans="1:7" x14ac:dyDescent="0.3">
      <c r="A546" s="10">
        <v>47560</v>
      </c>
      <c r="B546" s="10">
        <v>7170</v>
      </c>
      <c r="C546" s="25" t="s">
        <v>334</v>
      </c>
      <c r="D546" s="11" t="s">
        <v>900</v>
      </c>
      <c r="E546" s="26" t="s">
        <v>1022</v>
      </c>
      <c r="G546" s="27"/>
    </row>
    <row r="547" spans="1:7" s="39" customFormat="1" x14ac:dyDescent="0.3">
      <c r="A547" s="10">
        <v>47580</v>
      </c>
      <c r="B547" s="10">
        <v>7175</v>
      </c>
      <c r="C547" s="25" t="s">
        <v>464</v>
      </c>
      <c r="D547" s="11" t="s">
        <v>901</v>
      </c>
      <c r="E547" s="26" t="s">
        <v>1022</v>
      </c>
      <c r="F547" s="11"/>
      <c r="G547" s="27"/>
    </row>
    <row r="548" spans="1:7" x14ac:dyDescent="0.3">
      <c r="A548" s="10">
        <v>47600</v>
      </c>
      <c r="B548" s="10">
        <v>7180</v>
      </c>
      <c r="C548" s="25" t="s">
        <v>340</v>
      </c>
      <c r="D548" s="11" t="s">
        <v>902</v>
      </c>
      <c r="E548" s="26" t="s">
        <v>1022</v>
      </c>
      <c r="G548" s="27"/>
    </row>
    <row r="549" spans="1:7" x14ac:dyDescent="0.3">
      <c r="A549" s="26">
        <v>47620</v>
      </c>
      <c r="B549" s="26">
        <v>7185</v>
      </c>
      <c r="C549" s="35" t="s">
        <v>1962</v>
      </c>
      <c r="E549" s="36" t="s">
        <v>1022</v>
      </c>
      <c r="F549" s="39"/>
      <c r="G549" s="38">
        <f>SUM(G542:G548)</f>
        <v>0</v>
      </c>
    </row>
    <row r="550" spans="1:7" x14ac:dyDescent="0.3">
      <c r="A550" s="19" t="s">
        <v>1943</v>
      </c>
      <c r="C550" s="20" t="s">
        <v>2077</v>
      </c>
      <c r="E550" s="26"/>
      <c r="G550" s="33"/>
    </row>
    <row r="551" spans="1:7" x14ac:dyDescent="0.3">
      <c r="A551" s="10">
        <v>48500</v>
      </c>
      <c r="B551" s="10">
        <v>7621</v>
      </c>
      <c r="C551" s="25" t="s">
        <v>460</v>
      </c>
      <c r="D551" s="11" t="s">
        <v>905</v>
      </c>
      <c r="E551" s="26" t="s">
        <v>1022</v>
      </c>
      <c r="G551" s="27"/>
    </row>
    <row r="552" spans="1:7" x14ac:dyDescent="0.3">
      <c r="A552" s="10">
        <v>48505</v>
      </c>
      <c r="C552" s="25" t="s">
        <v>1669</v>
      </c>
      <c r="D552" s="11" t="s">
        <v>1778</v>
      </c>
      <c r="E552" s="26"/>
      <c r="G552" s="27"/>
    </row>
    <row r="553" spans="1:7" x14ac:dyDescent="0.3">
      <c r="A553" s="10">
        <v>48520</v>
      </c>
      <c r="B553" s="10">
        <v>7622</v>
      </c>
      <c r="C553" s="25" t="s">
        <v>957</v>
      </c>
      <c r="D553" s="11" t="s">
        <v>906</v>
      </c>
      <c r="E553" s="26" t="s">
        <v>1022</v>
      </c>
      <c r="G553" s="27"/>
    </row>
    <row r="554" spans="1:7" x14ac:dyDescent="0.3">
      <c r="A554" s="10">
        <v>48530</v>
      </c>
      <c r="C554" s="25" t="s">
        <v>1867</v>
      </c>
      <c r="D554" s="11" t="s">
        <v>1868</v>
      </c>
      <c r="E554" s="26"/>
      <c r="G554" s="27"/>
    </row>
    <row r="555" spans="1:7" s="39" customFormat="1" x14ac:dyDescent="0.3">
      <c r="A555" s="10">
        <v>48540</v>
      </c>
      <c r="B555" s="10">
        <v>7623</v>
      </c>
      <c r="C555" s="25" t="s">
        <v>336</v>
      </c>
      <c r="D555" s="11" t="s">
        <v>907</v>
      </c>
      <c r="E555" s="26" t="s">
        <v>1022</v>
      </c>
      <c r="F555" s="11"/>
      <c r="G555" s="27"/>
    </row>
    <row r="556" spans="1:7" x14ac:dyDescent="0.3">
      <c r="A556" s="10">
        <v>48560</v>
      </c>
      <c r="B556" s="10">
        <v>7624</v>
      </c>
      <c r="C556" s="25" t="s">
        <v>340</v>
      </c>
      <c r="D556" s="11" t="s">
        <v>908</v>
      </c>
      <c r="E556" s="26" t="s">
        <v>1022</v>
      </c>
      <c r="G556" s="27"/>
    </row>
    <row r="557" spans="1:7" x14ac:dyDescent="0.3">
      <c r="A557" s="26">
        <v>48580</v>
      </c>
      <c r="B557" s="26">
        <v>7625</v>
      </c>
      <c r="C557" s="35" t="s">
        <v>1963</v>
      </c>
      <c r="E557" s="36" t="s">
        <v>1022</v>
      </c>
      <c r="F557" s="39"/>
      <c r="G557" s="38">
        <f>SUM(G551:G556)</f>
        <v>0</v>
      </c>
    </row>
    <row r="558" spans="1:7" x14ac:dyDescent="0.3">
      <c r="A558" s="19" t="s">
        <v>1943</v>
      </c>
      <c r="C558" s="20" t="s">
        <v>2078</v>
      </c>
      <c r="E558" s="26"/>
      <c r="G558" s="33"/>
    </row>
    <row r="559" spans="1:7" x14ac:dyDescent="0.3">
      <c r="A559" s="10">
        <v>49000</v>
      </c>
      <c r="B559" s="10">
        <v>7626</v>
      </c>
      <c r="C559" s="25" t="s">
        <v>460</v>
      </c>
      <c r="D559" s="11" t="s">
        <v>544</v>
      </c>
      <c r="E559" s="26" t="s">
        <v>1022</v>
      </c>
      <c r="G559" s="27"/>
    </row>
    <row r="560" spans="1:7" x14ac:dyDescent="0.3">
      <c r="A560" s="10">
        <v>49020</v>
      </c>
      <c r="B560" s="10">
        <v>7638</v>
      </c>
      <c r="C560" s="44" t="s">
        <v>1203</v>
      </c>
      <c r="D560" s="11" t="s">
        <v>1204</v>
      </c>
      <c r="E560" s="26" t="s">
        <v>1022</v>
      </c>
      <c r="G560" s="27"/>
    </row>
    <row r="561" spans="1:7" x14ac:dyDescent="0.3">
      <c r="A561" s="10">
        <v>49025</v>
      </c>
      <c r="C561" s="44" t="s">
        <v>1669</v>
      </c>
      <c r="D561" s="11" t="s">
        <v>1779</v>
      </c>
      <c r="E561" s="26"/>
      <c r="G561" s="27"/>
    </row>
    <row r="562" spans="1:7" x14ac:dyDescent="0.3">
      <c r="A562" s="10">
        <v>49040</v>
      </c>
      <c r="B562" s="10">
        <v>7627</v>
      </c>
      <c r="C562" s="25" t="s">
        <v>472</v>
      </c>
      <c r="D562" s="11" t="s">
        <v>909</v>
      </c>
      <c r="E562" s="26" t="s">
        <v>1022</v>
      </c>
      <c r="G562" s="27"/>
    </row>
    <row r="563" spans="1:7" s="54" customFormat="1" x14ac:dyDescent="0.3">
      <c r="A563" s="10">
        <v>49060</v>
      </c>
      <c r="B563" s="10">
        <v>7628</v>
      </c>
      <c r="C563" s="25" t="s">
        <v>957</v>
      </c>
      <c r="D563" s="11" t="s">
        <v>910</v>
      </c>
      <c r="E563" s="26" t="s">
        <v>1022</v>
      </c>
      <c r="F563" s="11"/>
      <c r="G563" s="27"/>
    </row>
    <row r="564" spans="1:7" x14ac:dyDescent="0.3">
      <c r="A564" s="10">
        <v>49080</v>
      </c>
      <c r="B564" s="10">
        <v>7629</v>
      </c>
      <c r="C564" s="25" t="s">
        <v>958</v>
      </c>
      <c r="D564" s="11" t="s">
        <v>911</v>
      </c>
      <c r="E564" s="26" t="s">
        <v>1022</v>
      </c>
      <c r="G564" s="27"/>
    </row>
    <row r="565" spans="1:7" x14ac:dyDescent="0.3">
      <c r="A565" s="10">
        <v>49100</v>
      </c>
      <c r="B565" s="10">
        <v>17000</v>
      </c>
      <c r="C565" s="25" t="s">
        <v>1336</v>
      </c>
      <c r="D565" s="11" t="s">
        <v>1337</v>
      </c>
      <c r="E565" s="26" t="s">
        <v>1022</v>
      </c>
      <c r="G565" s="27"/>
    </row>
    <row r="566" spans="1:7" x14ac:dyDescent="0.3">
      <c r="A566" s="10">
        <v>49120</v>
      </c>
      <c r="B566" s="10">
        <v>7630</v>
      </c>
      <c r="C566" s="25" t="s">
        <v>959</v>
      </c>
      <c r="D566" s="11" t="s">
        <v>912</v>
      </c>
      <c r="E566" s="26" t="s">
        <v>1022</v>
      </c>
      <c r="G566" s="27"/>
    </row>
    <row r="567" spans="1:7" x14ac:dyDescent="0.3">
      <c r="A567" s="10">
        <v>49140</v>
      </c>
      <c r="B567" s="10">
        <v>7631</v>
      </c>
      <c r="C567" s="25" t="s">
        <v>960</v>
      </c>
      <c r="D567" s="11" t="s">
        <v>913</v>
      </c>
      <c r="E567" s="26" t="s">
        <v>1022</v>
      </c>
      <c r="G567" s="27"/>
    </row>
    <row r="568" spans="1:7" x14ac:dyDescent="0.3">
      <c r="A568" s="10">
        <v>49160</v>
      </c>
      <c r="B568" s="10">
        <v>7632</v>
      </c>
      <c r="C568" s="25" t="s">
        <v>961</v>
      </c>
      <c r="D568" s="11" t="s">
        <v>914</v>
      </c>
      <c r="E568" s="26" t="s">
        <v>1022</v>
      </c>
      <c r="G568" s="27"/>
    </row>
    <row r="569" spans="1:7" x14ac:dyDescent="0.3">
      <c r="A569" s="10">
        <v>49180</v>
      </c>
      <c r="B569" s="10">
        <v>7633</v>
      </c>
      <c r="C569" s="25" t="s">
        <v>336</v>
      </c>
      <c r="D569" s="11" t="s">
        <v>545</v>
      </c>
      <c r="E569" s="26" t="s">
        <v>1022</v>
      </c>
      <c r="G569" s="27"/>
    </row>
    <row r="570" spans="1:7" x14ac:dyDescent="0.3">
      <c r="A570" s="10">
        <v>49200</v>
      </c>
      <c r="B570" s="10">
        <v>7639</v>
      </c>
      <c r="C570" s="44" t="s">
        <v>1205</v>
      </c>
      <c r="D570" s="11" t="s">
        <v>1206</v>
      </c>
      <c r="E570" s="26" t="s">
        <v>1022</v>
      </c>
      <c r="G570" s="27"/>
    </row>
    <row r="571" spans="1:7" x14ac:dyDescent="0.3">
      <c r="A571" s="10">
        <v>49220</v>
      </c>
      <c r="B571" s="10">
        <v>7634</v>
      </c>
      <c r="C571" s="44" t="s">
        <v>1036</v>
      </c>
      <c r="D571" s="11" t="s">
        <v>1037</v>
      </c>
      <c r="E571" s="26" t="s">
        <v>1022</v>
      </c>
      <c r="G571" s="27"/>
    </row>
    <row r="572" spans="1:7" x14ac:dyDescent="0.3">
      <c r="A572" s="10">
        <v>49240</v>
      </c>
      <c r="B572" s="10">
        <v>7640</v>
      </c>
      <c r="C572" s="44" t="s">
        <v>1207</v>
      </c>
      <c r="D572" s="11" t="s">
        <v>1208</v>
      </c>
      <c r="E572" s="26" t="s">
        <v>1022</v>
      </c>
      <c r="G572" s="27"/>
    </row>
    <row r="573" spans="1:7" s="54" customFormat="1" x14ac:dyDescent="0.3">
      <c r="A573" s="10">
        <v>49260</v>
      </c>
      <c r="B573" s="10">
        <v>7618</v>
      </c>
      <c r="C573" s="44" t="s">
        <v>1038</v>
      </c>
      <c r="D573" s="11" t="s">
        <v>1039</v>
      </c>
      <c r="E573" s="26" t="s">
        <v>1022</v>
      </c>
      <c r="F573" s="11"/>
      <c r="G573" s="27"/>
    </row>
    <row r="574" spans="1:7" s="54" customFormat="1" x14ac:dyDescent="0.3">
      <c r="A574" s="10">
        <v>49280</v>
      </c>
      <c r="B574" s="10">
        <v>7635</v>
      </c>
      <c r="C574" s="25" t="s">
        <v>340</v>
      </c>
      <c r="D574" s="11" t="s">
        <v>915</v>
      </c>
      <c r="E574" s="26" t="s">
        <v>1022</v>
      </c>
      <c r="F574" s="11"/>
      <c r="G574" s="27"/>
    </row>
    <row r="575" spans="1:7" s="39" customFormat="1" x14ac:dyDescent="0.3">
      <c r="A575" s="10">
        <v>49300</v>
      </c>
      <c r="B575" s="10">
        <v>17010</v>
      </c>
      <c r="C575" s="25" t="s">
        <v>1338</v>
      </c>
      <c r="D575" s="11" t="s">
        <v>1340</v>
      </c>
      <c r="E575" s="26" t="s">
        <v>1022</v>
      </c>
      <c r="F575" s="11"/>
      <c r="G575" s="27"/>
    </row>
    <row r="576" spans="1:7" s="39" customFormat="1" x14ac:dyDescent="0.3">
      <c r="A576" s="10">
        <v>49320</v>
      </c>
      <c r="B576" s="10">
        <v>17020</v>
      </c>
      <c r="C576" s="25" t="s">
        <v>1339</v>
      </c>
      <c r="D576" s="11" t="s">
        <v>1341</v>
      </c>
      <c r="E576" s="26" t="s">
        <v>1022</v>
      </c>
      <c r="F576" s="11"/>
      <c r="G576" s="27"/>
    </row>
    <row r="577" spans="1:7" s="39" customFormat="1" x14ac:dyDescent="0.3">
      <c r="A577" s="26">
        <v>49340</v>
      </c>
      <c r="B577" s="26">
        <v>7641</v>
      </c>
      <c r="C577" s="35" t="s">
        <v>1964</v>
      </c>
      <c r="D577" s="11"/>
      <c r="E577" s="36" t="s">
        <v>1022</v>
      </c>
      <c r="G577" s="38">
        <f>SUM(G559:G576)</f>
        <v>0</v>
      </c>
    </row>
    <row r="578" spans="1:7" s="39" customFormat="1" x14ac:dyDescent="0.3">
      <c r="A578" s="19" t="s">
        <v>1943</v>
      </c>
      <c r="B578" s="26"/>
      <c r="C578" s="42" t="s">
        <v>2079</v>
      </c>
      <c r="D578" s="11"/>
      <c r="E578" s="36"/>
      <c r="G578" s="38"/>
    </row>
    <row r="579" spans="1:7" s="39" customFormat="1" x14ac:dyDescent="0.3">
      <c r="A579" s="59">
        <v>50000</v>
      </c>
      <c r="B579" s="59">
        <v>15800</v>
      </c>
      <c r="C579" s="44" t="s">
        <v>460</v>
      </c>
      <c r="D579" s="11" t="s">
        <v>1210</v>
      </c>
      <c r="E579" s="26" t="s">
        <v>1022</v>
      </c>
      <c r="G579" s="27"/>
    </row>
    <row r="580" spans="1:7" s="39" customFormat="1" x14ac:dyDescent="0.3">
      <c r="A580" s="59">
        <v>50005</v>
      </c>
      <c r="B580" s="59"/>
      <c r="C580" s="44" t="s">
        <v>1669</v>
      </c>
      <c r="D580" s="11" t="s">
        <v>1780</v>
      </c>
      <c r="E580" s="53"/>
      <c r="F580" s="60"/>
      <c r="G580" s="27"/>
    </row>
    <row r="581" spans="1:7" s="39" customFormat="1" x14ac:dyDescent="0.3">
      <c r="A581" s="59">
        <v>50020</v>
      </c>
      <c r="B581" s="59">
        <v>15810</v>
      </c>
      <c r="C581" s="44" t="s">
        <v>472</v>
      </c>
      <c r="D581" s="11" t="s">
        <v>1211</v>
      </c>
      <c r="E581" s="26" t="s">
        <v>1022</v>
      </c>
      <c r="G581" s="27"/>
    </row>
    <row r="582" spans="1:7" s="39" customFormat="1" x14ac:dyDescent="0.3">
      <c r="A582" s="59">
        <v>50040</v>
      </c>
      <c r="B582" s="59">
        <v>15820</v>
      </c>
      <c r="C582" s="44" t="s">
        <v>957</v>
      </c>
      <c r="D582" s="11" t="s">
        <v>1212</v>
      </c>
      <c r="E582" s="26" t="s">
        <v>1022</v>
      </c>
      <c r="G582" s="27"/>
    </row>
    <row r="583" spans="1:7" s="39" customFormat="1" x14ac:dyDescent="0.3">
      <c r="A583" s="59">
        <v>50060</v>
      </c>
      <c r="B583" s="59">
        <v>15830</v>
      </c>
      <c r="C583" s="44" t="s">
        <v>336</v>
      </c>
      <c r="D583" s="11" t="s">
        <v>1213</v>
      </c>
      <c r="E583" s="26" t="s">
        <v>1022</v>
      </c>
      <c r="G583" s="27"/>
    </row>
    <row r="584" spans="1:7" s="39" customFormat="1" x14ac:dyDescent="0.3">
      <c r="A584" s="59">
        <v>50080</v>
      </c>
      <c r="B584" s="59">
        <v>15840</v>
      </c>
      <c r="C584" s="44" t="s">
        <v>340</v>
      </c>
      <c r="D584" s="11" t="s">
        <v>1214</v>
      </c>
      <c r="E584" s="26" t="s">
        <v>1022</v>
      </c>
      <c r="G584" s="27"/>
    </row>
    <row r="585" spans="1:7" s="39" customFormat="1" x14ac:dyDescent="0.3">
      <c r="A585" s="61">
        <v>50100</v>
      </c>
      <c r="B585" s="61">
        <v>15850</v>
      </c>
      <c r="C585" s="48" t="s">
        <v>1899</v>
      </c>
      <c r="D585" s="11"/>
      <c r="E585" s="36" t="s">
        <v>1022</v>
      </c>
      <c r="G585" s="38">
        <f>SUM(G579:G584)</f>
        <v>0</v>
      </c>
    </row>
    <row r="586" spans="1:7" s="39" customFormat="1" x14ac:dyDescent="0.3">
      <c r="A586" s="19" t="s">
        <v>1943</v>
      </c>
      <c r="B586" s="26"/>
      <c r="C586" s="42" t="s">
        <v>2080</v>
      </c>
      <c r="D586" s="11"/>
      <c r="E586" s="36"/>
      <c r="G586" s="38"/>
    </row>
    <row r="587" spans="1:7" s="39" customFormat="1" x14ac:dyDescent="0.3">
      <c r="A587" s="59">
        <v>51000</v>
      </c>
      <c r="B587" s="59">
        <v>15900</v>
      </c>
      <c r="C587" s="44" t="s">
        <v>460</v>
      </c>
      <c r="D587" s="11" t="s">
        <v>1215</v>
      </c>
      <c r="E587" s="26" t="s">
        <v>1022</v>
      </c>
      <c r="G587" s="27"/>
    </row>
    <row r="588" spans="1:7" s="39" customFormat="1" x14ac:dyDescent="0.3">
      <c r="A588" s="59">
        <v>51005</v>
      </c>
      <c r="B588" s="59"/>
      <c r="C588" s="44" t="s">
        <v>1669</v>
      </c>
      <c r="D588" s="11" t="s">
        <v>1781</v>
      </c>
      <c r="E588" s="26"/>
      <c r="G588" s="27"/>
    </row>
    <row r="589" spans="1:7" s="39" customFormat="1" x14ac:dyDescent="0.3">
      <c r="A589" s="59">
        <v>51020</v>
      </c>
      <c r="B589" s="59">
        <v>15910</v>
      </c>
      <c r="C589" s="44" t="s">
        <v>472</v>
      </c>
      <c r="D589" s="11" t="s">
        <v>1216</v>
      </c>
      <c r="E589" s="26" t="s">
        <v>1022</v>
      </c>
      <c r="G589" s="27"/>
    </row>
    <row r="590" spans="1:7" s="39" customFormat="1" x14ac:dyDescent="0.3">
      <c r="A590" s="59">
        <v>51040</v>
      </c>
      <c r="B590" s="59">
        <v>15920</v>
      </c>
      <c r="C590" s="44" t="s">
        <v>957</v>
      </c>
      <c r="D590" s="11" t="s">
        <v>1217</v>
      </c>
      <c r="E590" s="26" t="s">
        <v>1022</v>
      </c>
      <c r="G590" s="27"/>
    </row>
    <row r="591" spans="1:7" s="39" customFormat="1" x14ac:dyDescent="0.3">
      <c r="A591" s="59">
        <v>51060</v>
      </c>
      <c r="B591" s="59">
        <v>15930</v>
      </c>
      <c r="C591" s="44" t="s">
        <v>336</v>
      </c>
      <c r="D591" s="11" t="s">
        <v>1218</v>
      </c>
      <c r="E591" s="26" t="s">
        <v>1022</v>
      </c>
      <c r="G591" s="27"/>
    </row>
    <row r="592" spans="1:7" s="39" customFormat="1" x14ac:dyDescent="0.3">
      <c r="A592" s="59">
        <v>51080</v>
      </c>
      <c r="B592" s="59">
        <v>15940</v>
      </c>
      <c r="C592" s="44" t="s">
        <v>340</v>
      </c>
      <c r="D592" s="11" t="s">
        <v>1219</v>
      </c>
      <c r="E592" s="26" t="s">
        <v>1022</v>
      </c>
      <c r="G592" s="27"/>
    </row>
    <row r="593" spans="1:7" x14ac:dyDescent="0.3">
      <c r="A593" s="61">
        <v>51100</v>
      </c>
      <c r="B593" s="61">
        <v>15950</v>
      </c>
      <c r="C593" s="48" t="s">
        <v>1900</v>
      </c>
      <c r="E593" s="36" t="s">
        <v>1022</v>
      </c>
      <c r="F593" s="39"/>
      <c r="G593" s="38">
        <f>SUM(G587:G592)</f>
        <v>0</v>
      </c>
    </row>
    <row r="594" spans="1:7" x14ac:dyDescent="0.3">
      <c r="A594" s="26">
        <v>51120</v>
      </c>
      <c r="B594" s="26">
        <v>7637</v>
      </c>
      <c r="C594" s="35" t="s">
        <v>1965</v>
      </c>
      <c r="E594" s="36" t="s">
        <v>1022</v>
      </c>
      <c r="F594" s="39"/>
      <c r="G594" s="38">
        <f>+G577+G557+G585+G593</f>
        <v>0</v>
      </c>
    </row>
    <row r="595" spans="1:7" x14ac:dyDescent="0.3">
      <c r="A595" s="19" t="s">
        <v>1943</v>
      </c>
      <c r="C595" s="20" t="s">
        <v>2081</v>
      </c>
      <c r="E595" s="26"/>
      <c r="G595" s="33"/>
    </row>
    <row r="596" spans="1:7" x14ac:dyDescent="0.3">
      <c r="A596" s="10">
        <v>52000</v>
      </c>
      <c r="B596" s="10">
        <v>7209</v>
      </c>
      <c r="C596" s="44" t="s">
        <v>1203</v>
      </c>
      <c r="D596" s="11" t="s">
        <v>1222</v>
      </c>
      <c r="E596" s="26" t="s">
        <v>1022</v>
      </c>
      <c r="G596" s="27"/>
    </row>
    <row r="597" spans="1:7" x14ac:dyDescent="0.3">
      <c r="A597" s="10">
        <v>52020</v>
      </c>
      <c r="B597" s="10">
        <v>7210</v>
      </c>
      <c r="C597" s="25" t="s">
        <v>962</v>
      </c>
      <c r="D597" s="11" t="s">
        <v>918</v>
      </c>
      <c r="E597" s="26" t="s">
        <v>1022</v>
      </c>
      <c r="G597" s="27"/>
    </row>
    <row r="598" spans="1:7" x14ac:dyDescent="0.3">
      <c r="A598" s="10">
        <v>52040</v>
      </c>
      <c r="B598" s="10">
        <v>7220</v>
      </c>
      <c r="C598" s="25" t="s">
        <v>963</v>
      </c>
      <c r="D598" s="11" t="s">
        <v>919</v>
      </c>
      <c r="E598" s="26" t="s">
        <v>1022</v>
      </c>
      <c r="G598" s="27"/>
    </row>
    <row r="599" spans="1:7" x14ac:dyDescent="0.3">
      <c r="A599" s="10">
        <v>52060</v>
      </c>
      <c r="B599" s="10">
        <v>7230</v>
      </c>
      <c r="C599" s="25" t="s">
        <v>964</v>
      </c>
      <c r="D599" s="11" t="s">
        <v>920</v>
      </c>
      <c r="E599" s="26" t="s">
        <v>1022</v>
      </c>
      <c r="G599" s="27"/>
    </row>
    <row r="600" spans="1:7" x14ac:dyDescent="0.3">
      <c r="A600" s="10">
        <v>52080</v>
      </c>
      <c r="B600" s="10">
        <v>7235</v>
      </c>
      <c r="C600" s="25" t="s">
        <v>965</v>
      </c>
      <c r="D600" s="11" t="s">
        <v>921</v>
      </c>
      <c r="E600" s="26" t="s">
        <v>1022</v>
      </c>
      <c r="G600" s="27"/>
    </row>
    <row r="601" spans="1:7" x14ac:dyDescent="0.3">
      <c r="A601" s="10">
        <v>52085</v>
      </c>
      <c r="C601" s="25" t="s">
        <v>1669</v>
      </c>
      <c r="D601" s="11" t="s">
        <v>1782</v>
      </c>
      <c r="E601" s="26"/>
      <c r="G601" s="27"/>
    </row>
    <row r="602" spans="1:7" x14ac:dyDescent="0.3">
      <c r="A602" s="10">
        <v>52100</v>
      </c>
      <c r="B602" s="10">
        <v>7241</v>
      </c>
      <c r="C602" s="25" t="s">
        <v>966</v>
      </c>
      <c r="D602" s="11" t="s">
        <v>922</v>
      </c>
      <c r="E602" s="26" t="s">
        <v>1022</v>
      </c>
      <c r="G602" s="27"/>
    </row>
    <row r="603" spans="1:7" x14ac:dyDescent="0.3">
      <c r="A603" s="10">
        <v>52120</v>
      </c>
      <c r="B603" s="10">
        <v>7242</v>
      </c>
      <c r="C603" s="25" t="s">
        <v>967</v>
      </c>
      <c r="D603" s="11" t="s">
        <v>923</v>
      </c>
      <c r="E603" s="26" t="s">
        <v>1022</v>
      </c>
      <c r="G603" s="27"/>
    </row>
    <row r="604" spans="1:7" x14ac:dyDescent="0.3">
      <c r="A604" s="10">
        <v>52140</v>
      </c>
      <c r="B604" s="10">
        <v>7250</v>
      </c>
      <c r="C604" s="25" t="s">
        <v>968</v>
      </c>
      <c r="D604" s="11" t="s">
        <v>924</v>
      </c>
      <c r="E604" s="26" t="s">
        <v>1022</v>
      </c>
      <c r="G604" s="27"/>
    </row>
    <row r="605" spans="1:7" x14ac:dyDescent="0.3">
      <c r="A605" s="10">
        <v>52160</v>
      </c>
      <c r="B605" s="10">
        <v>7251</v>
      </c>
      <c r="C605" s="25" t="s">
        <v>969</v>
      </c>
      <c r="D605" s="11" t="s">
        <v>925</v>
      </c>
      <c r="E605" s="26" t="s">
        <v>1022</v>
      </c>
      <c r="G605" s="27"/>
    </row>
    <row r="606" spans="1:7" x14ac:dyDescent="0.3">
      <c r="A606" s="10">
        <v>52180</v>
      </c>
      <c r="B606" s="10">
        <v>7252</v>
      </c>
      <c r="C606" s="25" t="s">
        <v>970</v>
      </c>
      <c r="D606" s="11" t="s">
        <v>926</v>
      </c>
      <c r="E606" s="26" t="s">
        <v>1022</v>
      </c>
      <c r="G606" s="27"/>
    </row>
    <row r="607" spans="1:7" s="54" customFormat="1" x14ac:dyDescent="0.3">
      <c r="A607" s="10">
        <v>52200</v>
      </c>
      <c r="B607" s="10">
        <v>7303</v>
      </c>
      <c r="C607" s="25" t="s">
        <v>978</v>
      </c>
      <c r="D607" s="11" t="s">
        <v>1061</v>
      </c>
      <c r="E607" s="26" t="s">
        <v>1022</v>
      </c>
      <c r="F607" s="11"/>
      <c r="G607" s="27"/>
    </row>
    <row r="608" spans="1:7" s="54" customFormat="1" x14ac:dyDescent="0.3">
      <c r="A608" s="10">
        <v>52220</v>
      </c>
      <c r="B608" s="10">
        <v>7304</v>
      </c>
      <c r="C608" s="25" t="s">
        <v>979</v>
      </c>
      <c r="D608" s="11" t="s">
        <v>1062</v>
      </c>
      <c r="E608" s="26" t="s">
        <v>1022</v>
      </c>
      <c r="F608" s="11"/>
      <c r="G608" s="27"/>
    </row>
    <row r="609" spans="1:7" x14ac:dyDescent="0.3">
      <c r="A609" s="10">
        <v>52240</v>
      </c>
      <c r="B609" s="10">
        <v>7305</v>
      </c>
      <c r="C609" s="25" t="s">
        <v>1343</v>
      </c>
      <c r="D609" s="11" t="s">
        <v>1342</v>
      </c>
      <c r="E609" s="26" t="s">
        <v>1022</v>
      </c>
      <c r="G609" s="27"/>
    </row>
    <row r="610" spans="1:7" x14ac:dyDescent="0.3">
      <c r="A610" s="10">
        <v>52245</v>
      </c>
      <c r="C610" s="25" t="s">
        <v>1783</v>
      </c>
      <c r="D610" s="11" t="s">
        <v>1784</v>
      </c>
      <c r="E610" s="53"/>
      <c r="F610" s="54"/>
      <c r="G610" s="27"/>
    </row>
    <row r="611" spans="1:7" x14ac:dyDescent="0.3">
      <c r="A611" s="10">
        <v>52260</v>
      </c>
      <c r="B611" s="10">
        <v>7260</v>
      </c>
      <c r="C611" s="25" t="s">
        <v>971</v>
      </c>
      <c r="D611" s="11" t="s">
        <v>927</v>
      </c>
      <c r="E611" s="26" t="s">
        <v>1022</v>
      </c>
      <c r="G611" s="27"/>
    </row>
    <row r="612" spans="1:7" x14ac:dyDescent="0.3">
      <c r="A612" s="10">
        <v>52280</v>
      </c>
      <c r="B612" s="10">
        <v>7270</v>
      </c>
      <c r="C612" s="25" t="s">
        <v>972</v>
      </c>
      <c r="D612" s="11" t="s">
        <v>546</v>
      </c>
      <c r="E612" s="26" t="s">
        <v>1022</v>
      </c>
      <c r="G612" s="27"/>
    </row>
    <row r="613" spans="1:7" x14ac:dyDescent="0.3">
      <c r="A613" s="10">
        <v>52300</v>
      </c>
      <c r="B613" s="10">
        <v>7280</v>
      </c>
      <c r="C613" s="25" t="s">
        <v>973</v>
      </c>
      <c r="D613" s="11" t="s">
        <v>1017</v>
      </c>
      <c r="E613" s="26" t="s">
        <v>1022</v>
      </c>
      <c r="G613" s="27"/>
    </row>
    <row r="614" spans="1:7" x14ac:dyDescent="0.3">
      <c r="A614" s="10">
        <v>52320</v>
      </c>
      <c r="B614" s="10">
        <v>7290</v>
      </c>
      <c r="C614" s="25" t="s">
        <v>974</v>
      </c>
      <c r="D614" s="11" t="s">
        <v>1018</v>
      </c>
      <c r="E614" s="26" t="s">
        <v>1022</v>
      </c>
      <c r="G614" s="27"/>
    </row>
    <row r="615" spans="1:7" x14ac:dyDescent="0.3">
      <c r="A615" s="10">
        <v>52340</v>
      </c>
      <c r="B615" s="10">
        <v>7300</v>
      </c>
      <c r="C615" s="25" t="s">
        <v>975</v>
      </c>
      <c r="D615" s="11" t="s">
        <v>1019</v>
      </c>
      <c r="E615" s="26" t="s">
        <v>1022</v>
      </c>
      <c r="G615" s="27"/>
    </row>
    <row r="616" spans="1:7" x14ac:dyDescent="0.3">
      <c r="A616" s="10">
        <v>52360</v>
      </c>
      <c r="B616" s="10">
        <v>7301</v>
      </c>
      <c r="C616" s="25" t="s">
        <v>976</v>
      </c>
      <c r="D616" s="11" t="s">
        <v>1020</v>
      </c>
      <c r="E616" s="26" t="s">
        <v>1022</v>
      </c>
      <c r="G616" s="27"/>
    </row>
    <row r="617" spans="1:7" x14ac:dyDescent="0.3">
      <c r="A617" s="10">
        <v>52380</v>
      </c>
      <c r="B617" s="10">
        <v>7302</v>
      </c>
      <c r="C617" s="25" t="s">
        <v>977</v>
      </c>
      <c r="D617" s="11" t="s">
        <v>1060</v>
      </c>
      <c r="E617" s="26" t="s">
        <v>1022</v>
      </c>
      <c r="G617" s="27"/>
    </row>
    <row r="618" spans="1:7" x14ac:dyDescent="0.3">
      <c r="A618" s="10">
        <v>52400</v>
      </c>
      <c r="B618" s="10">
        <v>7310</v>
      </c>
      <c r="C618" s="25" t="s">
        <v>980</v>
      </c>
      <c r="D618" s="11" t="s">
        <v>1063</v>
      </c>
      <c r="E618" s="26" t="s">
        <v>1022</v>
      </c>
      <c r="G618" s="27"/>
    </row>
    <row r="619" spans="1:7" s="54" customFormat="1" x14ac:dyDescent="0.3">
      <c r="A619" s="10">
        <v>52420</v>
      </c>
      <c r="B619" s="10">
        <v>7320</v>
      </c>
      <c r="C619" s="25" t="s">
        <v>336</v>
      </c>
      <c r="D619" s="11" t="s">
        <v>1223</v>
      </c>
      <c r="E619" s="26" t="s">
        <v>1022</v>
      </c>
      <c r="F619" s="11"/>
      <c r="G619" s="27"/>
    </row>
    <row r="620" spans="1:7" x14ac:dyDescent="0.3">
      <c r="A620" s="10">
        <v>52440</v>
      </c>
      <c r="B620" s="10">
        <v>7325</v>
      </c>
      <c r="C620" s="44" t="s">
        <v>1224</v>
      </c>
      <c r="D620" s="11" t="s">
        <v>1225</v>
      </c>
      <c r="E620" s="26" t="s">
        <v>1022</v>
      </c>
      <c r="G620" s="27"/>
    </row>
    <row r="621" spans="1:7" s="39" customFormat="1" x14ac:dyDescent="0.3">
      <c r="A621" s="10">
        <v>52450</v>
      </c>
      <c r="B621" s="10">
        <v>7326</v>
      </c>
      <c r="C621" s="44" t="s">
        <v>1344</v>
      </c>
      <c r="D621" s="11" t="s">
        <v>1345</v>
      </c>
      <c r="E621" s="26">
        <v>3</v>
      </c>
      <c r="F621" s="11"/>
      <c r="G621" s="27"/>
    </row>
    <row r="622" spans="1:7" x14ac:dyDescent="0.3">
      <c r="A622" s="10">
        <v>52460</v>
      </c>
      <c r="B622" s="10">
        <v>7340</v>
      </c>
      <c r="C622" s="25" t="s">
        <v>1065</v>
      </c>
      <c r="D622" s="11" t="s">
        <v>1066</v>
      </c>
      <c r="E622" s="26" t="s">
        <v>1022</v>
      </c>
      <c r="G622" s="27"/>
    </row>
    <row r="623" spans="1:7" x14ac:dyDescent="0.3">
      <c r="A623" s="26">
        <v>52480</v>
      </c>
      <c r="B623" s="26">
        <v>7350</v>
      </c>
      <c r="C623" s="35" t="s">
        <v>1966</v>
      </c>
      <c r="E623" s="36" t="s">
        <v>1022</v>
      </c>
      <c r="F623" s="39"/>
      <c r="G623" s="38">
        <f>SUM(G596:G622)</f>
        <v>0</v>
      </c>
    </row>
    <row r="624" spans="1:7" x14ac:dyDescent="0.3">
      <c r="A624" s="19" t="s">
        <v>1943</v>
      </c>
      <c r="C624" s="20" t="s">
        <v>2082</v>
      </c>
      <c r="E624" s="26"/>
      <c r="G624" s="33"/>
    </row>
    <row r="625" spans="1:7" x14ac:dyDescent="0.3">
      <c r="A625" s="19" t="s">
        <v>1943</v>
      </c>
      <c r="C625" s="20" t="s">
        <v>2083</v>
      </c>
      <c r="E625" s="26"/>
      <c r="G625" s="33"/>
    </row>
    <row r="626" spans="1:7" x14ac:dyDescent="0.3">
      <c r="A626" s="19" t="s">
        <v>1943</v>
      </c>
      <c r="C626" s="20" t="s">
        <v>2084</v>
      </c>
      <c r="E626" s="26"/>
      <c r="G626" s="33"/>
    </row>
    <row r="627" spans="1:7" x14ac:dyDescent="0.3">
      <c r="A627" s="10">
        <v>53000</v>
      </c>
      <c r="B627" s="10">
        <v>10110</v>
      </c>
      <c r="C627" s="25" t="s">
        <v>547</v>
      </c>
      <c r="D627" s="11" t="s">
        <v>1069</v>
      </c>
      <c r="E627" s="26" t="s">
        <v>1024</v>
      </c>
      <c r="G627" s="27"/>
    </row>
    <row r="628" spans="1:7" x14ac:dyDescent="0.3">
      <c r="A628" s="10">
        <v>53020</v>
      </c>
      <c r="B628" s="10">
        <v>10120</v>
      </c>
      <c r="C628" s="25" t="s">
        <v>549</v>
      </c>
      <c r="D628" s="11" t="s">
        <v>1070</v>
      </c>
      <c r="E628" s="26" t="s">
        <v>1024</v>
      </c>
      <c r="G628" s="27"/>
    </row>
    <row r="629" spans="1:7" x14ac:dyDescent="0.3">
      <c r="A629" s="10">
        <v>53040</v>
      </c>
      <c r="B629" s="10">
        <v>10130</v>
      </c>
      <c r="C629" s="25" t="s">
        <v>551</v>
      </c>
      <c r="D629" s="11" t="s">
        <v>1071</v>
      </c>
      <c r="E629" s="26" t="s">
        <v>1024</v>
      </c>
      <c r="G629" s="27"/>
    </row>
    <row r="630" spans="1:7" x14ac:dyDescent="0.3">
      <c r="A630" s="10">
        <v>53060</v>
      </c>
      <c r="B630" s="10">
        <v>10140</v>
      </c>
      <c r="C630" s="25" t="s">
        <v>1296</v>
      </c>
      <c r="D630" s="11" t="s">
        <v>1072</v>
      </c>
      <c r="E630" s="26" t="s">
        <v>1024</v>
      </c>
      <c r="G630" s="27"/>
    </row>
    <row r="631" spans="1:7" x14ac:dyDescent="0.3">
      <c r="A631" s="10">
        <v>53080</v>
      </c>
      <c r="B631" s="10">
        <v>10150</v>
      </c>
      <c r="C631" s="25" t="s">
        <v>555</v>
      </c>
      <c r="D631" s="11" t="s">
        <v>1073</v>
      </c>
      <c r="E631" s="26" t="s">
        <v>1024</v>
      </c>
      <c r="G631" s="27"/>
    </row>
    <row r="632" spans="1:7" x14ac:dyDescent="0.3">
      <c r="A632" s="10">
        <v>53100</v>
      </c>
      <c r="B632" s="10">
        <v>10154</v>
      </c>
      <c r="C632" s="25" t="s">
        <v>1299</v>
      </c>
      <c r="D632" s="11" t="s">
        <v>1300</v>
      </c>
      <c r="E632" s="26" t="s">
        <v>1024</v>
      </c>
      <c r="G632" s="27"/>
    </row>
    <row r="633" spans="1:7" x14ac:dyDescent="0.3">
      <c r="A633" s="10">
        <v>53120</v>
      </c>
      <c r="B633" s="10">
        <v>10155</v>
      </c>
      <c r="C633" s="25" t="s">
        <v>553</v>
      </c>
      <c r="D633" s="11" t="s">
        <v>509</v>
      </c>
      <c r="E633" s="26" t="s">
        <v>1024</v>
      </c>
      <c r="G633" s="27"/>
    </row>
    <row r="634" spans="1:7" x14ac:dyDescent="0.3">
      <c r="A634" s="10">
        <v>53140</v>
      </c>
      <c r="B634" s="10">
        <v>10160</v>
      </c>
      <c r="C634" s="25" t="s">
        <v>557</v>
      </c>
      <c r="D634" s="11" t="s">
        <v>1074</v>
      </c>
      <c r="E634" s="26" t="s">
        <v>1024</v>
      </c>
      <c r="G634" s="27"/>
    </row>
    <row r="635" spans="1:7" x14ac:dyDescent="0.3">
      <c r="A635" s="10">
        <v>53160</v>
      </c>
      <c r="B635" s="10">
        <v>10170</v>
      </c>
      <c r="C635" s="25" t="s">
        <v>559</v>
      </c>
      <c r="D635" s="11" t="s">
        <v>1075</v>
      </c>
      <c r="E635" s="26" t="s">
        <v>1024</v>
      </c>
      <c r="G635" s="27"/>
    </row>
    <row r="636" spans="1:7" x14ac:dyDescent="0.3">
      <c r="A636" s="10">
        <v>53180</v>
      </c>
      <c r="B636" s="10">
        <v>10180</v>
      </c>
      <c r="C636" s="25" t="s">
        <v>561</v>
      </c>
      <c r="D636" s="11" t="s">
        <v>1076</v>
      </c>
      <c r="E636" s="26" t="s">
        <v>1024</v>
      </c>
      <c r="G636" s="27"/>
    </row>
    <row r="637" spans="1:7" x14ac:dyDescent="0.3">
      <c r="A637" s="10">
        <v>53200</v>
      </c>
      <c r="B637" s="10">
        <v>10190</v>
      </c>
      <c r="C637" s="25" t="s">
        <v>563</v>
      </c>
      <c r="D637" s="11" t="s">
        <v>1077</v>
      </c>
      <c r="E637" s="26" t="s">
        <v>1024</v>
      </c>
      <c r="G637" s="27"/>
    </row>
    <row r="638" spans="1:7" x14ac:dyDescent="0.3">
      <c r="A638" s="10">
        <v>53220</v>
      </c>
      <c r="B638" s="10">
        <v>10200</v>
      </c>
      <c r="C638" s="25" t="s">
        <v>565</v>
      </c>
      <c r="D638" s="11" t="s">
        <v>1078</v>
      </c>
      <c r="E638" s="26" t="s">
        <v>1024</v>
      </c>
      <c r="F638" s="62"/>
      <c r="G638" s="27"/>
    </row>
    <row r="639" spans="1:7" x14ac:dyDescent="0.3">
      <c r="A639" s="10">
        <v>53225</v>
      </c>
      <c r="C639" s="25" t="s">
        <v>1785</v>
      </c>
      <c r="D639" s="11" t="s">
        <v>1786</v>
      </c>
      <c r="E639" s="26"/>
      <c r="F639" s="62"/>
      <c r="G639" s="27"/>
    </row>
    <row r="640" spans="1:7" x14ac:dyDescent="0.3">
      <c r="A640" s="26">
        <v>53240</v>
      </c>
      <c r="B640" s="26">
        <v>10210</v>
      </c>
      <c r="C640" s="35" t="s">
        <v>1079</v>
      </c>
      <c r="E640" s="36" t="s">
        <v>1024</v>
      </c>
      <c r="F640" s="39"/>
      <c r="G640" s="38">
        <f>SUM(G627:G639)</f>
        <v>0</v>
      </c>
    </row>
    <row r="641" spans="1:7" x14ac:dyDescent="0.3">
      <c r="A641" s="19" t="s">
        <v>1943</v>
      </c>
      <c r="C641" s="20" t="s">
        <v>2085</v>
      </c>
      <c r="E641" s="26"/>
      <c r="G641" s="33"/>
    </row>
    <row r="642" spans="1:7" x14ac:dyDescent="0.3">
      <c r="A642" s="10">
        <v>54000</v>
      </c>
      <c r="B642" s="10">
        <v>10220</v>
      </c>
      <c r="C642" s="44" t="s">
        <v>547</v>
      </c>
      <c r="D642" s="11" t="s">
        <v>1081</v>
      </c>
      <c r="E642" s="26" t="s">
        <v>1024</v>
      </c>
      <c r="G642" s="27"/>
    </row>
    <row r="643" spans="1:7" x14ac:dyDescent="0.3">
      <c r="A643" s="10">
        <v>54020</v>
      </c>
      <c r="B643" s="10">
        <v>10230</v>
      </c>
      <c r="C643" s="44" t="s">
        <v>549</v>
      </c>
      <c r="D643" s="11" t="s">
        <v>1082</v>
      </c>
      <c r="E643" s="26" t="s">
        <v>1024</v>
      </c>
      <c r="G643" s="27"/>
    </row>
    <row r="644" spans="1:7" x14ac:dyDescent="0.3">
      <c r="A644" s="10">
        <v>54040</v>
      </c>
      <c r="B644" s="10">
        <v>10240</v>
      </c>
      <c r="C644" s="44" t="s">
        <v>551</v>
      </c>
      <c r="D644" s="11" t="s">
        <v>1083</v>
      </c>
      <c r="E644" s="26" t="s">
        <v>1024</v>
      </c>
      <c r="G644" s="27"/>
    </row>
    <row r="645" spans="1:7" x14ac:dyDescent="0.3">
      <c r="A645" s="10">
        <v>54060</v>
      </c>
      <c r="B645" s="10">
        <v>10250</v>
      </c>
      <c r="C645" s="44" t="s">
        <v>1296</v>
      </c>
      <c r="D645" s="11" t="s">
        <v>1084</v>
      </c>
      <c r="E645" s="26" t="s">
        <v>1024</v>
      </c>
      <c r="G645" s="27"/>
    </row>
    <row r="646" spans="1:7" x14ac:dyDescent="0.3">
      <c r="A646" s="10">
        <v>54080</v>
      </c>
      <c r="B646" s="10">
        <v>10260</v>
      </c>
      <c r="C646" s="44" t="s">
        <v>555</v>
      </c>
      <c r="D646" s="11" t="s">
        <v>1085</v>
      </c>
      <c r="E646" s="26" t="s">
        <v>1024</v>
      </c>
      <c r="G646" s="27"/>
    </row>
    <row r="647" spans="1:7" x14ac:dyDescent="0.3">
      <c r="A647" s="10">
        <v>54100</v>
      </c>
      <c r="B647" s="10">
        <v>10264</v>
      </c>
      <c r="C647" s="25" t="s">
        <v>1299</v>
      </c>
      <c r="D647" s="11" t="s">
        <v>1301</v>
      </c>
      <c r="E647" s="26" t="s">
        <v>1024</v>
      </c>
      <c r="G647" s="27"/>
    </row>
    <row r="648" spans="1:7" x14ac:dyDescent="0.3">
      <c r="A648" s="59">
        <v>54120</v>
      </c>
      <c r="B648" s="59">
        <v>10265</v>
      </c>
      <c r="C648" s="44" t="s">
        <v>553</v>
      </c>
      <c r="D648" s="11" t="s">
        <v>510</v>
      </c>
      <c r="E648" s="26" t="s">
        <v>1024</v>
      </c>
      <c r="G648" s="27"/>
    </row>
    <row r="649" spans="1:7" x14ac:dyDescent="0.3">
      <c r="A649" s="10">
        <v>54140</v>
      </c>
      <c r="B649" s="10">
        <v>10270</v>
      </c>
      <c r="C649" s="44" t="s">
        <v>557</v>
      </c>
      <c r="D649" s="11" t="s">
        <v>1086</v>
      </c>
      <c r="E649" s="26" t="s">
        <v>1024</v>
      </c>
      <c r="G649" s="27"/>
    </row>
    <row r="650" spans="1:7" x14ac:dyDescent="0.3">
      <c r="A650" s="10">
        <v>54160</v>
      </c>
      <c r="B650" s="10">
        <v>10280</v>
      </c>
      <c r="C650" s="44" t="s">
        <v>559</v>
      </c>
      <c r="D650" s="11" t="s">
        <v>1087</v>
      </c>
      <c r="E650" s="26" t="s">
        <v>1024</v>
      </c>
      <c r="G650" s="27"/>
    </row>
    <row r="651" spans="1:7" x14ac:dyDescent="0.3">
      <c r="A651" s="10">
        <v>54180</v>
      </c>
      <c r="B651" s="10">
        <v>10290</v>
      </c>
      <c r="C651" s="44" t="s">
        <v>561</v>
      </c>
      <c r="D651" s="11" t="s">
        <v>1088</v>
      </c>
      <c r="E651" s="26" t="s">
        <v>1024</v>
      </c>
      <c r="G651" s="27"/>
    </row>
    <row r="652" spans="1:7" x14ac:dyDescent="0.3">
      <c r="A652" s="10">
        <v>54200</v>
      </c>
      <c r="B652" s="10">
        <v>10300</v>
      </c>
      <c r="C652" s="44" t="s">
        <v>563</v>
      </c>
      <c r="D652" s="11" t="s">
        <v>1089</v>
      </c>
      <c r="E652" s="26" t="s">
        <v>1024</v>
      </c>
      <c r="G652" s="27"/>
    </row>
    <row r="653" spans="1:7" x14ac:dyDescent="0.3">
      <c r="A653" s="10">
        <v>54220</v>
      </c>
      <c r="B653" s="10">
        <v>10310</v>
      </c>
      <c r="C653" s="44" t="s">
        <v>565</v>
      </c>
      <c r="D653" s="11" t="s">
        <v>1090</v>
      </c>
      <c r="E653" s="26" t="s">
        <v>1024</v>
      </c>
      <c r="G653" s="27"/>
    </row>
    <row r="654" spans="1:7" x14ac:dyDescent="0.3">
      <c r="A654" s="10">
        <v>54225</v>
      </c>
      <c r="C654" s="44" t="s">
        <v>1785</v>
      </c>
      <c r="D654" s="11" t="s">
        <v>1787</v>
      </c>
      <c r="E654" s="26"/>
      <c r="G654" s="27"/>
    </row>
    <row r="655" spans="1:7" x14ac:dyDescent="0.3">
      <c r="A655" s="26">
        <v>54240</v>
      </c>
      <c r="B655" s="26">
        <v>10320</v>
      </c>
      <c r="C655" s="35" t="s">
        <v>1091</v>
      </c>
      <c r="E655" s="36" t="s">
        <v>1024</v>
      </c>
      <c r="F655" s="39"/>
      <c r="G655" s="38">
        <f>SUM(G642:G654)</f>
        <v>0</v>
      </c>
    </row>
    <row r="656" spans="1:7" x14ac:dyDescent="0.3">
      <c r="A656" s="19" t="s">
        <v>1943</v>
      </c>
      <c r="C656" s="20" t="s">
        <v>2086</v>
      </c>
      <c r="E656" s="26"/>
      <c r="G656" s="33"/>
    </row>
    <row r="657" spans="1:7" x14ac:dyDescent="0.3">
      <c r="A657" s="10">
        <v>55000</v>
      </c>
      <c r="B657" s="10">
        <v>10330</v>
      </c>
      <c r="C657" s="44" t="s">
        <v>547</v>
      </c>
      <c r="D657" s="11" t="s">
        <v>1093</v>
      </c>
      <c r="E657" s="26" t="s">
        <v>1024</v>
      </c>
      <c r="G657" s="27"/>
    </row>
    <row r="658" spans="1:7" x14ac:dyDescent="0.3">
      <c r="A658" s="10">
        <v>55020</v>
      </c>
      <c r="B658" s="10">
        <v>10340</v>
      </c>
      <c r="C658" s="44" t="s">
        <v>549</v>
      </c>
      <c r="D658" s="11" t="s">
        <v>1094</v>
      </c>
      <c r="E658" s="26" t="s">
        <v>1024</v>
      </c>
      <c r="G658" s="27"/>
    </row>
    <row r="659" spans="1:7" x14ac:dyDescent="0.3">
      <c r="A659" s="10">
        <v>55040</v>
      </c>
      <c r="B659" s="10">
        <v>10350</v>
      </c>
      <c r="C659" s="44" t="s">
        <v>551</v>
      </c>
      <c r="D659" s="11" t="s">
        <v>1095</v>
      </c>
      <c r="E659" s="26" t="s">
        <v>1024</v>
      </c>
      <c r="G659" s="27"/>
    </row>
    <row r="660" spans="1:7" x14ac:dyDescent="0.3">
      <c r="A660" s="10">
        <v>55060</v>
      </c>
      <c r="B660" s="10">
        <v>10360</v>
      </c>
      <c r="C660" s="44" t="s">
        <v>1296</v>
      </c>
      <c r="D660" s="11" t="s">
        <v>1096</v>
      </c>
      <c r="E660" s="26" t="s">
        <v>1024</v>
      </c>
      <c r="G660" s="27"/>
    </row>
    <row r="661" spans="1:7" x14ac:dyDescent="0.3">
      <c r="A661" s="10">
        <v>55080</v>
      </c>
      <c r="B661" s="10">
        <v>10370</v>
      </c>
      <c r="C661" s="44" t="s">
        <v>555</v>
      </c>
      <c r="D661" s="11" t="s">
        <v>1097</v>
      </c>
      <c r="E661" s="26" t="s">
        <v>1024</v>
      </c>
      <c r="G661" s="27"/>
    </row>
    <row r="662" spans="1:7" x14ac:dyDescent="0.3">
      <c r="A662" s="10">
        <v>55100</v>
      </c>
      <c r="B662" s="10">
        <v>10374</v>
      </c>
      <c r="C662" s="25" t="s">
        <v>1299</v>
      </c>
      <c r="D662" s="11" t="s">
        <v>1303</v>
      </c>
      <c r="E662" s="26" t="s">
        <v>1024</v>
      </c>
      <c r="G662" s="27"/>
    </row>
    <row r="663" spans="1:7" x14ac:dyDescent="0.3">
      <c r="A663" s="10">
        <v>55120</v>
      </c>
      <c r="B663" s="10">
        <v>10375</v>
      </c>
      <c r="C663" s="44" t="s">
        <v>553</v>
      </c>
      <c r="D663" s="11" t="s">
        <v>513</v>
      </c>
      <c r="E663" s="26" t="s">
        <v>1024</v>
      </c>
      <c r="G663" s="27"/>
    </row>
    <row r="664" spans="1:7" x14ac:dyDescent="0.3">
      <c r="A664" s="10">
        <v>55140</v>
      </c>
      <c r="B664" s="10">
        <v>10380</v>
      </c>
      <c r="C664" s="44" t="s">
        <v>557</v>
      </c>
      <c r="D664" s="11" t="s">
        <v>1098</v>
      </c>
      <c r="E664" s="26" t="s">
        <v>1024</v>
      </c>
      <c r="G664" s="27"/>
    </row>
    <row r="665" spans="1:7" x14ac:dyDescent="0.3">
      <c r="A665" s="10">
        <v>55160</v>
      </c>
      <c r="B665" s="10">
        <v>10390</v>
      </c>
      <c r="C665" s="44" t="s">
        <v>559</v>
      </c>
      <c r="D665" s="11" t="s">
        <v>1099</v>
      </c>
      <c r="E665" s="26" t="s">
        <v>1024</v>
      </c>
      <c r="G665" s="27"/>
    </row>
    <row r="666" spans="1:7" x14ac:dyDescent="0.3">
      <c r="A666" s="10">
        <v>55180</v>
      </c>
      <c r="B666" s="10">
        <v>10400</v>
      </c>
      <c r="C666" s="44" t="s">
        <v>561</v>
      </c>
      <c r="D666" s="11" t="s">
        <v>1100</v>
      </c>
      <c r="E666" s="26" t="s">
        <v>1024</v>
      </c>
      <c r="G666" s="27"/>
    </row>
    <row r="667" spans="1:7" x14ac:dyDescent="0.3">
      <c r="A667" s="10">
        <v>55200</v>
      </c>
      <c r="B667" s="10">
        <v>10410</v>
      </c>
      <c r="C667" s="44" t="s">
        <v>563</v>
      </c>
      <c r="D667" s="11" t="s">
        <v>1101</v>
      </c>
      <c r="E667" s="26" t="s">
        <v>1024</v>
      </c>
      <c r="G667" s="27"/>
    </row>
    <row r="668" spans="1:7" x14ac:dyDescent="0.3">
      <c r="A668" s="10">
        <v>55220</v>
      </c>
      <c r="B668" s="10">
        <v>10420</v>
      </c>
      <c r="C668" s="44" t="s">
        <v>565</v>
      </c>
      <c r="D668" s="11" t="s">
        <v>1102</v>
      </c>
      <c r="E668" s="26" t="s">
        <v>1024</v>
      </c>
      <c r="G668" s="27"/>
    </row>
    <row r="669" spans="1:7" x14ac:dyDescent="0.3">
      <c r="A669" s="10">
        <v>55225</v>
      </c>
      <c r="C669" s="44" t="s">
        <v>1785</v>
      </c>
      <c r="D669" s="11" t="s">
        <v>1788</v>
      </c>
      <c r="E669" s="26"/>
      <c r="G669" s="27"/>
    </row>
    <row r="670" spans="1:7" x14ac:dyDescent="0.3">
      <c r="A670" s="26">
        <v>55240</v>
      </c>
      <c r="B670" s="26">
        <v>10430</v>
      </c>
      <c r="C670" s="35" t="s">
        <v>1103</v>
      </c>
      <c r="E670" s="36" t="s">
        <v>1024</v>
      </c>
      <c r="F670" s="39"/>
      <c r="G670" s="38">
        <f>SUM(G657:G669)</f>
        <v>0</v>
      </c>
    </row>
    <row r="671" spans="1:7" x14ac:dyDescent="0.3">
      <c r="A671" s="19" t="s">
        <v>1943</v>
      </c>
      <c r="C671" s="20" t="s">
        <v>2087</v>
      </c>
      <c r="E671" s="26"/>
      <c r="G671" s="33"/>
    </row>
    <row r="672" spans="1:7" x14ac:dyDescent="0.3">
      <c r="A672" s="10">
        <v>56000</v>
      </c>
      <c r="B672" s="10">
        <v>10440</v>
      </c>
      <c r="C672" s="44" t="s">
        <v>547</v>
      </c>
      <c r="D672" s="11" t="s">
        <v>1</v>
      </c>
      <c r="E672" s="26" t="s">
        <v>1024</v>
      </c>
      <c r="G672" s="27"/>
    </row>
    <row r="673" spans="1:7" x14ac:dyDescent="0.3">
      <c r="A673" s="10">
        <v>56020</v>
      </c>
      <c r="B673" s="10">
        <v>10450</v>
      </c>
      <c r="C673" s="44" t="s">
        <v>549</v>
      </c>
      <c r="D673" s="11" t="s">
        <v>2</v>
      </c>
      <c r="E673" s="26" t="s">
        <v>1024</v>
      </c>
      <c r="G673" s="27"/>
    </row>
    <row r="674" spans="1:7" x14ac:dyDescent="0.3">
      <c r="A674" s="10">
        <v>56040</v>
      </c>
      <c r="B674" s="10">
        <v>10460</v>
      </c>
      <c r="C674" s="44" t="s">
        <v>551</v>
      </c>
      <c r="D674" s="11" t="s">
        <v>3</v>
      </c>
      <c r="E674" s="26" t="s">
        <v>1024</v>
      </c>
      <c r="G674" s="27"/>
    </row>
    <row r="675" spans="1:7" x14ac:dyDescent="0.3">
      <c r="A675" s="10">
        <v>56060</v>
      </c>
      <c r="B675" s="10">
        <v>10470</v>
      </c>
      <c r="C675" s="44" t="s">
        <v>1296</v>
      </c>
      <c r="D675" s="11" t="s">
        <v>4</v>
      </c>
      <c r="E675" s="26" t="s">
        <v>1024</v>
      </c>
      <c r="G675" s="27"/>
    </row>
    <row r="676" spans="1:7" x14ac:dyDescent="0.3">
      <c r="A676" s="10">
        <v>56080</v>
      </c>
      <c r="B676" s="10">
        <v>10480</v>
      </c>
      <c r="C676" s="44" t="s">
        <v>555</v>
      </c>
      <c r="D676" s="11" t="s">
        <v>5</v>
      </c>
      <c r="E676" s="26" t="s">
        <v>1024</v>
      </c>
      <c r="G676" s="27"/>
    </row>
    <row r="677" spans="1:7" x14ac:dyDescent="0.3">
      <c r="A677" s="10">
        <v>56100</v>
      </c>
      <c r="B677" s="10">
        <v>10484</v>
      </c>
      <c r="C677" s="25" t="s">
        <v>1299</v>
      </c>
      <c r="D677" s="11" t="s">
        <v>1304</v>
      </c>
      <c r="E677" s="26" t="s">
        <v>1024</v>
      </c>
      <c r="G677" s="27"/>
    </row>
    <row r="678" spans="1:7" x14ac:dyDescent="0.3">
      <c r="A678" s="10">
        <v>56120</v>
      </c>
      <c r="B678" s="10">
        <v>10485</v>
      </c>
      <c r="C678" s="44" t="s">
        <v>553</v>
      </c>
      <c r="D678" s="11" t="s">
        <v>514</v>
      </c>
      <c r="E678" s="26" t="s">
        <v>1024</v>
      </c>
      <c r="G678" s="27"/>
    </row>
    <row r="679" spans="1:7" x14ac:dyDescent="0.3">
      <c r="A679" s="10">
        <v>56140</v>
      </c>
      <c r="B679" s="10">
        <v>10490</v>
      </c>
      <c r="C679" s="44" t="s">
        <v>557</v>
      </c>
      <c r="D679" s="11" t="s">
        <v>6</v>
      </c>
      <c r="E679" s="26" t="s">
        <v>1024</v>
      </c>
      <c r="G679" s="27"/>
    </row>
    <row r="680" spans="1:7" x14ac:dyDescent="0.3">
      <c r="A680" s="10">
        <v>56160</v>
      </c>
      <c r="B680" s="10">
        <v>10500</v>
      </c>
      <c r="C680" s="44" t="s">
        <v>559</v>
      </c>
      <c r="D680" s="11" t="s">
        <v>7</v>
      </c>
      <c r="E680" s="26" t="s">
        <v>1024</v>
      </c>
      <c r="G680" s="27"/>
    </row>
    <row r="681" spans="1:7" x14ac:dyDescent="0.3">
      <c r="A681" s="10">
        <v>56180</v>
      </c>
      <c r="B681" s="10">
        <v>10510</v>
      </c>
      <c r="C681" s="44" t="s">
        <v>561</v>
      </c>
      <c r="D681" s="11" t="s">
        <v>8</v>
      </c>
      <c r="E681" s="26" t="s">
        <v>1024</v>
      </c>
      <c r="G681" s="27"/>
    </row>
    <row r="682" spans="1:7" x14ac:dyDescent="0.3">
      <c r="A682" s="10">
        <v>56200</v>
      </c>
      <c r="B682" s="10">
        <v>10520</v>
      </c>
      <c r="C682" s="44" t="s">
        <v>563</v>
      </c>
      <c r="D682" s="11" t="s">
        <v>9</v>
      </c>
      <c r="E682" s="26" t="s">
        <v>1024</v>
      </c>
      <c r="G682" s="27"/>
    </row>
    <row r="683" spans="1:7" x14ac:dyDescent="0.3">
      <c r="A683" s="10">
        <v>56220</v>
      </c>
      <c r="B683" s="10">
        <v>10530</v>
      </c>
      <c r="C683" s="44" t="s">
        <v>565</v>
      </c>
      <c r="D683" s="11" t="s">
        <v>10</v>
      </c>
      <c r="E683" s="26" t="s">
        <v>1024</v>
      </c>
      <c r="F683" s="62"/>
      <c r="G683" s="27"/>
    </row>
    <row r="684" spans="1:7" x14ac:dyDescent="0.3">
      <c r="A684" s="10">
        <v>56225</v>
      </c>
      <c r="C684" s="44" t="s">
        <v>1785</v>
      </c>
      <c r="D684" s="11" t="s">
        <v>1789</v>
      </c>
      <c r="E684" s="26"/>
      <c r="F684" s="62"/>
      <c r="G684" s="27"/>
    </row>
    <row r="685" spans="1:7" x14ac:dyDescent="0.3">
      <c r="A685" s="26">
        <v>56240</v>
      </c>
      <c r="B685" s="26">
        <v>10540</v>
      </c>
      <c r="C685" s="35" t="s">
        <v>703</v>
      </c>
      <c r="E685" s="36" t="s">
        <v>1024</v>
      </c>
      <c r="F685" s="39"/>
      <c r="G685" s="38">
        <f>SUM(G672:G684)</f>
        <v>0</v>
      </c>
    </row>
    <row r="686" spans="1:7" x14ac:dyDescent="0.3">
      <c r="A686" s="19" t="s">
        <v>1943</v>
      </c>
      <c r="C686" s="20" t="s">
        <v>2088</v>
      </c>
      <c r="E686" s="26"/>
      <c r="G686" s="33"/>
    </row>
    <row r="687" spans="1:7" x14ac:dyDescent="0.3">
      <c r="A687" s="10">
        <v>58000</v>
      </c>
      <c r="B687" s="10">
        <v>10610</v>
      </c>
      <c r="C687" s="44" t="s">
        <v>547</v>
      </c>
      <c r="D687" s="11" t="s">
        <v>11</v>
      </c>
      <c r="E687" s="26" t="s">
        <v>1024</v>
      </c>
      <c r="G687" s="27"/>
    </row>
    <row r="688" spans="1:7" x14ac:dyDescent="0.3">
      <c r="A688" s="10">
        <v>58020</v>
      </c>
      <c r="B688" s="10">
        <v>10620</v>
      </c>
      <c r="C688" s="44" t="s">
        <v>549</v>
      </c>
      <c r="D688" s="11" t="s">
        <v>12</v>
      </c>
      <c r="E688" s="26" t="s">
        <v>1024</v>
      </c>
      <c r="G688" s="27"/>
    </row>
    <row r="689" spans="1:7" x14ac:dyDescent="0.3">
      <c r="A689" s="10">
        <v>58040</v>
      </c>
      <c r="B689" s="10">
        <v>10630</v>
      </c>
      <c r="C689" s="44" t="s">
        <v>551</v>
      </c>
      <c r="D689" s="11" t="s">
        <v>13</v>
      </c>
      <c r="E689" s="26" t="s">
        <v>1024</v>
      </c>
      <c r="G689" s="27"/>
    </row>
    <row r="690" spans="1:7" x14ac:dyDescent="0.3">
      <c r="A690" s="10">
        <v>58060</v>
      </c>
      <c r="B690" s="10">
        <v>10640</v>
      </c>
      <c r="C690" s="44" t="s">
        <v>1296</v>
      </c>
      <c r="D690" s="11" t="s">
        <v>14</v>
      </c>
      <c r="E690" s="26" t="s">
        <v>1024</v>
      </c>
      <c r="G690" s="27"/>
    </row>
    <row r="691" spans="1:7" x14ac:dyDescent="0.3">
      <c r="A691" s="10">
        <v>58080</v>
      </c>
      <c r="B691" s="10">
        <v>10650</v>
      </c>
      <c r="C691" s="44" t="s">
        <v>555</v>
      </c>
      <c r="D691" s="11" t="s">
        <v>15</v>
      </c>
      <c r="E691" s="26" t="s">
        <v>1024</v>
      </c>
      <c r="G691" s="27"/>
    </row>
    <row r="692" spans="1:7" x14ac:dyDescent="0.3">
      <c r="A692" s="10">
        <v>58100</v>
      </c>
      <c r="B692" s="10">
        <v>10654</v>
      </c>
      <c r="C692" s="25" t="s">
        <v>1299</v>
      </c>
      <c r="D692" s="11" t="s">
        <v>1305</v>
      </c>
      <c r="E692" s="26" t="s">
        <v>1024</v>
      </c>
      <c r="G692" s="27"/>
    </row>
    <row r="693" spans="1:7" x14ac:dyDescent="0.3">
      <c r="A693" s="10">
        <v>58120</v>
      </c>
      <c r="B693" s="10">
        <v>10655</v>
      </c>
      <c r="C693" s="44" t="s">
        <v>553</v>
      </c>
      <c r="D693" s="11" t="s">
        <v>515</v>
      </c>
      <c r="E693" s="26" t="s">
        <v>1024</v>
      </c>
      <c r="G693" s="27"/>
    </row>
    <row r="694" spans="1:7" x14ac:dyDescent="0.3">
      <c r="A694" s="10">
        <v>58140</v>
      </c>
      <c r="B694" s="10">
        <v>10660</v>
      </c>
      <c r="C694" s="44" t="s">
        <v>557</v>
      </c>
      <c r="D694" s="11" t="s">
        <v>16</v>
      </c>
      <c r="E694" s="26" t="s">
        <v>1024</v>
      </c>
      <c r="G694" s="27"/>
    </row>
    <row r="695" spans="1:7" x14ac:dyDescent="0.3">
      <c r="A695" s="10">
        <v>58160</v>
      </c>
      <c r="B695" s="10">
        <v>10670</v>
      </c>
      <c r="C695" s="44" t="s">
        <v>559</v>
      </c>
      <c r="D695" s="11" t="s">
        <v>17</v>
      </c>
      <c r="E695" s="26" t="s">
        <v>1024</v>
      </c>
      <c r="G695" s="27"/>
    </row>
    <row r="696" spans="1:7" x14ac:dyDescent="0.3">
      <c r="A696" s="10">
        <v>58180</v>
      </c>
      <c r="B696" s="10">
        <v>10680</v>
      </c>
      <c r="C696" s="44" t="s">
        <v>561</v>
      </c>
      <c r="D696" s="11" t="s">
        <v>18</v>
      </c>
      <c r="E696" s="26" t="s">
        <v>1024</v>
      </c>
      <c r="G696" s="27"/>
    </row>
    <row r="697" spans="1:7" x14ac:dyDescent="0.3">
      <c r="A697" s="10">
        <v>58200</v>
      </c>
      <c r="B697" s="10">
        <v>10690</v>
      </c>
      <c r="C697" s="44" t="s">
        <v>563</v>
      </c>
      <c r="D697" s="11" t="s">
        <v>19</v>
      </c>
      <c r="E697" s="26" t="s">
        <v>1024</v>
      </c>
      <c r="G697" s="27"/>
    </row>
    <row r="698" spans="1:7" x14ac:dyDescent="0.3">
      <c r="A698" s="10">
        <v>58220</v>
      </c>
      <c r="B698" s="10">
        <v>10700</v>
      </c>
      <c r="C698" s="44" t="s">
        <v>565</v>
      </c>
      <c r="D698" s="11" t="s">
        <v>20</v>
      </c>
      <c r="E698" s="26" t="s">
        <v>1024</v>
      </c>
      <c r="G698" s="27"/>
    </row>
    <row r="699" spans="1:7" x14ac:dyDescent="0.3">
      <c r="A699" s="10">
        <v>58225</v>
      </c>
      <c r="C699" s="44" t="s">
        <v>1785</v>
      </c>
      <c r="D699" s="11" t="s">
        <v>1790</v>
      </c>
      <c r="E699" s="26"/>
      <c r="G699" s="27"/>
    </row>
    <row r="700" spans="1:7" x14ac:dyDescent="0.3">
      <c r="A700" s="26">
        <v>58240</v>
      </c>
      <c r="B700" s="26">
        <v>10710</v>
      </c>
      <c r="C700" s="35" t="s">
        <v>820</v>
      </c>
      <c r="E700" s="36" t="s">
        <v>1024</v>
      </c>
      <c r="F700" s="39"/>
      <c r="G700" s="38">
        <f>SUM(G687:G699)</f>
        <v>0</v>
      </c>
    </row>
    <row r="701" spans="1:7" x14ac:dyDescent="0.3">
      <c r="A701" s="19" t="s">
        <v>1943</v>
      </c>
      <c r="C701" s="20" t="s">
        <v>2089</v>
      </c>
      <c r="E701" s="26"/>
      <c r="G701" s="33"/>
    </row>
    <row r="702" spans="1:7" x14ac:dyDescent="0.3">
      <c r="A702" s="10">
        <v>59000</v>
      </c>
      <c r="B702" s="10">
        <v>10720</v>
      </c>
      <c r="C702" s="44" t="s">
        <v>547</v>
      </c>
      <c r="D702" s="11" t="s">
        <v>22</v>
      </c>
      <c r="E702" s="26" t="s">
        <v>1024</v>
      </c>
      <c r="G702" s="27"/>
    </row>
    <row r="703" spans="1:7" x14ac:dyDescent="0.3">
      <c r="A703" s="10">
        <v>59020</v>
      </c>
      <c r="B703" s="10">
        <v>10730</v>
      </c>
      <c r="C703" s="44" t="s">
        <v>549</v>
      </c>
      <c r="D703" s="11" t="s">
        <v>23</v>
      </c>
      <c r="E703" s="26" t="s">
        <v>1024</v>
      </c>
      <c r="G703" s="27"/>
    </row>
    <row r="704" spans="1:7" x14ac:dyDescent="0.3">
      <c r="A704" s="10">
        <v>59040</v>
      </c>
      <c r="B704" s="10">
        <v>10740</v>
      </c>
      <c r="C704" s="44" t="s">
        <v>551</v>
      </c>
      <c r="D704" s="11" t="s">
        <v>24</v>
      </c>
      <c r="E704" s="26" t="s">
        <v>1024</v>
      </c>
      <c r="G704" s="27"/>
    </row>
    <row r="705" spans="1:7" x14ac:dyDescent="0.3">
      <c r="A705" s="10">
        <v>59060</v>
      </c>
      <c r="B705" s="10">
        <v>10750</v>
      </c>
      <c r="C705" s="44" t="s">
        <v>1296</v>
      </c>
      <c r="D705" s="11" t="s">
        <v>25</v>
      </c>
      <c r="E705" s="26" t="s">
        <v>1024</v>
      </c>
      <c r="G705" s="27"/>
    </row>
    <row r="706" spans="1:7" x14ac:dyDescent="0.3">
      <c r="A706" s="10">
        <v>59080</v>
      </c>
      <c r="B706" s="10">
        <v>10760</v>
      </c>
      <c r="C706" s="44" t="s">
        <v>555</v>
      </c>
      <c r="D706" s="11" t="s">
        <v>26</v>
      </c>
      <c r="E706" s="26" t="s">
        <v>1024</v>
      </c>
      <c r="G706" s="27"/>
    </row>
    <row r="707" spans="1:7" x14ac:dyDescent="0.3">
      <c r="A707" s="10">
        <v>59100</v>
      </c>
      <c r="B707" s="10">
        <v>10764</v>
      </c>
      <c r="C707" s="25" t="s">
        <v>1299</v>
      </c>
      <c r="D707" s="11" t="s">
        <v>1306</v>
      </c>
      <c r="E707" s="26" t="s">
        <v>1024</v>
      </c>
      <c r="G707" s="27"/>
    </row>
    <row r="708" spans="1:7" x14ac:dyDescent="0.3">
      <c r="A708" s="10">
        <v>59120</v>
      </c>
      <c r="B708" s="10">
        <v>10765</v>
      </c>
      <c r="C708" s="44" t="s">
        <v>553</v>
      </c>
      <c r="D708" s="11" t="s">
        <v>516</v>
      </c>
      <c r="E708" s="26" t="s">
        <v>1024</v>
      </c>
      <c r="G708" s="27"/>
    </row>
    <row r="709" spans="1:7" x14ac:dyDescent="0.3">
      <c r="A709" s="10">
        <v>59140</v>
      </c>
      <c r="B709" s="10">
        <v>10770</v>
      </c>
      <c r="C709" s="44" t="s">
        <v>557</v>
      </c>
      <c r="D709" s="11" t="s">
        <v>27</v>
      </c>
      <c r="E709" s="26" t="s">
        <v>1024</v>
      </c>
      <c r="G709" s="27"/>
    </row>
    <row r="710" spans="1:7" x14ac:dyDescent="0.3">
      <c r="A710" s="10">
        <v>59160</v>
      </c>
      <c r="B710" s="10">
        <v>10780</v>
      </c>
      <c r="C710" s="44" t="s">
        <v>559</v>
      </c>
      <c r="D710" s="11" t="s">
        <v>28</v>
      </c>
      <c r="E710" s="26" t="s">
        <v>1024</v>
      </c>
      <c r="G710" s="27"/>
    </row>
    <row r="711" spans="1:7" x14ac:dyDescent="0.3">
      <c r="A711" s="10">
        <v>59180</v>
      </c>
      <c r="B711" s="10">
        <v>10790</v>
      </c>
      <c r="C711" s="44" t="s">
        <v>561</v>
      </c>
      <c r="D711" s="11" t="s">
        <v>29</v>
      </c>
      <c r="E711" s="26" t="s">
        <v>1024</v>
      </c>
      <c r="G711" s="27"/>
    </row>
    <row r="712" spans="1:7" x14ac:dyDescent="0.3">
      <c r="A712" s="10">
        <v>59200</v>
      </c>
      <c r="B712" s="10">
        <v>10800</v>
      </c>
      <c r="C712" s="44" t="s">
        <v>563</v>
      </c>
      <c r="D712" s="11" t="s">
        <v>30</v>
      </c>
      <c r="E712" s="26" t="s">
        <v>1024</v>
      </c>
      <c r="G712" s="27"/>
    </row>
    <row r="713" spans="1:7" x14ac:dyDescent="0.3">
      <c r="A713" s="10">
        <v>59220</v>
      </c>
      <c r="B713" s="10">
        <v>10810</v>
      </c>
      <c r="C713" s="44" t="s">
        <v>565</v>
      </c>
      <c r="D713" s="11" t="s">
        <v>31</v>
      </c>
      <c r="E713" s="26" t="s">
        <v>1024</v>
      </c>
      <c r="G713" s="27"/>
    </row>
    <row r="714" spans="1:7" x14ac:dyDescent="0.3">
      <c r="A714" s="10">
        <v>59225</v>
      </c>
      <c r="C714" s="44" t="s">
        <v>1785</v>
      </c>
      <c r="D714" s="11" t="s">
        <v>1791</v>
      </c>
      <c r="E714" s="26"/>
      <c r="G714" s="27"/>
    </row>
    <row r="715" spans="1:7" x14ac:dyDescent="0.3">
      <c r="A715" s="26">
        <v>59240</v>
      </c>
      <c r="B715" s="26">
        <v>10820</v>
      </c>
      <c r="C715" s="35" t="s">
        <v>32</v>
      </c>
      <c r="E715" s="36" t="s">
        <v>1024</v>
      </c>
      <c r="F715" s="39"/>
      <c r="G715" s="38">
        <f>SUM(G702:G714)</f>
        <v>0</v>
      </c>
    </row>
    <row r="716" spans="1:7" x14ac:dyDescent="0.3">
      <c r="A716" s="19" t="s">
        <v>1943</v>
      </c>
      <c r="C716" s="20" t="s">
        <v>2090</v>
      </c>
      <c r="E716" s="26"/>
      <c r="G716" s="33"/>
    </row>
    <row r="717" spans="1:7" x14ac:dyDescent="0.3">
      <c r="A717" s="10">
        <v>59500</v>
      </c>
      <c r="B717" s="10">
        <v>10830</v>
      </c>
      <c r="C717" s="44" t="s">
        <v>547</v>
      </c>
      <c r="D717" s="11" t="s">
        <v>34</v>
      </c>
      <c r="E717" s="26" t="s">
        <v>1024</v>
      </c>
      <c r="G717" s="27"/>
    </row>
    <row r="718" spans="1:7" x14ac:dyDescent="0.3">
      <c r="A718" s="10">
        <v>59520</v>
      </c>
      <c r="B718" s="10">
        <v>10840</v>
      </c>
      <c r="C718" s="44" t="s">
        <v>549</v>
      </c>
      <c r="D718" s="11" t="s">
        <v>35</v>
      </c>
      <c r="E718" s="26" t="s">
        <v>1024</v>
      </c>
      <c r="G718" s="27"/>
    </row>
    <row r="719" spans="1:7" x14ac:dyDescent="0.3">
      <c r="A719" s="10">
        <v>59540</v>
      </c>
      <c r="B719" s="10">
        <v>10850</v>
      </c>
      <c r="C719" s="44" t="s">
        <v>551</v>
      </c>
      <c r="D719" s="11" t="s">
        <v>36</v>
      </c>
      <c r="E719" s="26" t="s">
        <v>1024</v>
      </c>
      <c r="G719" s="27"/>
    </row>
    <row r="720" spans="1:7" x14ac:dyDescent="0.3">
      <c r="A720" s="10">
        <v>59560</v>
      </c>
      <c r="B720" s="10">
        <v>10860</v>
      </c>
      <c r="C720" s="44" t="s">
        <v>1296</v>
      </c>
      <c r="D720" s="11" t="s">
        <v>37</v>
      </c>
      <c r="E720" s="26" t="s">
        <v>1024</v>
      </c>
      <c r="G720" s="27"/>
    </row>
    <row r="721" spans="1:7" x14ac:dyDescent="0.3">
      <c r="A721" s="10">
        <v>59580</v>
      </c>
      <c r="B721" s="10">
        <v>10870</v>
      </c>
      <c r="C721" s="44" t="s">
        <v>555</v>
      </c>
      <c r="D721" s="11" t="s">
        <v>38</v>
      </c>
      <c r="E721" s="26" t="s">
        <v>1024</v>
      </c>
      <c r="G721" s="27"/>
    </row>
    <row r="722" spans="1:7" x14ac:dyDescent="0.3">
      <c r="A722" s="10">
        <v>59600</v>
      </c>
      <c r="B722" s="10">
        <v>10874</v>
      </c>
      <c r="C722" s="25" t="s">
        <v>1299</v>
      </c>
      <c r="D722" s="11" t="s">
        <v>1307</v>
      </c>
      <c r="E722" s="26" t="s">
        <v>1024</v>
      </c>
      <c r="G722" s="27"/>
    </row>
    <row r="723" spans="1:7" x14ac:dyDescent="0.3">
      <c r="A723" s="10">
        <v>59620</v>
      </c>
      <c r="B723" s="10">
        <v>10875</v>
      </c>
      <c r="C723" s="44" t="s">
        <v>553</v>
      </c>
      <c r="D723" s="11" t="s">
        <v>517</v>
      </c>
      <c r="E723" s="26" t="s">
        <v>1024</v>
      </c>
      <c r="G723" s="27"/>
    </row>
    <row r="724" spans="1:7" x14ac:dyDescent="0.3">
      <c r="A724" s="10">
        <v>59640</v>
      </c>
      <c r="B724" s="10">
        <v>10880</v>
      </c>
      <c r="C724" s="44" t="s">
        <v>557</v>
      </c>
      <c r="D724" s="11" t="s">
        <v>39</v>
      </c>
      <c r="E724" s="26" t="s">
        <v>1024</v>
      </c>
      <c r="G724" s="27"/>
    </row>
    <row r="725" spans="1:7" x14ac:dyDescent="0.3">
      <c r="A725" s="10">
        <v>59660</v>
      </c>
      <c r="B725" s="10">
        <v>10890</v>
      </c>
      <c r="C725" s="44" t="s">
        <v>559</v>
      </c>
      <c r="D725" s="11" t="s">
        <v>40</v>
      </c>
      <c r="E725" s="26" t="s">
        <v>1024</v>
      </c>
      <c r="G725" s="27"/>
    </row>
    <row r="726" spans="1:7" x14ac:dyDescent="0.3">
      <c r="A726" s="10">
        <v>59680</v>
      </c>
      <c r="B726" s="10">
        <v>10900</v>
      </c>
      <c r="C726" s="44" t="s">
        <v>561</v>
      </c>
      <c r="D726" s="11" t="s">
        <v>41</v>
      </c>
      <c r="E726" s="26" t="s">
        <v>1024</v>
      </c>
      <c r="G726" s="27"/>
    </row>
    <row r="727" spans="1:7" x14ac:dyDescent="0.3">
      <c r="A727" s="10">
        <v>59700</v>
      </c>
      <c r="B727" s="10">
        <v>10910</v>
      </c>
      <c r="C727" s="44" t="s">
        <v>563</v>
      </c>
      <c r="D727" s="11" t="s">
        <v>42</v>
      </c>
      <c r="E727" s="26" t="s">
        <v>1024</v>
      </c>
      <c r="G727" s="27"/>
    </row>
    <row r="728" spans="1:7" x14ac:dyDescent="0.3">
      <c r="A728" s="10">
        <v>59720</v>
      </c>
      <c r="B728" s="10">
        <v>10920</v>
      </c>
      <c r="C728" s="44" t="s">
        <v>565</v>
      </c>
      <c r="D728" s="11" t="s">
        <v>43</v>
      </c>
      <c r="E728" s="26" t="s">
        <v>1024</v>
      </c>
      <c r="G728" s="27"/>
    </row>
    <row r="729" spans="1:7" x14ac:dyDescent="0.3">
      <c r="A729" s="10">
        <v>59725</v>
      </c>
      <c r="C729" s="44" t="s">
        <v>1785</v>
      </c>
      <c r="D729" s="11" t="s">
        <v>1792</v>
      </c>
      <c r="E729" s="26"/>
      <c r="G729" s="27"/>
    </row>
    <row r="730" spans="1:7" x14ac:dyDescent="0.3">
      <c r="A730" s="26">
        <v>59740</v>
      </c>
      <c r="B730" s="26">
        <v>10930</v>
      </c>
      <c r="C730" s="35" t="s">
        <v>44</v>
      </c>
      <c r="E730" s="36" t="s">
        <v>1024</v>
      </c>
      <c r="F730" s="39"/>
      <c r="G730" s="38">
        <f>SUM(G717:G729)</f>
        <v>0</v>
      </c>
    </row>
    <row r="731" spans="1:7" x14ac:dyDescent="0.3">
      <c r="A731" s="19" t="s">
        <v>1943</v>
      </c>
      <c r="C731" s="20" t="s">
        <v>2091</v>
      </c>
      <c r="E731" s="26"/>
      <c r="G731" s="33"/>
    </row>
    <row r="732" spans="1:7" x14ac:dyDescent="0.3">
      <c r="A732" s="10">
        <v>60000</v>
      </c>
      <c r="B732" s="10">
        <v>10940</v>
      </c>
      <c r="C732" s="44" t="s">
        <v>547</v>
      </c>
      <c r="D732" s="11" t="s">
        <v>45</v>
      </c>
      <c r="E732" s="26" t="s">
        <v>1024</v>
      </c>
      <c r="G732" s="27"/>
    </row>
    <row r="733" spans="1:7" x14ac:dyDescent="0.3">
      <c r="A733" s="10">
        <v>60020</v>
      </c>
      <c r="B733" s="10">
        <v>10950</v>
      </c>
      <c r="C733" s="44" t="s">
        <v>549</v>
      </c>
      <c r="D733" s="11" t="s">
        <v>46</v>
      </c>
      <c r="E733" s="26" t="s">
        <v>1024</v>
      </c>
      <c r="G733" s="27"/>
    </row>
    <row r="734" spans="1:7" x14ac:dyDescent="0.3">
      <c r="A734" s="10">
        <v>60040</v>
      </c>
      <c r="B734" s="10">
        <v>10960</v>
      </c>
      <c r="C734" s="44" t="s">
        <v>551</v>
      </c>
      <c r="D734" s="11" t="s">
        <v>47</v>
      </c>
      <c r="E734" s="26" t="s">
        <v>1024</v>
      </c>
      <c r="G734" s="27"/>
    </row>
    <row r="735" spans="1:7" x14ac:dyDescent="0.3">
      <c r="A735" s="10">
        <v>60060</v>
      </c>
      <c r="B735" s="10">
        <v>10970</v>
      </c>
      <c r="C735" s="44" t="s">
        <v>1296</v>
      </c>
      <c r="D735" s="11" t="s">
        <v>48</v>
      </c>
      <c r="E735" s="26" t="s">
        <v>1024</v>
      </c>
      <c r="G735" s="27"/>
    </row>
    <row r="736" spans="1:7" x14ac:dyDescent="0.3">
      <c r="A736" s="10">
        <v>60080</v>
      </c>
      <c r="B736" s="10">
        <v>10980</v>
      </c>
      <c r="C736" s="44" t="s">
        <v>555</v>
      </c>
      <c r="D736" s="11" t="s">
        <v>49</v>
      </c>
      <c r="E736" s="26" t="s">
        <v>1024</v>
      </c>
      <c r="G736" s="27"/>
    </row>
    <row r="737" spans="1:7" x14ac:dyDescent="0.3">
      <c r="A737" s="10">
        <v>60100</v>
      </c>
      <c r="B737" s="10">
        <v>10984</v>
      </c>
      <c r="C737" s="25" t="s">
        <v>1299</v>
      </c>
      <c r="D737" s="11" t="s">
        <v>1308</v>
      </c>
      <c r="E737" s="26" t="s">
        <v>1024</v>
      </c>
      <c r="G737" s="27"/>
    </row>
    <row r="738" spans="1:7" x14ac:dyDescent="0.3">
      <c r="A738" s="10">
        <v>60120</v>
      </c>
      <c r="B738" s="10">
        <v>10985</v>
      </c>
      <c r="C738" s="44" t="s">
        <v>553</v>
      </c>
      <c r="D738" s="11" t="s">
        <v>518</v>
      </c>
      <c r="E738" s="26" t="s">
        <v>1024</v>
      </c>
      <c r="G738" s="27"/>
    </row>
    <row r="739" spans="1:7" x14ac:dyDescent="0.3">
      <c r="A739" s="10">
        <v>60140</v>
      </c>
      <c r="B739" s="10">
        <v>10990</v>
      </c>
      <c r="C739" s="44" t="s">
        <v>557</v>
      </c>
      <c r="D739" s="11" t="s">
        <v>50</v>
      </c>
      <c r="E739" s="26" t="s">
        <v>1024</v>
      </c>
      <c r="G739" s="27"/>
    </row>
    <row r="740" spans="1:7" x14ac:dyDescent="0.3">
      <c r="A740" s="10">
        <v>60160</v>
      </c>
      <c r="B740" s="10">
        <v>11000</v>
      </c>
      <c r="C740" s="44" t="s">
        <v>559</v>
      </c>
      <c r="D740" s="11" t="s">
        <v>51</v>
      </c>
      <c r="E740" s="26" t="s">
        <v>1024</v>
      </c>
      <c r="G740" s="27"/>
    </row>
    <row r="741" spans="1:7" x14ac:dyDescent="0.3">
      <c r="A741" s="10">
        <v>60180</v>
      </c>
      <c r="B741" s="10">
        <v>11010</v>
      </c>
      <c r="C741" s="44" t="s">
        <v>561</v>
      </c>
      <c r="D741" s="11" t="s">
        <v>52</v>
      </c>
      <c r="E741" s="26" t="s">
        <v>1024</v>
      </c>
      <c r="G741" s="27"/>
    </row>
    <row r="742" spans="1:7" x14ac:dyDescent="0.3">
      <c r="A742" s="10">
        <v>60200</v>
      </c>
      <c r="B742" s="10">
        <v>11020</v>
      </c>
      <c r="C742" s="44" t="s">
        <v>563</v>
      </c>
      <c r="D742" s="11" t="s">
        <v>53</v>
      </c>
      <c r="E742" s="26" t="s">
        <v>1024</v>
      </c>
      <c r="G742" s="27"/>
    </row>
    <row r="743" spans="1:7" x14ac:dyDescent="0.3">
      <c r="A743" s="10">
        <v>60220</v>
      </c>
      <c r="B743" s="10">
        <v>11030</v>
      </c>
      <c r="C743" s="44" t="s">
        <v>565</v>
      </c>
      <c r="D743" s="11" t="s">
        <v>54</v>
      </c>
      <c r="E743" s="26" t="s">
        <v>1024</v>
      </c>
      <c r="G743" s="27"/>
    </row>
    <row r="744" spans="1:7" x14ac:dyDescent="0.3">
      <c r="A744" s="10">
        <v>60225</v>
      </c>
      <c r="C744" s="44" t="s">
        <v>1785</v>
      </c>
      <c r="D744" s="11" t="s">
        <v>1793</v>
      </c>
      <c r="E744" s="26"/>
      <c r="G744" s="27"/>
    </row>
    <row r="745" spans="1:7" x14ac:dyDescent="0.3">
      <c r="A745" s="26">
        <v>60240</v>
      </c>
      <c r="B745" s="26">
        <v>11040</v>
      </c>
      <c r="C745" s="35" t="s">
        <v>1227</v>
      </c>
      <c r="E745" s="36" t="s">
        <v>1024</v>
      </c>
      <c r="F745" s="39"/>
      <c r="G745" s="38">
        <f>SUM(G732:G744)</f>
        <v>0</v>
      </c>
    </row>
    <row r="746" spans="1:7" x14ac:dyDescent="0.3">
      <c r="A746" s="19" t="s">
        <v>1943</v>
      </c>
      <c r="C746" s="20" t="s">
        <v>2092</v>
      </c>
      <c r="E746" s="26"/>
      <c r="G746" s="33"/>
    </row>
    <row r="747" spans="1:7" x14ac:dyDescent="0.3">
      <c r="A747" s="10">
        <v>60500</v>
      </c>
      <c r="B747" s="10">
        <v>11110</v>
      </c>
      <c r="C747" s="44" t="s">
        <v>547</v>
      </c>
      <c r="D747" s="11" t="s">
        <v>56</v>
      </c>
      <c r="E747" s="26" t="s">
        <v>1024</v>
      </c>
      <c r="G747" s="27"/>
    </row>
    <row r="748" spans="1:7" x14ac:dyDescent="0.3">
      <c r="A748" s="10">
        <v>60520</v>
      </c>
      <c r="B748" s="10">
        <v>11120</v>
      </c>
      <c r="C748" s="44" t="s">
        <v>549</v>
      </c>
      <c r="D748" s="11" t="s">
        <v>57</v>
      </c>
      <c r="E748" s="26" t="s">
        <v>1024</v>
      </c>
      <c r="G748" s="27"/>
    </row>
    <row r="749" spans="1:7" x14ac:dyDescent="0.3">
      <c r="A749" s="10">
        <v>60540</v>
      </c>
      <c r="B749" s="10">
        <v>11130</v>
      </c>
      <c r="C749" s="44" t="s">
        <v>551</v>
      </c>
      <c r="D749" s="11" t="s">
        <v>58</v>
      </c>
      <c r="E749" s="26" t="s">
        <v>1024</v>
      </c>
      <c r="G749" s="27"/>
    </row>
    <row r="750" spans="1:7" x14ac:dyDescent="0.3">
      <c r="A750" s="10">
        <v>60560</v>
      </c>
      <c r="B750" s="10">
        <v>11140</v>
      </c>
      <c r="C750" s="44" t="s">
        <v>1296</v>
      </c>
      <c r="D750" s="11" t="s">
        <v>59</v>
      </c>
      <c r="E750" s="26" t="s">
        <v>1024</v>
      </c>
      <c r="G750" s="27"/>
    </row>
    <row r="751" spans="1:7" x14ac:dyDescent="0.3">
      <c r="A751" s="10">
        <v>60580</v>
      </c>
      <c r="B751" s="10">
        <v>11150</v>
      </c>
      <c r="C751" s="44" t="s">
        <v>555</v>
      </c>
      <c r="D751" s="11" t="s">
        <v>60</v>
      </c>
      <c r="E751" s="26" t="s">
        <v>1024</v>
      </c>
      <c r="G751" s="27"/>
    </row>
    <row r="752" spans="1:7" x14ac:dyDescent="0.3">
      <c r="A752" s="10">
        <v>60600</v>
      </c>
      <c r="B752" s="10">
        <v>11154</v>
      </c>
      <c r="C752" s="25" t="s">
        <v>1299</v>
      </c>
      <c r="D752" s="11" t="s">
        <v>1309</v>
      </c>
      <c r="E752" s="26" t="s">
        <v>1024</v>
      </c>
      <c r="G752" s="27"/>
    </row>
    <row r="753" spans="1:7" x14ac:dyDescent="0.3">
      <c r="A753" s="10">
        <v>60620</v>
      </c>
      <c r="B753" s="10">
        <v>11155</v>
      </c>
      <c r="C753" s="44" t="s">
        <v>553</v>
      </c>
      <c r="D753" s="11" t="s">
        <v>519</v>
      </c>
      <c r="E753" s="26" t="s">
        <v>1024</v>
      </c>
      <c r="G753" s="27"/>
    </row>
    <row r="754" spans="1:7" x14ac:dyDescent="0.3">
      <c r="A754" s="10">
        <v>60640</v>
      </c>
      <c r="B754" s="10">
        <v>11160</v>
      </c>
      <c r="C754" s="44" t="s">
        <v>557</v>
      </c>
      <c r="D754" s="11" t="s">
        <v>61</v>
      </c>
      <c r="E754" s="26" t="s">
        <v>1024</v>
      </c>
      <c r="G754" s="27"/>
    </row>
    <row r="755" spans="1:7" x14ac:dyDescent="0.3">
      <c r="A755" s="10">
        <v>60660</v>
      </c>
      <c r="B755" s="10">
        <v>11170</v>
      </c>
      <c r="C755" s="44" t="s">
        <v>559</v>
      </c>
      <c r="D755" s="11" t="s">
        <v>62</v>
      </c>
      <c r="E755" s="26" t="s">
        <v>1024</v>
      </c>
      <c r="G755" s="27"/>
    </row>
    <row r="756" spans="1:7" x14ac:dyDescent="0.3">
      <c r="A756" s="10">
        <v>60680</v>
      </c>
      <c r="B756" s="10">
        <v>11180</v>
      </c>
      <c r="C756" s="44" t="s">
        <v>561</v>
      </c>
      <c r="D756" s="11" t="s">
        <v>63</v>
      </c>
      <c r="E756" s="26" t="s">
        <v>1024</v>
      </c>
      <c r="G756" s="27"/>
    </row>
    <row r="757" spans="1:7" x14ac:dyDescent="0.3">
      <c r="A757" s="10">
        <v>60700</v>
      </c>
      <c r="B757" s="10">
        <v>11190</v>
      </c>
      <c r="C757" s="44" t="s">
        <v>563</v>
      </c>
      <c r="D757" s="11" t="s">
        <v>64</v>
      </c>
      <c r="E757" s="26" t="s">
        <v>1024</v>
      </c>
      <c r="G757" s="27"/>
    </row>
    <row r="758" spans="1:7" x14ac:dyDescent="0.3">
      <c r="A758" s="10">
        <v>60720</v>
      </c>
      <c r="B758" s="10">
        <v>11200</v>
      </c>
      <c r="C758" s="44" t="s">
        <v>565</v>
      </c>
      <c r="D758" s="11" t="s">
        <v>65</v>
      </c>
      <c r="E758" s="26" t="s">
        <v>1024</v>
      </c>
      <c r="G758" s="27"/>
    </row>
    <row r="759" spans="1:7" x14ac:dyDescent="0.3">
      <c r="A759" s="10">
        <v>60725</v>
      </c>
      <c r="C759" s="44" t="s">
        <v>1785</v>
      </c>
      <c r="D759" s="11" t="s">
        <v>1794</v>
      </c>
      <c r="E759" s="26"/>
      <c r="G759" s="27"/>
    </row>
    <row r="760" spans="1:7" x14ac:dyDescent="0.3">
      <c r="A760" s="26">
        <v>60740</v>
      </c>
      <c r="B760" s="26">
        <v>11210</v>
      </c>
      <c r="C760" s="35" t="s">
        <v>66</v>
      </c>
      <c r="E760" s="36" t="s">
        <v>1024</v>
      </c>
      <c r="F760" s="39"/>
      <c r="G760" s="38">
        <f>SUM(G747:G759)</f>
        <v>0</v>
      </c>
    </row>
    <row r="761" spans="1:7" x14ac:dyDescent="0.3">
      <c r="A761" s="19" t="s">
        <v>1943</v>
      </c>
      <c r="C761" s="20" t="s">
        <v>2093</v>
      </c>
      <c r="E761" s="26"/>
      <c r="G761" s="33"/>
    </row>
    <row r="762" spans="1:7" x14ac:dyDescent="0.3">
      <c r="A762" s="10">
        <v>61000</v>
      </c>
      <c r="B762" s="10">
        <v>11220</v>
      </c>
      <c r="C762" s="44" t="s">
        <v>547</v>
      </c>
      <c r="D762" s="11" t="s">
        <v>67</v>
      </c>
      <c r="E762" s="26" t="s">
        <v>1024</v>
      </c>
      <c r="G762" s="27"/>
    </row>
    <row r="763" spans="1:7" x14ac:dyDescent="0.3">
      <c r="A763" s="10">
        <v>61020</v>
      </c>
      <c r="B763" s="10">
        <v>11230</v>
      </c>
      <c r="C763" s="44" t="s">
        <v>549</v>
      </c>
      <c r="D763" s="11" t="s">
        <v>68</v>
      </c>
      <c r="E763" s="26" t="s">
        <v>1024</v>
      </c>
      <c r="G763" s="27"/>
    </row>
    <row r="764" spans="1:7" x14ac:dyDescent="0.3">
      <c r="A764" s="10">
        <v>61040</v>
      </c>
      <c r="B764" s="10">
        <v>11240</v>
      </c>
      <c r="C764" s="44" t="s">
        <v>551</v>
      </c>
      <c r="D764" s="11" t="s">
        <v>69</v>
      </c>
      <c r="E764" s="26" t="s">
        <v>1024</v>
      </c>
      <c r="G764" s="27"/>
    </row>
    <row r="765" spans="1:7" x14ac:dyDescent="0.3">
      <c r="A765" s="10">
        <v>61060</v>
      </c>
      <c r="B765" s="10">
        <v>11250</v>
      </c>
      <c r="C765" s="44" t="s">
        <v>1296</v>
      </c>
      <c r="D765" s="11" t="s">
        <v>70</v>
      </c>
      <c r="E765" s="26" t="s">
        <v>1024</v>
      </c>
      <c r="G765" s="27"/>
    </row>
    <row r="766" spans="1:7" x14ac:dyDescent="0.3">
      <c r="A766" s="10">
        <v>61080</v>
      </c>
      <c r="B766" s="10">
        <v>11260</v>
      </c>
      <c r="C766" s="44" t="s">
        <v>555</v>
      </c>
      <c r="D766" s="11" t="s">
        <v>71</v>
      </c>
      <c r="E766" s="26" t="s">
        <v>1024</v>
      </c>
      <c r="G766" s="27"/>
    </row>
    <row r="767" spans="1:7" x14ac:dyDescent="0.3">
      <c r="A767" s="10">
        <v>61100</v>
      </c>
      <c r="B767" s="10">
        <v>11264</v>
      </c>
      <c r="C767" s="25" t="s">
        <v>1299</v>
      </c>
      <c r="D767" s="11" t="s">
        <v>1310</v>
      </c>
      <c r="E767" s="26" t="s">
        <v>1024</v>
      </c>
      <c r="G767" s="27"/>
    </row>
    <row r="768" spans="1:7" x14ac:dyDescent="0.3">
      <c r="A768" s="10">
        <v>61120</v>
      </c>
      <c r="B768" s="10">
        <v>11265</v>
      </c>
      <c r="C768" s="44" t="s">
        <v>553</v>
      </c>
      <c r="D768" s="11" t="s">
        <v>520</v>
      </c>
      <c r="E768" s="26" t="s">
        <v>1024</v>
      </c>
      <c r="G768" s="27"/>
    </row>
    <row r="769" spans="1:7" x14ac:dyDescent="0.3">
      <c r="A769" s="10">
        <v>61140</v>
      </c>
      <c r="B769" s="10">
        <v>11270</v>
      </c>
      <c r="C769" s="44" t="s">
        <v>557</v>
      </c>
      <c r="D769" s="11" t="s">
        <v>72</v>
      </c>
      <c r="E769" s="26" t="s">
        <v>1024</v>
      </c>
      <c r="G769" s="27"/>
    </row>
    <row r="770" spans="1:7" x14ac:dyDescent="0.3">
      <c r="A770" s="10">
        <v>61160</v>
      </c>
      <c r="B770" s="10">
        <v>11280</v>
      </c>
      <c r="C770" s="44" t="s">
        <v>559</v>
      </c>
      <c r="D770" s="11" t="s">
        <v>73</v>
      </c>
      <c r="E770" s="26" t="s">
        <v>1024</v>
      </c>
      <c r="G770" s="27"/>
    </row>
    <row r="771" spans="1:7" x14ac:dyDescent="0.3">
      <c r="A771" s="10">
        <v>61180</v>
      </c>
      <c r="B771" s="10">
        <v>11290</v>
      </c>
      <c r="C771" s="44" t="s">
        <v>561</v>
      </c>
      <c r="D771" s="11" t="s">
        <v>74</v>
      </c>
      <c r="E771" s="26" t="s">
        <v>1024</v>
      </c>
      <c r="G771" s="27"/>
    </row>
    <row r="772" spans="1:7" x14ac:dyDescent="0.3">
      <c r="A772" s="10">
        <v>61200</v>
      </c>
      <c r="B772" s="10">
        <v>11300</v>
      </c>
      <c r="C772" s="44" t="s">
        <v>563</v>
      </c>
      <c r="D772" s="11" t="s">
        <v>75</v>
      </c>
      <c r="E772" s="26" t="s">
        <v>1024</v>
      </c>
      <c r="G772" s="27"/>
    </row>
    <row r="773" spans="1:7" x14ac:dyDescent="0.3">
      <c r="A773" s="10">
        <v>61220</v>
      </c>
      <c r="B773" s="10">
        <v>11310</v>
      </c>
      <c r="C773" s="44" t="s">
        <v>565</v>
      </c>
      <c r="D773" s="11" t="s">
        <v>76</v>
      </c>
      <c r="E773" s="26" t="s">
        <v>1024</v>
      </c>
      <c r="G773" s="27"/>
    </row>
    <row r="774" spans="1:7" x14ac:dyDescent="0.3">
      <c r="A774" s="10">
        <v>61225</v>
      </c>
      <c r="C774" s="44" t="s">
        <v>1785</v>
      </c>
      <c r="D774" s="11" t="s">
        <v>1795</v>
      </c>
      <c r="E774" s="26"/>
      <c r="G774" s="27"/>
    </row>
    <row r="775" spans="1:7" x14ac:dyDescent="0.3">
      <c r="A775" s="26">
        <v>61240</v>
      </c>
      <c r="B775" s="26">
        <v>11320</v>
      </c>
      <c r="C775" s="35" t="s">
        <v>1229</v>
      </c>
      <c r="E775" s="36" t="s">
        <v>1024</v>
      </c>
      <c r="F775" s="39"/>
      <c r="G775" s="38">
        <f>SUM(G762:G774)</f>
        <v>0</v>
      </c>
    </row>
    <row r="776" spans="1:7" x14ac:dyDescent="0.3">
      <c r="A776" s="19" t="s">
        <v>1943</v>
      </c>
      <c r="C776" s="20" t="s">
        <v>2094</v>
      </c>
      <c r="E776" s="26"/>
      <c r="G776" s="33"/>
    </row>
    <row r="777" spans="1:7" x14ac:dyDescent="0.3">
      <c r="A777" s="10">
        <v>61500</v>
      </c>
      <c r="B777" s="10">
        <v>11330</v>
      </c>
      <c r="C777" s="44" t="s">
        <v>547</v>
      </c>
      <c r="D777" s="11" t="s">
        <v>77</v>
      </c>
      <c r="E777" s="26" t="s">
        <v>1024</v>
      </c>
      <c r="G777" s="27"/>
    </row>
    <row r="778" spans="1:7" x14ac:dyDescent="0.3">
      <c r="A778" s="10">
        <v>61520</v>
      </c>
      <c r="B778" s="10">
        <v>11340</v>
      </c>
      <c r="C778" s="44" t="s">
        <v>549</v>
      </c>
      <c r="D778" s="11" t="s">
        <v>78</v>
      </c>
      <c r="E778" s="26" t="s">
        <v>1024</v>
      </c>
      <c r="G778" s="27"/>
    </row>
    <row r="779" spans="1:7" x14ac:dyDescent="0.3">
      <c r="A779" s="10">
        <v>61540</v>
      </c>
      <c r="B779" s="10">
        <v>11350</v>
      </c>
      <c r="C779" s="44" t="s">
        <v>551</v>
      </c>
      <c r="D779" s="11" t="s">
        <v>79</v>
      </c>
      <c r="E779" s="26" t="s">
        <v>1024</v>
      </c>
      <c r="G779" s="27"/>
    </row>
    <row r="780" spans="1:7" x14ac:dyDescent="0.3">
      <c r="A780" s="10">
        <v>61560</v>
      </c>
      <c r="B780" s="10">
        <v>11360</v>
      </c>
      <c r="C780" s="44" t="s">
        <v>1296</v>
      </c>
      <c r="D780" s="11" t="s">
        <v>80</v>
      </c>
      <c r="E780" s="26" t="s">
        <v>1024</v>
      </c>
      <c r="G780" s="27"/>
    </row>
    <row r="781" spans="1:7" x14ac:dyDescent="0.3">
      <c r="A781" s="10">
        <v>61580</v>
      </c>
      <c r="B781" s="10">
        <v>11370</v>
      </c>
      <c r="C781" s="44" t="s">
        <v>555</v>
      </c>
      <c r="D781" s="11" t="s">
        <v>81</v>
      </c>
      <c r="E781" s="26" t="s">
        <v>1024</v>
      </c>
      <c r="G781" s="27"/>
    </row>
    <row r="782" spans="1:7" x14ac:dyDescent="0.3">
      <c r="A782" s="10">
        <v>61600</v>
      </c>
      <c r="B782" s="10">
        <v>11374</v>
      </c>
      <c r="C782" s="25" t="s">
        <v>1299</v>
      </c>
      <c r="D782" s="11" t="s">
        <v>1311</v>
      </c>
      <c r="E782" s="26" t="s">
        <v>1024</v>
      </c>
      <c r="G782" s="27"/>
    </row>
    <row r="783" spans="1:7" x14ac:dyDescent="0.3">
      <c r="A783" s="10">
        <v>61620</v>
      </c>
      <c r="B783" s="10">
        <v>11375</v>
      </c>
      <c r="C783" s="44" t="s">
        <v>553</v>
      </c>
      <c r="D783" s="11" t="s">
        <v>521</v>
      </c>
      <c r="E783" s="26" t="s">
        <v>1024</v>
      </c>
      <c r="G783" s="27"/>
    </row>
    <row r="784" spans="1:7" x14ac:dyDescent="0.3">
      <c r="A784" s="10">
        <v>61640</v>
      </c>
      <c r="B784" s="10">
        <v>11380</v>
      </c>
      <c r="C784" s="44" t="s">
        <v>557</v>
      </c>
      <c r="D784" s="11" t="s">
        <v>82</v>
      </c>
      <c r="E784" s="26" t="s">
        <v>1024</v>
      </c>
      <c r="G784" s="27"/>
    </row>
    <row r="785" spans="1:7" x14ac:dyDescent="0.3">
      <c r="A785" s="10">
        <v>61660</v>
      </c>
      <c r="B785" s="10">
        <v>11390</v>
      </c>
      <c r="C785" s="44" t="s">
        <v>559</v>
      </c>
      <c r="D785" s="11" t="s">
        <v>83</v>
      </c>
      <c r="E785" s="26" t="s">
        <v>1024</v>
      </c>
      <c r="G785" s="27"/>
    </row>
    <row r="786" spans="1:7" x14ac:dyDescent="0.3">
      <c r="A786" s="10">
        <v>61680</v>
      </c>
      <c r="B786" s="10">
        <v>11400</v>
      </c>
      <c r="C786" s="44" t="s">
        <v>561</v>
      </c>
      <c r="D786" s="11" t="s">
        <v>84</v>
      </c>
      <c r="E786" s="26" t="s">
        <v>1024</v>
      </c>
      <c r="G786" s="27"/>
    </row>
    <row r="787" spans="1:7" x14ac:dyDescent="0.3">
      <c r="A787" s="10">
        <v>61700</v>
      </c>
      <c r="B787" s="10">
        <v>11410</v>
      </c>
      <c r="C787" s="44" t="s">
        <v>563</v>
      </c>
      <c r="D787" s="11" t="s">
        <v>85</v>
      </c>
      <c r="E787" s="26" t="s">
        <v>1024</v>
      </c>
      <c r="G787" s="27"/>
    </row>
    <row r="788" spans="1:7" x14ac:dyDescent="0.3">
      <c r="A788" s="10">
        <v>61720</v>
      </c>
      <c r="B788" s="10">
        <v>11420</v>
      </c>
      <c r="C788" s="44" t="s">
        <v>565</v>
      </c>
      <c r="D788" s="11" t="s">
        <v>86</v>
      </c>
      <c r="E788" s="26" t="s">
        <v>1024</v>
      </c>
      <c r="G788" s="27"/>
    </row>
    <row r="789" spans="1:7" x14ac:dyDescent="0.3">
      <c r="A789" s="10">
        <v>61725</v>
      </c>
      <c r="C789" s="44" t="s">
        <v>1785</v>
      </c>
      <c r="D789" s="11" t="s">
        <v>1796</v>
      </c>
      <c r="E789" s="26"/>
      <c r="G789" s="27"/>
    </row>
    <row r="790" spans="1:7" x14ac:dyDescent="0.3">
      <c r="A790" s="26">
        <v>61740</v>
      </c>
      <c r="B790" s="26">
        <v>11430</v>
      </c>
      <c r="C790" s="35" t="s">
        <v>1231</v>
      </c>
      <c r="E790" s="36" t="s">
        <v>1024</v>
      </c>
      <c r="F790" s="39"/>
      <c r="G790" s="38">
        <f>SUM(G777:G789)</f>
        <v>0</v>
      </c>
    </row>
    <row r="791" spans="1:7" x14ac:dyDescent="0.3">
      <c r="A791" s="19" t="s">
        <v>1943</v>
      </c>
      <c r="C791" s="20" t="s">
        <v>2095</v>
      </c>
      <c r="E791" s="26"/>
      <c r="G791" s="33"/>
    </row>
    <row r="792" spans="1:7" x14ac:dyDescent="0.3">
      <c r="A792" s="10">
        <v>62500</v>
      </c>
      <c r="B792" s="10">
        <v>11440</v>
      </c>
      <c r="C792" s="44" t="s">
        <v>547</v>
      </c>
      <c r="D792" s="11" t="s">
        <v>88</v>
      </c>
      <c r="E792" s="26" t="s">
        <v>1024</v>
      </c>
      <c r="G792" s="27"/>
    </row>
    <row r="793" spans="1:7" x14ac:dyDescent="0.3">
      <c r="A793" s="10">
        <v>62520</v>
      </c>
      <c r="B793" s="10">
        <v>11450</v>
      </c>
      <c r="C793" s="44" t="s">
        <v>549</v>
      </c>
      <c r="D793" s="11" t="s">
        <v>89</v>
      </c>
      <c r="E793" s="26" t="s">
        <v>1024</v>
      </c>
      <c r="G793" s="27"/>
    </row>
    <row r="794" spans="1:7" x14ac:dyDescent="0.3">
      <c r="A794" s="10">
        <v>62540</v>
      </c>
      <c r="B794" s="10">
        <v>11460</v>
      </c>
      <c r="C794" s="44" t="s">
        <v>551</v>
      </c>
      <c r="D794" s="11" t="s">
        <v>90</v>
      </c>
      <c r="E794" s="26" t="s">
        <v>1024</v>
      </c>
      <c r="G794" s="27"/>
    </row>
    <row r="795" spans="1:7" x14ac:dyDescent="0.3">
      <c r="A795" s="10">
        <v>62560</v>
      </c>
      <c r="B795" s="10">
        <v>11470</v>
      </c>
      <c r="C795" s="44" t="s">
        <v>1296</v>
      </c>
      <c r="D795" s="11" t="s">
        <v>91</v>
      </c>
      <c r="E795" s="26" t="s">
        <v>1024</v>
      </c>
      <c r="G795" s="27"/>
    </row>
    <row r="796" spans="1:7" x14ac:dyDescent="0.3">
      <c r="A796" s="10">
        <v>62580</v>
      </c>
      <c r="B796" s="10">
        <v>11480</v>
      </c>
      <c r="C796" s="44" t="s">
        <v>555</v>
      </c>
      <c r="D796" s="11" t="s">
        <v>92</v>
      </c>
      <c r="E796" s="26" t="s">
        <v>1024</v>
      </c>
      <c r="G796" s="27"/>
    </row>
    <row r="797" spans="1:7" x14ac:dyDescent="0.3">
      <c r="A797" s="10">
        <v>62600</v>
      </c>
      <c r="B797" s="10">
        <v>11484</v>
      </c>
      <c r="C797" s="25" t="s">
        <v>1299</v>
      </c>
      <c r="D797" s="11" t="s">
        <v>1312</v>
      </c>
      <c r="E797" s="26" t="s">
        <v>1024</v>
      </c>
      <c r="G797" s="27"/>
    </row>
    <row r="798" spans="1:7" x14ac:dyDescent="0.3">
      <c r="A798" s="10">
        <v>62620</v>
      </c>
      <c r="B798" s="10">
        <v>11485</v>
      </c>
      <c r="C798" s="44" t="s">
        <v>553</v>
      </c>
      <c r="D798" s="11" t="s">
        <v>522</v>
      </c>
      <c r="E798" s="26" t="s">
        <v>1024</v>
      </c>
      <c r="G798" s="27"/>
    </row>
    <row r="799" spans="1:7" x14ac:dyDescent="0.3">
      <c r="A799" s="10">
        <v>62640</v>
      </c>
      <c r="B799" s="10">
        <v>11490</v>
      </c>
      <c r="C799" s="44" t="s">
        <v>557</v>
      </c>
      <c r="D799" s="11" t="s">
        <v>93</v>
      </c>
      <c r="E799" s="26" t="s">
        <v>1024</v>
      </c>
      <c r="G799" s="27"/>
    </row>
    <row r="800" spans="1:7" x14ac:dyDescent="0.3">
      <c r="A800" s="10">
        <v>62660</v>
      </c>
      <c r="B800" s="10">
        <v>11500</v>
      </c>
      <c r="C800" s="44" t="s">
        <v>559</v>
      </c>
      <c r="D800" s="11" t="s">
        <v>94</v>
      </c>
      <c r="E800" s="26" t="s">
        <v>1024</v>
      </c>
      <c r="G800" s="27"/>
    </row>
    <row r="801" spans="1:7" x14ac:dyDescent="0.3">
      <c r="A801" s="10">
        <v>62680</v>
      </c>
      <c r="B801" s="10">
        <v>11510</v>
      </c>
      <c r="C801" s="44" t="s">
        <v>561</v>
      </c>
      <c r="D801" s="11" t="s">
        <v>95</v>
      </c>
      <c r="E801" s="26" t="s">
        <v>1024</v>
      </c>
      <c r="G801" s="27"/>
    </row>
    <row r="802" spans="1:7" x14ac:dyDescent="0.3">
      <c r="A802" s="10">
        <v>62700</v>
      </c>
      <c r="B802" s="10">
        <v>11520</v>
      </c>
      <c r="C802" s="44" t="s">
        <v>563</v>
      </c>
      <c r="D802" s="11" t="s">
        <v>96</v>
      </c>
      <c r="E802" s="26" t="s">
        <v>1024</v>
      </c>
      <c r="G802" s="27"/>
    </row>
    <row r="803" spans="1:7" x14ac:dyDescent="0.3">
      <c r="A803" s="10">
        <v>62720</v>
      </c>
      <c r="B803" s="10">
        <v>11530</v>
      </c>
      <c r="C803" s="44" t="s">
        <v>565</v>
      </c>
      <c r="D803" s="11" t="s">
        <v>97</v>
      </c>
      <c r="E803" s="26" t="s">
        <v>1024</v>
      </c>
      <c r="G803" s="27"/>
    </row>
    <row r="804" spans="1:7" x14ac:dyDescent="0.3">
      <c r="A804" s="10">
        <v>62725</v>
      </c>
      <c r="C804" s="44" t="s">
        <v>1785</v>
      </c>
      <c r="D804" s="11" t="s">
        <v>1797</v>
      </c>
      <c r="E804" s="26"/>
      <c r="G804" s="27"/>
    </row>
    <row r="805" spans="1:7" x14ac:dyDescent="0.3">
      <c r="A805" s="26">
        <v>62740</v>
      </c>
      <c r="B805" s="26">
        <v>11540</v>
      </c>
      <c r="C805" s="35" t="s">
        <v>98</v>
      </c>
      <c r="E805" s="36" t="s">
        <v>1024</v>
      </c>
      <c r="F805" s="39"/>
      <c r="G805" s="38">
        <f>SUM(G792:G804)</f>
        <v>0</v>
      </c>
    </row>
    <row r="806" spans="1:7" x14ac:dyDescent="0.3">
      <c r="A806" s="19" t="s">
        <v>1943</v>
      </c>
      <c r="C806" s="20" t="s">
        <v>2096</v>
      </c>
      <c r="E806" s="26"/>
      <c r="G806" s="33"/>
    </row>
    <row r="807" spans="1:7" x14ac:dyDescent="0.3">
      <c r="A807" s="10">
        <v>63000</v>
      </c>
      <c r="B807" s="10">
        <v>11610</v>
      </c>
      <c r="C807" s="44" t="s">
        <v>547</v>
      </c>
      <c r="D807" s="11" t="s">
        <v>100</v>
      </c>
      <c r="E807" s="26" t="s">
        <v>1024</v>
      </c>
      <c r="G807" s="27"/>
    </row>
    <row r="808" spans="1:7" x14ac:dyDescent="0.3">
      <c r="A808" s="10">
        <v>63020</v>
      </c>
      <c r="B808" s="10">
        <v>11620</v>
      </c>
      <c r="C808" s="44" t="s">
        <v>549</v>
      </c>
      <c r="D808" s="11" t="s">
        <v>101</v>
      </c>
      <c r="E808" s="26" t="s">
        <v>1024</v>
      </c>
      <c r="G808" s="27"/>
    </row>
    <row r="809" spans="1:7" x14ac:dyDescent="0.3">
      <c r="A809" s="10">
        <v>63040</v>
      </c>
      <c r="B809" s="10">
        <v>11630</v>
      </c>
      <c r="C809" s="44" t="s">
        <v>551</v>
      </c>
      <c r="D809" s="11" t="s">
        <v>102</v>
      </c>
      <c r="E809" s="26" t="s">
        <v>1024</v>
      </c>
      <c r="G809" s="27"/>
    </row>
    <row r="810" spans="1:7" x14ac:dyDescent="0.3">
      <c r="A810" s="10">
        <v>63060</v>
      </c>
      <c r="B810" s="10">
        <v>11640</v>
      </c>
      <c r="C810" s="44" t="s">
        <v>1296</v>
      </c>
      <c r="D810" s="11" t="s">
        <v>103</v>
      </c>
      <c r="E810" s="26" t="s">
        <v>1024</v>
      </c>
      <c r="G810" s="27"/>
    </row>
    <row r="811" spans="1:7" x14ac:dyDescent="0.3">
      <c r="A811" s="10">
        <v>63080</v>
      </c>
      <c r="B811" s="10">
        <v>11650</v>
      </c>
      <c r="C811" s="44" t="s">
        <v>555</v>
      </c>
      <c r="D811" s="11" t="s">
        <v>104</v>
      </c>
      <c r="E811" s="26" t="s">
        <v>1024</v>
      </c>
      <c r="G811" s="27"/>
    </row>
    <row r="812" spans="1:7" x14ac:dyDescent="0.3">
      <c r="A812" s="10">
        <v>63100</v>
      </c>
      <c r="B812" s="10">
        <v>11654</v>
      </c>
      <c r="C812" s="25" t="s">
        <v>1299</v>
      </c>
      <c r="D812" s="11" t="s">
        <v>1313</v>
      </c>
      <c r="E812" s="26" t="s">
        <v>1024</v>
      </c>
      <c r="G812" s="27"/>
    </row>
    <row r="813" spans="1:7" x14ac:dyDescent="0.3">
      <c r="A813" s="10">
        <v>63120</v>
      </c>
      <c r="B813" s="10">
        <v>11655</v>
      </c>
      <c r="C813" s="44" t="s">
        <v>553</v>
      </c>
      <c r="D813" s="11" t="s">
        <v>523</v>
      </c>
      <c r="E813" s="26" t="s">
        <v>1024</v>
      </c>
      <c r="G813" s="27"/>
    </row>
    <row r="814" spans="1:7" x14ac:dyDescent="0.3">
      <c r="A814" s="10">
        <v>63140</v>
      </c>
      <c r="B814" s="10">
        <v>11660</v>
      </c>
      <c r="C814" s="44" t="s">
        <v>557</v>
      </c>
      <c r="D814" s="11" t="s">
        <v>105</v>
      </c>
      <c r="E814" s="26" t="s">
        <v>1024</v>
      </c>
      <c r="G814" s="27"/>
    </row>
    <row r="815" spans="1:7" x14ac:dyDescent="0.3">
      <c r="A815" s="10">
        <v>63160</v>
      </c>
      <c r="B815" s="10">
        <v>11670</v>
      </c>
      <c r="C815" s="44" t="s">
        <v>559</v>
      </c>
      <c r="D815" s="11" t="s">
        <v>106</v>
      </c>
      <c r="E815" s="26" t="s">
        <v>1024</v>
      </c>
      <c r="G815" s="27"/>
    </row>
    <row r="816" spans="1:7" x14ac:dyDescent="0.3">
      <c r="A816" s="10">
        <v>63180</v>
      </c>
      <c r="B816" s="10">
        <v>11680</v>
      </c>
      <c r="C816" s="44" t="s">
        <v>561</v>
      </c>
      <c r="D816" s="11" t="s">
        <v>107</v>
      </c>
      <c r="E816" s="26" t="s">
        <v>1024</v>
      </c>
      <c r="G816" s="27"/>
    </row>
    <row r="817" spans="1:7" x14ac:dyDescent="0.3">
      <c r="A817" s="10">
        <v>63200</v>
      </c>
      <c r="B817" s="10">
        <v>11690</v>
      </c>
      <c r="C817" s="44" t="s">
        <v>563</v>
      </c>
      <c r="D817" s="11" t="s">
        <v>108</v>
      </c>
      <c r="E817" s="26" t="s">
        <v>1024</v>
      </c>
      <c r="G817" s="27"/>
    </row>
    <row r="818" spans="1:7" x14ac:dyDescent="0.3">
      <c r="A818" s="10">
        <v>63220</v>
      </c>
      <c r="B818" s="10">
        <v>11700</v>
      </c>
      <c r="C818" s="44" t="s">
        <v>565</v>
      </c>
      <c r="D818" s="11" t="s">
        <v>109</v>
      </c>
      <c r="E818" s="26" t="s">
        <v>1024</v>
      </c>
      <c r="G818" s="27"/>
    </row>
    <row r="819" spans="1:7" x14ac:dyDescent="0.3">
      <c r="A819" s="10">
        <v>63225</v>
      </c>
      <c r="C819" s="44" t="s">
        <v>1785</v>
      </c>
      <c r="D819" s="11" t="s">
        <v>1798</v>
      </c>
      <c r="E819" s="26"/>
      <c r="G819" s="27"/>
    </row>
    <row r="820" spans="1:7" x14ac:dyDescent="0.3">
      <c r="A820" s="26">
        <v>63240</v>
      </c>
      <c r="B820" s="26">
        <v>11710</v>
      </c>
      <c r="C820" s="35" t="s">
        <v>110</v>
      </c>
      <c r="E820" s="36" t="s">
        <v>1024</v>
      </c>
      <c r="F820" s="39"/>
      <c r="G820" s="38">
        <f>SUM(G807:G819)</f>
        <v>0</v>
      </c>
    </row>
    <row r="821" spans="1:7" x14ac:dyDescent="0.3">
      <c r="A821" s="19" t="s">
        <v>1943</v>
      </c>
      <c r="C821" s="20" t="s">
        <v>2097</v>
      </c>
      <c r="E821" s="26"/>
      <c r="G821" s="33"/>
    </row>
    <row r="822" spans="1:7" x14ac:dyDescent="0.3">
      <c r="A822" s="10">
        <v>63500</v>
      </c>
      <c r="B822" s="10">
        <v>11720</v>
      </c>
      <c r="C822" s="44" t="s">
        <v>547</v>
      </c>
      <c r="D822" s="11" t="s">
        <v>112</v>
      </c>
      <c r="E822" s="26" t="s">
        <v>1024</v>
      </c>
      <c r="G822" s="27"/>
    </row>
    <row r="823" spans="1:7" x14ac:dyDescent="0.3">
      <c r="A823" s="10">
        <v>63520</v>
      </c>
      <c r="B823" s="10">
        <v>11730</v>
      </c>
      <c r="C823" s="44" t="s">
        <v>549</v>
      </c>
      <c r="D823" s="11" t="s">
        <v>113</v>
      </c>
      <c r="E823" s="26" t="s">
        <v>1024</v>
      </c>
      <c r="G823" s="27"/>
    </row>
    <row r="824" spans="1:7" x14ac:dyDescent="0.3">
      <c r="A824" s="10">
        <v>63540</v>
      </c>
      <c r="B824" s="10">
        <v>11740</v>
      </c>
      <c r="C824" s="44" t="s">
        <v>551</v>
      </c>
      <c r="D824" s="11" t="s">
        <v>114</v>
      </c>
      <c r="E824" s="26" t="s">
        <v>1024</v>
      </c>
      <c r="G824" s="27"/>
    </row>
    <row r="825" spans="1:7" x14ac:dyDescent="0.3">
      <c r="A825" s="10">
        <v>63560</v>
      </c>
      <c r="B825" s="10">
        <v>11750</v>
      </c>
      <c r="C825" s="44" t="s">
        <v>1296</v>
      </c>
      <c r="D825" s="11" t="s">
        <v>115</v>
      </c>
      <c r="E825" s="26" t="s">
        <v>1024</v>
      </c>
      <c r="G825" s="27"/>
    </row>
    <row r="826" spans="1:7" x14ac:dyDescent="0.3">
      <c r="A826" s="10">
        <v>63580</v>
      </c>
      <c r="B826" s="10">
        <v>11760</v>
      </c>
      <c r="C826" s="44" t="s">
        <v>555</v>
      </c>
      <c r="D826" s="11" t="s">
        <v>116</v>
      </c>
      <c r="E826" s="26" t="s">
        <v>1024</v>
      </c>
      <c r="G826" s="27"/>
    </row>
    <row r="827" spans="1:7" x14ac:dyDescent="0.3">
      <c r="A827" s="10">
        <v>63600</v>
      </c>
      <c r="B827" s="10">
        <v>11764</v>
      </c>
      <c r="C827" s="25" t="s">
        <v>1299</v>
      </c>
      <c r="D827" s="11" t="s">
        <v>1314</v>
      </c>
      <c r="E827" s="26" t="s">
        <v>1024</v>
      </c>
      <c r="G827" s="27"/>
    </row>
    <row r="828" spans="1:7" x14ac:dyDescent="0.3">
      <c r="A828" s="10">
        <v>63620</v>
      </c>
      <c r="B828" s="10">
        <v>11765</v>
      </c>
      <c r="C828" s="44" t="s">
        <v>553</v>
      </c>
      <c r="D828" s="11" t="s">
        <v>524</v>
      </c>
      <c r="E828" s="26" t="s">
        <v>1024</v>
      </c>
      <c r="G828" s="27"/>
    </row>
    <row r="829" spans="1:7" x14ac:dyDescent="0.3">
      <c r="A829" s="10">
        <v>63640</v>
      </c>
      <c r="B829" s="10">
        <v>11770</v>
      </c>
      <c r="C829" s="44" t="s">
        <v>557</v>
      </c>
      <c r="D829" s="11" t="s">
        <v>117</v>
      </c>
      <c r="E829" s="26" t="s">
        <v>1024</v>
      </c>
      <c r="G829" s="27"/>
    </row>
    <row r="830" spans="1:7" x14ac:dyDescent="0.3">
      <c r="A830" s="10">
        <v>63660</v>
      </c>
      <c r="B830" s="10">
        <v>11780</v>
      </c>
      <c r="C830" s="44" t="s">
        <v>559</v>
      </c>
      <c r="D830" s="11" t="s">
        <v>118</v>
      </c>
      <c r="E830" s="26" t="s">
        <v>1024</v>
      </c>
      <c r="G830" s="27"/>
    </row>
    <row r="831" spans="1:7" x14ac:dyDescent="0.3">
      <c r="A831" s="10">
        <v>63680</v>
      </c>
      <c r="B831" s="10">
        <v>11790</v>
      </c>
      <c r="C831" s="44" t="s">
        <v>561</v>
      </c>
      <c r="D831" s="11" t="s">
        <v>119</v>
      </c>
      <c r="E831" s="26" t="s">
        <v>1024</v>
      </c>
      <c r="G831" s="27"/>
    </row>
    <row r="832" spans="1:7" x14ac:dyDescent="0.3">
      <c r="A832" s="10">
        <v>63700</v>
      </c>
      <c r="B832" s="10">
        <v>11800</v>
      </c>
      <c r="C832" s="44" t="s">
        <v>563</v>
      </c>
      <c r="D832" s="11" t="s">
        <v>120</v>
      </c>
      <c r="E832" s="26" t="s">
        <v>1024</v>
      </c>
      <c r="G832" s="27"/>
    </row>
    <row r="833" spans="1:7" x14ac:dyDescent="0.3">
      <c r="A833" s="10">
        <v>63720</v>
      </c>
      <c r="B833" s="10">
        <v>11810</v>
      </c>
      <c r="C833" s="44" t="s">
        <v>565</v>
      </c>
      <c r="D833" s="11" t="s">
        <v>121</v>
      </c>
      <c r="E833" s="26" t="s">
        <v>1024</v>
      </c>
      <c r="G833" s="27"/>
    </row>
    <row r="834" spans="1:7" x14ac:dyDescent="0.3">
      <c r="A834" s="10">
        <v>63725</v>
      </c>
      <c r="C834" s="44" t="s">
        <v>1785</v>
      </c>
      <c r="D834" s="11" t="s">
        <v>1799</v>
      </c>
      <c r="E834" s="26"/>
      <c r="G834" s="27"/>
    </row>
    <row r="835" spans="1:7" x14ac:dyDescent="0.3">
      <c r="A835" s="26">
        <v>63740</v>
      </c>
      <c r="B835" s="26">
        <v>11820</v>
      </c>
      <c r="C835" s="35" t="s">
        <v>122</v>
      </c>
      <c r="E835" s="36" t="s">
        <v>1024</v>
      </c>
      <c r="F835" s="39"/>
      <c r="G835" s="38">
        <f>SUM(G822:G834)</f>
        <v>0</v>
      </c>
    </row>
    <row r="836" spans="1:7" x14ac:dyDescent="0.3">
      <c r="A836" s="19" t="s">
        <v>1943</v>
      </c>
      <c r="C836" s="20" t="s">
        <v>2098</v>
      </c>
      <c r="E836" s="26"/>
      <c r="G836" s="33"/>
    </row>
    <row r="837" spans="1:7" x14ac:dyDescent="0.3">
      <c r="A837" s="10">
        <v>64500</v>
      </c>
      <c r="B837" s="10">
        <v>11830</v>
      </c>
      <c r="C837" s="44" t="s">
        <v>547</v>
      </c>
      <c r="D837" s="11" t="s">
        <v>124</v>
      </c>
      <c r="E837" s="26" t="s">
        <v>1024</v>
      </c>
      <c r="G837" s="27"/>
    </row>
    <row r="838" spans="1:7" x14ac:dyDescent="0.3">
      <c r="A838" s="10">
        <v>64520</v>
      </c>
      <c r="B838" s="10">
        <v>11840</v>
      </c>
      <c r="C838" s="44" t="s">
        <v>549</v>
      </c>
      <c r="D838" s="11" t="s">
        <v>125</v>
      </c>
      <c r="E838" s="26" t="s">
        <v>1024</v>
      </c>
      <c r="G838" s="27"/>
    </row>
    <row r="839" spans="1:7" x14ac:dyDescent="0.3">
      <c r="A839" s="10">
        <v>64540</v>
      </c>
      <c r="B839" s="10">
        <v>11850</v>
      </c>
      <c r="C839" s="44" t="s">
        <v>551</v>
      </c>
      <c r="D839" s="11" t="s">
        <v>126</v>
      </c>
      <c r="E839" s="26" t="s">
        <v>1024</v>
      </c>
      <c r="G839" s="27"/>
    </row>
    <row r="840" spans="1:7" x14ac:dyDescent="0.3">
      <c r="A840" s="10">
        <v>64560</v>
      </c>
      <c r="B840" s="10">
        <v>11860</v>
      </c>
      <c r="C840" s="44" t="s">
        <v>1296</v>
      </c>
      <c r="D840" s="11" t="s">
        <v>127</v>
      </c>
      <c r="E840" s="26" t="s">
        <v>1024</v>
      </c>
      <c r="G840" s="27"/>
    </row>
    <row r="841" spans="1:7" x14ac:dyDescent="0.3">
      <c r="A841" s="10">
        <v>64580</v>
      </c>
      <c r="B841" s="10">
        <v>11870</v>
      </c>
      <c r="C841" s="44" t="s">
        <v>555</v>
      </c>
      <c r="D841" s="11" t="s">
        <v>128</v>
      </c>
      <c r="E841" s="26" t="s">
        <v>1024</v>
      </c>
      <c r="G841" s="27"/>
    </row>
    <row r="842" spans="1:7" x14ac:dyDescent="0.3">
      <c r="A842" s="10">
        <v>64600</v>
      </c>
      <c r="B842" s="10">
        <v>11874</v>
      </c>
      <c r="C842" s="25" t="s">
        <v>1299</v>
      </c>
      <c r="D842" s="11" t="s">
        <v>1315</v>
      </c>
      <c r="E842" s="26" t="s">
        <v>1024</v>
      </c>
      <c r="G842" s="27"/>
    </row>
    <row r="843" spans="1:7" x14ac:dyDescent="0.3">
      <c r="A843" s="10">
        <v>64620</v>
      </c>
      <c r="B843" s="10">
        <v>11875</v>
      </c>
      <c r="C843" s="44" t="s">
        <v>553</v>
      </c>
      <c r="D843" s="11" t="s">
        <v>525</v>
      </c>
      <c r="E843" s="26" t="s">
        <v>1024</v>
      </c>
      <c r="G843" s="27"/>
    </row>
    <row r="844" spans="1:7" x14ac:dyDescent="0.3">
      <c r="A844" s="10">
        <v>64640</v>
      </c>
      <c r="B844" s="10">
        <v>11880</v>
      </c>
      <c r="C844" s="44" t="s">
        <v>557</v>
      </c>
      <c r="D844" s="11" t="s">
        <v>129</v>
      </c>
      <c r="E844" s="26" t="s">
        <v>1024</v>
      </c>
      <c r="G844" s="27"/>
    </row>
    <row r="845" spans="1:7" x14ac:dyDescent="0.3">
      <c r="A845" s="10">
        <v>64660</v>
      </c>
      <c r="B845" s="10">
        <v>11890</v>
      </c>
      <c r="C845" s="44" t="s">
        <v>559</v>
      </c>
      <c r="D845" s="11" t="s">
        <v>130</v>
      </c>
      <c r="E845" s="26" t="s">
        <v>1024</v>
      </c>
      <c r="G845" s="27"/>
    </row>
    <row r="846" spans="1:7" x14ac:dyDescent="0.3">
      <c r="A846" s="10">
        <v>64680</v>
      </c>
      <c r="B846" s="10">
        <v>11900</v>
      </c>
      <c r="C846" s="44" t="s">
        <v>561</v>
      </c>
      <c r="D846" s="11" t="s">
        <v>131</v>
      </c>
      <c r="E846" s="26" t="s">
        <v>1024</v>
      </c>
      <c r="G846" s="27"/>
    </row>
    <row r="847" spans="1:7" x14ac:dyDescent="0.3">
      <c r="A847" s="10">
        <v>64700</v>
      </c>
      <c r="B847" s="10">
        <v>11910</v>
      </c>
      <c r="C847" s="44" t="s">
        <v>563</v>
      </c>
      <c r="D847" s="11" t="s">
        <v>132</v>
      </c>
      <c r="E847" s="26" t="s">
        <v>1024</v>
      </c>
      <c r="G847" s="27"/>
    </row>
    <row r="848" spans="1:7" x14ac:dyDescent="0.3">
      <c r="A848" s="10">
        <v>64720</v>
      </c>
      <c r="B848" s="10">
        <v>11920</v>
      </c>
      <c r="C848" s="44" t="s">
        <v>565</v>
      </c>
      <c r="D848" s="11" t="s">
        <v>133</v>
      </c>
      <c r="E848" s="26" t="s">
        <v>1024</v>
      </c>
      <c r="G848" s="27"/>
    </row>
    <row r="849" spans="1:7" x14ac:dyDescent="0.3">
      <c r="A849" s="10">
        <v>64725</v>
      </c>
      <c r="C849" s="44" t="s">
        <v>1785</v>
      </c>
      <c r="D849" s="11" t="s">
        <v>1800</v>
      </c>
      <c r="E849" s="26"/>
      <c r="G849" s="27"/>
    </row>
    <row r="850" spans="1:7" x14ac:dyDescent="0.3">
      <c r="A850" s="26">
        <v>64740</v>
      </c>
      <c r="B850" s="26">
        <v>11930</v>
      </c>
      <c r="C850" s="35" t="s">
        <v>134</v>
      </c>
      <c r="E850" s="36" t="s">
        <v>1024</v>
      </c>
      <c r="F850" s="39"/>
      <c r="G850" s="38">
        <f>SUM(G837:G849)</f>
        <v>0</v>
      </c>
    </row>
    <row r="851" spans="1:7" x14ac:dyDescent="0.3">
      <c r="A851" s="19" t="s">
        <v>1943</v>
      </c>
      <c r="C851" s="20" t="s">
        <v>2099</v>
      </c>
      <c r="E851" s="26"/>
      <c r="G851" s="33"/>
    </row>
    <row r="852" spans="1:7" x14ac:dyDescent="0.3">
      <c r="A852" s="10">
        <v>65500</v>
      </c>
      <c r="B852" s="10">
        <v>11940</v>
      </c>
      <c r="C852" s="44" t="s">
        <v>547</v>
      </c>
      <c r="D852" s="11" t="s">
        <v>136</v>
      </c>
      <c r="E852" s="26" t="s">
        <v>1024</v>
      </c>
      <c r="G852" s="27"/>
    </row>
    <row r="853" spans="1:7" x14ac:dyDescent="0.3">
      <c r="A853" s="10">
        <v>65520</v>
      </c>
      <c r="B853" s="10">
        <v>11950</v>
      </c>
      <c r="C853" s="44" t="s">
        <v>549</v>
      </c>
      <c r="D853" s="11" t="s">
        <v>137</v>
      </c>
      <c r="E853" s="26" t="s">
        <v>1024</v>
      </c>
      <c r="G853" s="27"/>
    </row>
    <row r="854" spans="1:7" x14ac:dyDescent="0.3">
      <c r="A854" s="10">
        <v>65540</v>
      </c>
      <c r="B854" s="10">
        <v>11960</v>
      </c>
      <c r="C854" s="44" t="s">
        <v>551</v>
      </c>
      <c r="D854" s="11" t="s">
        <v>138</v>
      </c>
      <c r="E854" s="26" t="s">
        <v>1024</v>
      </c>
      <c r="G854" s="27"/>
    </row>
    <row r="855" spans="1:7" x14ac:dyDescent="0.3">
      <c r="A855" s="10">
        <v>65560</v>
      </c>
      <c r="B855" s="10">
        <v>11970</v>
      </c>
      <c r="C855" s="44" t="s">
        <v>1296</v>
      </c>
      <c r="D855" s="11" t="s">
        <v>139</v>
      </c>
      <c r="E855" s="26" t="s">
        <v>1024</v>
      </c>
      <c r="G855" s="27"/>
    </row>
    <row r="856" spans="1:7" x14ac:dyDescent="0.3">
      <c r="A856" s="10">
        <v>65580</v>
      </c>
      <c r="B856" s="10">
        <v>11980</v>
      </c>
      <c r="C856" s="44" t="s">
        <v>555</v>
      </c>
      <c r="D856" s="11" t="s">
        <v>140</v>
      </c>
      <c r="E856" s="26" t="s">
        <v>1024</v>
      </c>
      <c r="G856" s="27"/>
    </row>
    <row r="857" spans="1:7" x14ac:dyDescent="0.3">
      <c r="A857" s="10">
        <v>65600</v>
      </c>
      <c r="B857" s="10">
        <v>11984</v>
      </c>
      <c r="C857" s="25" t="s">
        <v>1299</v>
      </c>
      <c r="D857" s="11" t="s">
        <v>1316</v>
      </c>
      <c r="E857" s="26" t="s">
        <v>1024</v>
      </c>
      <c r="G857" s="27"/>
    </row>
    <row r="858" spans="1:7" x14ac:dyDescent="0.3">
      <c r="A858" s="10">
        <v>65620</v>
      </c>
      <c r="B858" s="10">
        <v>11985</v>
      </c>
      <c r="C858" s="44" t="s">
        <v>553</v>
      </c>
      <c r="D858" s="11" t="s">
        <v>526</v>
      </c>
      <c r="E858" s="26" t="s">
        <v>1024</v>
      </c>
      <c r="G858" s="27"/>
    </row>
    <row r="859" spans="1:7" x14ac:dyDescent="0.3">
      <c r="A859" s="10">
        <v>65640</v>
      </c>
      <c r="B859" s="10">
        <v>11990</v>
      </c>
      <c r="C859" s="44" t="s">
        <v>557</v>
      </c>
      <c r="D859" s="11" t="s">
        <v>141</v>
      </c>
      <c r="E859" s="26" t="s">
        <v>1024</v>
      </c>
      <c r="G859" s="27"/>
    </row>
    <row r="860" spans="1:7" x14ac:dyDescent="0.3">
      <c r="A860" s="10">
        <v>65660</v>
      </c>
      <c r="B860" s="10">
        <v>12000</v>
      </c>
      <c r="C860" s="44" t="s">
        <v>559</v>
      </c>
      <c r="D860" s="11" t="s">
        <v>142</v>
      </c>
      <c r="E860" s="26" t="s">
        <v>1024</v>
      </c>
      <c r="G860" s="27"/>
    </row>
    <row r="861" spans="1:7" x14ac:dyDescent="0.3">
      <c r="A861" s="10">
        <v>65680</v>
      </c>
      <c r="B861" s="10">
        <v>12010</v>
      </c>
      <c r="C861" s="44" t="s">
        <v>561</v>
      </c>
      <c r="D861" s="11" t="s">
        <v>143</v>
      </c>
      <c r="E861" s="26" t="s">
        <v>1024</v>
      </c>
      <c r="G861" s="27"/>
    </row>
    <row r="862" spans="1:7" x14ac:dyDescent="0.3">
      <c r="A862" s="10">
        <v>65700</v>
      </c>
      <c r="B862" s="10">
        <v>12020</v>
      </c>
      <c r="C862" s="44" t="s">
        <v>563</v>
      </c>
      <c r="D862" s="11" t="s">
        <v>144</v>
      </c>
      <c r="E862" s="26" t="s">
        <v>1024</v>
      </c>
      <c r="G862" s="27"/>
    </row>
    <row r="863" spans="1:7" x14ac:dyDescent="0.3">
      <c r="A863" s="10">
        <v>65720</v>
      </c>
      <c r="B863" s="10">
        <v>12030</v>
      </c>
      <c r="C863" s="44" t="s">
        <v>565</v>
      </c>
      <c r="D863" s="11" t="s">
        <v>145</v>
      </c>
      <c r="E863" s="26" t="s">
        <v>1024</v>
      </c>
      <c r="G863" s="27"/>
    </row>
    <row r="864" spans="1:7" x14ac:dyDescent="0.3">
      <c r="A864" s="10">
        <v>65725</v>
      </c>
      <c r="C864" s="44" t="s">
        <v>1785</v>
      </c>
      <c r="D864" s="11" t="s">
        <v>1801</v>
      </c>
      <c r="E864" s="26"/>
      <c r="G864" s="27"/>
    </row>
    <row r="865" spans="1:7" x14ac:dyDescent="0.3">
      <c r="A865" s="26">
        <v>65740</v>
      </c>
      <c r="B865" s="26">
        <v>12040</v>
      </c>
      <c r="C865" s="35" t="s">
        <v>146</v>
      </c>
      <c r="E865" s="36" t="s">
        <v>1024</v>
      </c>
      <c r="F865" s="39"/>
      <c r="G865" s="38">
        <f>SUM(G852:G864)</f>
        <v>0</v>
      </c>
    </row>
    <row r="866" spans="1:7" x14ac:dyDescent="0.3">
      <c r="A866" s="19" t="s">
        <v>1943</v>
      </c>
      <c r="C866" s="20" t="s">
        <v>2100</v>
      </c>
      <c r="E866" s="26"/>
      <c r="G866" s="33"/>
    </row>
    <row r="867" spans="1:7" x14ac:dyDescent="0.3">
      <c r="A867" s="10">
        <v>66500</v>
      </c>
      <c r="B867" s="10">
        <v>12800</v>
      </c>
      <c r="C867" s="44" t="s">
        <v>547</v>
      </c>
      <c r="D867" s="11" t="s">
        <v>148</v>
      </c>
      <c r="E867" s="26" t="s">
        <v>1024</v>
      </c>
      <c r="G867" s="27"/>
    </row>
    <row r="868" spans="1:7" x14ac:dyDescent="0.3">
      <c r="A868" s="10">
        <v>66520</v>
      </c>
      <c r="B868" s="10">
        <v>12805</v>
      </c>
      <c r="C868" s="44" t="s">
        <v>549</v>
      </c>
      <c r="D868" s="11" t="s">
        <v>149</v>
      </c>
      <c r="E868" s="26" t="s">
        <v>1024</v>
      </c>
      <c r="G868" s="27"/>
    </row>
    <row r="869" spans="1:7" x14ac:dyDescent="0.3">
      <c r="A869" s="10">
        <v>66540</v>
      </c>
      <c r="B869" s="10">
        <v>12810</v>
      </c>
      <c r="C869" s="44" t="s">
        <v>551</v>
      </c>
      <c r="D869" s="11" t="s">
        <v>150</v>
      </c>
      <c r="E869" s="26" t="s">
        <v>1024</v>
      </c>
      <c r="G869" s="27"/>
    </row>
    <row r="870" spans="1:7" x14ac:dyDescent="0.3">
      <c r="A870" s="10">
        <v>66560</v>
      </c>
      <c r="B870" s="10">
        <v>12815</v>
      </c>
      <c r="C870" s="44" t="s">
        <v>1296</v>
      </c>
      <c r="D870" s="11" t="s">
        <v>151</v>
      </c>
      <c r="E870" s="26" t="s">
        <v>1024</v>
      </c>
      <c r="G870" s="27"/>
    </row>
    <row r="871" spans="1:7" x14ac:dyDescent="0.3">
      <c r="A871" s="10">
        <v>66580</v>
      </c>
      <c r="B871" s="10">
        <v>12820</v>
      </c>
      <c r="C871" s="44" t="s">
        <v>555</v>
      </c>
      <c r="D871" s="11" t="s">
        <v>152</v>
      </c>
      <c r="E871" s="26" t="s">
        <v>1024</v>
      </c>
      <c r="G871" s="27"/>
    </row>
    <row r="872" spans="1:7" x14ac:dyDescent="0.3">
      <c r="A872" s="10">
        <v>66600</v>
      </c>
      <c r="B872" s="10">
        <v>12823</v>
      </c>
      <c r="C872" s="25" t="s">
        <v>1299</v>
      </c>
      <c r="D872" s="11" t="s">
        <v>1317</v>
      </c>
      <c r="E872" s="26" t="s">
        <v>1024</v>
      </c>
      <c r="G872" s="27"/>
    </row>
    <row r="873" spans="1:7" x14ac:dyDescent="0.3">
      <c r="A873" s="10">
        <v>66620</v>
      </c>
      <c r="B873" s="10">
        <v>12824</v>
      </c>
      <c r="C873" s="44" t="s">
        <v>553</v>
      </c>
      <c r="D873" s="11" t="s">
        <v>527</v>
      </c>
      <c r="E873" s="26" t="s">
        <v>1024</v>
      </c>
      <c r="G873" s="27"/>
    </row>
    <row r="874" spans="1:7" x14ac:dyDescent="0.3">
      <c r="A874" s="10">
        <v>66640</v>
      </c>
      <c r="B874" s="10">
        <v>12825</v>
      </c>
      <c r="C874" s="44" t="s">
        <v>557</v>
      </c>
      <c r="D874" s="11" t="s">
        <v>153</v>
      </c>
      <c r="E874" s="26" t="s">
        <v>1024</v>
      </c>
      <c r="G874" s="27"/>
    </row>
    <row r="875" spans="1:7" x14ac:dyDescent="0.3">
      <c r="A875" s="10">
        <v>66660</v>
      </c>
      <c r="B875" s="10">
        <v>12830</v>
      </c>
      <c r="C875" s="44" t="s">
        <v>559</v>
      </c>
      <c r="D875" s="11" t="s">
        <v>154</v>
      </c>
      <c r="E875" s="26" t="s">
        <v>1024</v>
      </c>
      <c r="G875" s="27"/>
    </row>
    <row r="876" spans="1:7" x14ac:dyDescent="0.3">
      <c r="A876" s="10">
        <v>66680</v>
      </c>
      <c r="B876" s="10">
        <v>12835</v>
      </c>
      <c r="C876" s="44" t="s">
        <v>561</v>
      </c>
      <c r="D876" s="11" t="s">
        <v>155</v>
      </c>
      <c r="E876" s="26" t="s">
        <v>1024</v>
      </c>
      <c r="G876" s="27"/>
    </row>
    <row r="877" spans="1:7" x14ac:dyDescent="0.3">
      <c r="A877" s="10">
        <v>66700</v>
      </c>
      <c r="B877" s="10">
        <v>12840</v>
      </c>
      <c r="C877" s="44" t="s">
        <v>563</v>
      </c>
      <c r="D877" s="11" t="s">
        <v>156</v>
      </c>
      <c r="E877" s="26" t="s">
        <v>1024</v>
      </c>
      <c r="G877" s="27"/>
    </row>
    <row r="878" spans="1:7" x14ac:dyDescent="0.3">
      <c r="A878" s="10">
        <v>66720</v>
      </c>
      <c r="B878" s="10">
        <v>12845</v>
      </c>
      <c r="C878" s="44" t="s">
        <v>565</v>
      </c>
      <c r="D878" s="11" t="s">
        <v>157</v>
      </c>
      <c r="E878" s="26" t="s">
        <v>1024</v>
      </c>
      <c r="G878" s="27"/>
    </row>
    <row r="879" spans="1:7" x14ac:dyDescent="0.3">
      <c r="A879" s="10">
        <v>66725</v>
      </c>
      <c r="C879" s="44" t="s">
        <v>1785</v>
      </c>
      <c r="D879" s="11" t="s">
        <v>1802</v>
      </c>
      <c r="E879" s="26"/>
      <c r="G879" s="27"/>
    </row>
    <row r="880" spans="1:7" x14ac:dyDescent="0.3">
      <c r="A880" s="26">
        <v>66740</v>
      </c>
      <c r="B880" s="26">
        <v>12850</v>
      </c>
      <c r="C880" s="35" t="s">
        <v>158</v>
      </c>
      <c r="E880" s="36" t="s">
        <v>1024</v>
      </c>
      <c r="F880" s="39"/>
      <c r="G880" s="38">
        <f>SUM(G867:G879)</f>
        <v>0</v>
      </c>
    </row>
    <row r="881" spans="1:7" x14ac:dyDescent="0.3">
      <c r="A881" s="19" t="s">
        <v>1943</v>
      </c>
      <c r="C881" s="20" t="s">
        <v>2101</v>
      </c>
      <c r="E881" s="26"/>
      <c r="G881" s="33"/>
    </row>
    <row r="882" spans="1:7" x14ac:dyDescent="0.3">
      <c r="A882" s="10">
        <v>67000</v>
      </c>
      <c r="B882" s="10">
        <v>12900</v>
      </c>
      <c r="C882" s="44" t="s">
        <v>547</v>
      </c>
      <c r="D882" s="11" t="s">
        <v>160</v>
      </c>
      <c r="E882" s="26" t="s">
        <v>1024</v>
      </c>
      <c r="G882" s="27"/>
    </row>
    <row r="883" spans="1:7" x14ac:dyDescent="0.3">
      <c r="A883" s="10">
        <v>67020</v>
      </c>
      <c r="B883" s="10">
        <v>12905</v>
      </c>
      <c r="C883" s="44" t="s">
        <v>549</v>
      </c>
      <c r="D883" s="11" t="s">
        <v>161</v>
      </c>
      <c r="E883" s="26" t="s">
        <v>1024</v>
      </c>
      <c r="G883" s="27"/>
    </row>
    <row r="884" spans="1:7" x14ac:dyDescent="0.3">
      <c r="A884" s="10">
        <v>67040</v>
      </c>
      <c r="B884" s="10">
        <v>12910</v>
      </c>
      <c r="C884" s="44" t="s">
        <v>551</v>
      </c>
      <c r="D884" s="11" t="s">
        <v>162</v>
      </c>
      <c r="E884" s="26" t="s">
        <v>1024</v>
      </c>
      <c r="G884" s="27"/>
    </row>
    <row r="885" spans="1:7" x14ac:dyDescent="0.3">
      <c r="A885" s="10">
        <v>67060</v>
      </c>
      <c r="B885" s="10">
        <v>12915</v>
      </c>
      <c r="C885" s="44" t="s">
        <v>1296</v>
      </c>
      <c r="D885" s="11" t="s">
        <v>163</v>
      </c>
      <c r="E885" s="26" t="s">
        <v>1024</v>
      </c>
      <c r="G885" s="27"/>
    </row>
    <row r="886" spans="1:7" x14ac:dyDescent="0.3">
      <c r="A886" s="10">
        <v>67080</v>
      </c>
      <c r="B886" s="10">
        <v>12920</v>
      </c>
      <c r="C886" s="44" t="s">
        <v>555</v>
      </c>
      <c r="D886" s="11" t="s">
        <v>164</v>
      </c>
      <c r="E886" s="26" t="s">
        <v>1024</v>
      </c>
      <c r="G886" s="27"/>
    </row>
    <row r="887" spans="1:7" x14ac:dyDescent="0.3">
      <c r="A887" s="10">
        <v>67100</v>
      </c>
      <c r="B887" s="10">
        <v>12923</v>
      </c>
      <c r="C887" s="25" t="s">
        <v>1299</v>
      </c>
      <c r="D887" s="11" t="s">
        <v>1318</v>
      </c>
      <c r="E887" s="26" t="s">
        <v>1024</v>
      </c>
      <c r="G887" s="27"/>
    </row>
    <row r="888" spans="1:7" x14ac:dyDescent="0.3">
      <c r="A888" s="10">
        <v>67120</v>
      </c>
      <c r="B888" s="10">
        <v>12924</v>
      </c>
      <c r="C888" s="44" t="s">
        <v>553</v>
      </c>
      <c r="D888" s="11" t="s">
        <v>528</v>
      </c>
      <c r="E888" s="26" t="s">
        <v>1024</v>
      </c>
      <c r="G888" s="27"/>
    </row>
    <row r="889" spans="1:7" x14ac:dyDescent="0.3">
      <c r="A889" s="10">
        <v>67140</v>
      </c>
      <c r="B889" s="10">
        <v>12925</v>
      </c>
      <c r="C889" s="44" t="s">
        <v>557</v>
      </c>
      <c r="D889" s="11" t="s">
        <v>165</v>
      </c>
      <c r="E889" s="26" t="s">
        <v>1024</v>
      </c>
      <c r="G889" s="27"/>
    </row>
    <row r="890" spans="1:7" x14ac:dyDescent="0.3">
      <c r="A890" s="10">
        <v>67160</v>
      </c>
      <c r="B890" s="10">
        <v>12930</v>
      </c>
      <c r="C890" s="44" t="s">
        <v>559</v>
      </c>
      <c r="D890" s="11" t="s">
        <v>166</v>
      </c>
      <c r="E890" s="26" t="s">
        <v>1024</v>
      </c>
      <c r="G890" s="27"/>
    </row>
    <row r="891" spans="1:7" x14ac:dyDescent="0.3">
      <c r="A891" s="10">
        <v>67180</v>
      </c>
      <c r="B891" s="10">
        <v>12935</v>
      </c>
      <c r="C891" s="44" t="s">
        <v>561</v>
      </c>
      <c r="D891" s="11" t="s">
        <v>167</v>
      </c>
      <c r="E891" s="26" t="s">
        <v>1024</v>
      </c>
      <c r="G891" s="27"/>
    </row>
    <row r="892" spans="1:7" x14ac:dyDescent="0.3">
      <c r="A892" s="10">
        <v>67200</v>
      </c>
      <c r="B892" s="10">
        <v>12940</v>
      </c>
      <c r="C892" s="44" t="s">
        <v>563</v>
      </c>
      <c r="D892" s="11" t="s">
        <v>168</v>
      </c>
      <c r="E892" s="26" t="s">
        <v>1024</v>
      </c>
      <c r="G892" s="27"/>
    </row>
    <row r="893" spans="1:7" x14ac:dyDescent="0.3">
      <c r="A893" s="10">
        <v>67220</v>
      </c>
      <c r="B893" s="10">
        <v>12945</v>
      </c>
      <c r="C893" s="44" t="s">
        <v>565</v>
      </c>
      <c r="D893" s="11" t="s">
        <v>169</v>
      </c>
      <c r="E893" s="26" t="s">
        <v>1024</v>
      </c>
      <c r="G893" s="27"/>
    </row>
    <row r="894" spans="1:7" x14ac:dyDescent="0.3">
      <c r="A894" s="10">
        <v>67225</v>
      </c>
      <c r="C894" s="44" t="s">
        <v>1785</v>
      </c>
      <c r="D894" s="11" t="s">
        <v>1803</v>
      </c>
      <c r="E894" s="26"/>
      <c r="G894" s="27"/>
    </row>
    <row r="895" spans="1:7" x14ac:dyDescent="0.3">
      <c r="A895" s="26">
        <v>67240</v>
      </c>
      <c r="B895" s="26">
        <v>12950</v>
      </c>
      <c r="C895" s="35" t="s">
        <v>1354</v>
      </c>
      <c r="E895" s="36" t="s">
        <v>1024</v>
      </c>
      <c r="F895" s="39"/>
      <c r="G895" s="38">
        <f>SUM(G882:G894)</f>
        <v>0</v>
      </c>
    </row>
    <row r="896" spans="1:7" x14ac:dyDescent="0.3">
      <c r="A896" s="19" t="s">
        <v>1943</v>
      </c>
      <c r="B896" s="26"/>
      <c r="C896" s="42" t="s">
        <v>2102</v>
      </c>
      <c r="E896" s="36"/>
      <c r="F896" s="39"/>
      <c r="G896" s="38"/>
    </row>
    <row r="897" spans="1:7" x14ac:dyDescent="0.3">
      <c r="A897" s="10">
        <v>68300</v>
      </c>
      <c r="B897" s="26"/>
      <c r="C897" s="44" t="s">
        <v>547</v>
      </c>
      <c r="D897" s="11" t="s">
        <v>1870</v>
      </c>
      <c r="E897" s="26" t="s">
        <v>1024</v>
      </c>
      <c r="G897" s="27"/>
    </row>
    <row r="898" spans="1:7" x14ac:dyDescent="0.3">
      <c r="A898" s="10">
        <v>68305</v>
      </c>
      <c r="B898" s="26"/>
      <c r="C898" s="44" t="s">
        <v>549</v>
      </c>
      <c r="D898" s="11" t="s">
        <v>1871</v>
      </c>
      <c r="E898" s="26" t="s">
        <v>1024</v>
      </c>
      <c r="G898" s="27"/>
    </row>
    <row r="899" spans="1:7" x14ac:dyDescent="0.3">
      <c r="A899" s="10">
        <v>68310</v>
      </c>
      <c r="B899" s="26"/>
      <c r="C899" s="44" t="s">
        <v>551</v>
      </c>
      <c r="D899" s="11" t="s">
        <v>1872</v>
      </c>
      <c r="E899" s="26" t="s">
        <v>1024</v>
      </c>
      <c r="G899" s="27"/>
    </row>
    <row r="900" spans="1:7" x14ac:dyDescent="0.3">
      <c r="A900" s="10">
        <v>68315</v>
      </c>
      <c r="B900" s="26"/>
      <c r="C900" s="44" t="s">
        <v>1296</v>
      </c>
      <c r="D900" s="11" t="s">
        <v>1873</v>
      </c>
      <c r="E900" s="26" t="s">
        <v>1024</v>
      </c>
      <c r="G900" s="27"/>
    </row>
    <row r="901" spans="1:7" x14ac:dyDescent="0.3">
      <c r="A901" s="10">
        <v>68320</v>
      </c>
      <c r="B901" s="26"/>
      <c r="C901" s="44" t="s">
        <v>555</v>
      </c>
      <c r="D901" s="11" t="s">
        <v>1874</v>
      </c>
      <c r="E901" s="26" t="s">
        <v>1024</v>
      </c>
      <c r="G901" s="27"/>
    </row>
    <row r="902" spans="1:7" x14ac:dyDescent="0.3">
      <c r="A902" s="10">
        <v>68325</v>
      </c>
      <c r="B902" s="26"/>
      <c r="C902" s="25" t="s">
        <v>1299</v>
      </c>
      <c r="D902" s="11" t="s">
        <v>1875</v>
      </c>
      <c r="E902" s="26" t="s">
        <v>1024</v>
      </c>
      <c r="G902" s="27"/>
    </row>
    <row r="903" spans="1:7" x14ac:dyDescent="0.3">
      <c r="A903" s="10">
        <v>68330</v>
      </c>
      <c r="B903" s="26"/>
      <c r="C903" s="44" t="s">
        <v>553</v>
      </c>
      <c r="D903" s="11" t="s">
        <v>1876</v>
      </c>
      <c r="E903" s="26" t="s">
        <v>1024</v>
      </c>
      <c r="G903" s="27"/>
    </row>
    <row r="904" spans="1:7" x14ac:dyDescent="0.3">
      <c r="A904" s="10">
        <v>68335</v>
      </c>
      <c r="B904" s="26"/>
      <c r="C904" s="44" t="s">
        <v>557</v>
      </c>
      <c r="D904" s="11" t="s">
        <v>1877</v>
      </c>
      <c r="E904" s="26" t="s">
        <v>1024</v>
      </c>
      <c r="G904" s="27"/>
    </row>
    <row r="905" spans="1:7" x14ac:dyDescent="0.3">
      <c r="A905" s="10">
        <v>68340</v>
      </c>
      <c r="B905" s="26"/>
      <c r="C905" s="44" t="s">
        <v>559</v>
      </c>
      <c r="D905" s="11" t="s">
        <v>1878</v>
      </c>
      <c r="E905" s="26" t="s">
        <v>1024</v>
      </c>
      <c r="G905" s="27"/>
    </row>
    <row r="906" spans="1:7" x14ac:dyDescent="0.3">
      <c r="A906" s="10">
        <v>68345</v>
      </c>
      <c r="B906" s="26"/>
      <c r="C906" s="44" t="s">
        <v>561</v>
      </c>
      <c r="D906" s="11" t="s">
        <v>1879</v>
      </c>
      <c r="E906" s="26" t="s">
        <v>1024</v>
      </c>
      <c r="G906" s="27"/>
    </row>
    <row r="907" spans="1:7" x14ac:dyDescent="0.3">
      <c r="A907" s="10">
        <v>68350</v>
      </c>
      <c r="B907" s="26"/>
      <c r="C907" s="44" t="s">
        <v>563</v>
      </c>
      <c r="D907" s="11" t="s">
        <v>1880</v>
      </c>
      <c r="E907" s="26" t="s">
        <v>1024</v>
      </c>
      <c r="G907" s="27"/>
    </row>
    <row r="908" spans="1:7" x14ac:dyDescent="0.3">
      <c r="A908" s="10">
        <v>68355</v>
      </c>
      <c r="B908" s="26"/>
      <c r="C908" s="44" t="s">
        <v>565</v>
      </c>
      <c r="D908" s="11" t="s">
        <v>1881</v>
      </c>
      <c r="E908" s="26" t="s">
        <v>1024</v>
      </c>
      <c r="G908" s="27"/>
    </row>
    <row r="909" spans="1:7" x14ac:dyDescent="0.3">
      <c r="A909" s="10">
        <v>68360</v>
      </c>
      <c r="B909" s="26"/>
      <c r="C909" s="44" t="s">
        <v>1785</v>
      </c>
      <c r="D909" s="11" t="s">
        <v>1882</v>
      </c>
      <c r="E909" s="26"/>
      <c r="G909" s="27"/>
    </row>
    <row r="910" spans="1:7" x14ac:dyDescent="0.3">
      <c r="A910" s="26">
        <v>68365</v>
      </c>
      <c r="B910" s="26"/>
      <c r="C910" s="35" t="s">
        <v>1883</v>
      </c>
      <c r="E910" s="36"/>
      <c r="F910" s="39"/>
      <c r="G910" s="38">
        <f>SUM(G897:G909)</f>
        <v>0</v>
      </c>
    </row>
    <row r="911" spans="1:7" x14ac:dyDescent="0.3">
      <c r="A911" s="19" t="s">
        <v>1943</v>
      </c>
      <c r="B911" s="26"/>
      <c r="C911" s="42" t="s">
        <v>2103</v>
      </c>
      <c r="E911" s="36"/>
      <c r="F911" s="39"/>
      <c r="G911" s="38"/>
    </row>
    <row r="912" spans="1:7" x14ac:dyDescent="0.3">
      <c r="A912" s="10">
        <v>68400</v>
      </c>
      <c r="B912" s="26"/>
      <c r="C912" s="44" t="s">
        <v>547</v>
      </c>
      <c r="D912" s="11" t="s">
        <v>1886</v>
      </c>
      <c r="E912" s="26" t="s">
        <v>1024</v>
      </c>
      <c r="G912" s="27"/>
    </row>
    <row r="913" spans="1:7" x14ac:dyDescent="0.3">
      <c r="A913" s="10">
        <f>A912+5</f>
        <v>68405</v>
      </c>
      <c r="B913" s="26"/>
      <c r="C913" s="44" t="s">
        <v>549</v>
      </c>
      <c r="D913" s="11" t="s">
        <v>1887</v>
      </c>
      <c r="E913" s="26" t="s">
        <v>1024</v>
      </c>
      <c r="G913" s="27"/>
    </row>
    <row r="914" spans="1:7" x14ac:dyDescent="0.3">
      <c r="A914" s="10">
        <f t="shared" ref="A914:A925" si="0">A913+5</f>
        <v>68410</v>
      </c>
      <c r="B914" s="26"/>
      <c r="C914" s="44" t="s">
        <v>551</v>
      </c>
      <c r="D914" s="11" t="s">
        <v>1888</v>
      </c>
      <c r="E914" s="26" t="s">
        <v>1024</v>
      </c>
      <c r="G914" s="27"/>
    </row>
    <row r="915" spans="1:7" x14ac:dyDescent="0.3">
      <c r="A915" s="10">
        <f t="shared" si="0"/>
        <v>68415</v>
      </c>
      <c r="B915" s="26"/>
      <c r="C915" s="44" t="s">
        <v>1296</v>
      </c>
      <c r="D915" s="11" t="s">
        <v>1889</v>
      </c>
      <c r="E915" s="26" t="s">
        <v>1024</v>
      </c>
      <c r="G915" s="27"/>
    </row>
    <row r="916" spans="1:7" x14ac:dyDescent="0.3">
      <c r="A916" s="10">
        <f t="shared" si="0"/>
        <v>68420</v>
      </c>
      <c r="B916" s="26"/>
      <c r="C916" s="44" t="s">
        <v>555</v>
      </c>
      <c r="D916" s="11" t="s">
        <v>1890</v>
      </c>
      <c r="E916" s="26" t="s">
        <v>1024</v>
      </c>
      <c r="G916" s="27"/>
    </row>
    <row r="917" spans="1:7" x14ac:dyDescent="0.3">
      <c r="A917" s="10">
        <f t="shared" si="0"/>
        <v>68425</v>
      </c>
      <c r="B917" s="26"/>
      <c r="C917" s="25" t="s">
        <v>1299</v>
      </c>
      <c r="D917" s="11" t="s">
        <v>1891</v>
      </c>
      <c r="E917" s="26" t="s">
        <v>1024</v>
      </c>
      <c r="G917" s="27"/>
    </row>
    <row r="918" spans="1:7" x14ac:dyDescent="0.3">
      <c r="A918" s="10">
        <f t="shared" si="0"/>
        <v>68430</v>
      </c>
      <c r="B918" s="26"/>
      <c r="C918" s="44" t="s">
        <v>553</v>
      </c>
      <c r="D918" s="11" t="s">
        <v>1892</v>
      </c>
      <c r="E918" s="26" t="s">
        <v>1024</v>
      </c>
      <c r="G918" s="27"/>
    </row>
    <row r="919" spans="1:7" x14ac:dyDescent="0.3">
      <c r="A919" s="10">
        <f t="shared" si="0"/>
        <v>68435</v>
      </c>
      <c r="B919" s="26"/>
      <c r="C919" s="44" t="s">
        <v>557</v>
      </c>
      <c r="D919" s="11" t="s">
        <v>1893</v>
      </c>
      <c r="E919" s="26" t="s">
        <v>1024</v>
      </c>
      <c r="G919" s="27"/>
    </row>
    <row r="920" spans="1:7" x14ac:dyDescent="0.3">
      <c r="A920" s="10">
        <f t="shared" si="0"/>
        <v>68440</v>
      </c>
      <c r="B920" s="26"/>
      <c r="C920" s="44" t="s">
        <v>559</v>
      </c>
      <c r="D920" s="11" t="s">
        <v>1894</v>
      </c>
      <c r="E920" s="26" t="s">
        <v>1024</v>
      </c>
      <c r="G920" s="27"/>
    </row>
    <row r="921" spans="1:7" x14ac:dyDescent="0.3">
      <c r="A921" s="10">
        <f t="shared" si="0"/>
        <v>68445</v>
      </c>
      <c r="B921" s="26"/>
      <c r="C921" s="44" t="s">
        <v>561</v>
      </c>
      <c r="D921" s="11" t="s">
        <v>1895</v>
      </c>
      <c r="E921" s="26" t="s">
        <v>1024</v>
      </c>
      <c r="G921" s="27"/>
    </row>
    <row r="922" spans="1:7" x14ac:dyDescent="0.3">
      <c r="A922" s="10">
        <f t="shared" si="0"/>
        <v>68450</v>
      </c>
      <c r="B922" s="26"/>
      <c r="C922" s="44" t="s">
        <v>563</v>
      </c>
      <c r="D922" s="11" t="s">
        <v>1896</v>
      </c>
      <c r="E922" s="26" t="s">
        <v>1024</v>
      </c>
      <c r="G922" s="27"/>
    </row>
    <row r="923" spans="1:7" x14ac:dyDescent="0.3">
      <c r="A923" s="10">
        <f t="shared" si="0"/>
        <v>68455</v>
      </c>
      <c r="B923" s="26"/>
      <c r="C923" s="44" t="s">
        <v>565</v>
      </c>
      <c r="D923" s="11" t="s">
        <v>1897</v>
      </c>
      <c r="E923" s="26" t="s">
        <v>1024</v>
      </c>
      <c r="G923" s="27"/>
    </row>
    <row r="924" spans="1:7" x14ac:dyDescent="0.3">
      <c r="A924" s="10">
        <f t="shared" si="0"/>
        <v>68460</v>
      </c>
      <c r="B924" s="26"/>
      <c r="C924" s="44" t="s">
        <v>1785</v>
      </c>
      <c r="D924" s="11" t="s">
        <v>1898</v>
      </c>
      <c r="E924" s="26"/>
      <c r="G924" s="27"/>
    </row>
    <row r="925" spans="1:7" x14ac:dyDescent="0.3">
      <c r="A925" s="26">
        <f t="shared" si="0"/>
        <v>68465</v>
      </c>
      <c r="B925" s="26"/>
      <c r="C925" s="35" t="s">
        <v>1885</v>
      </c>
      <c r="E925" s="36"/>
      <c r="F925" s="39"/>
      <c r="G925" s="38">
        <f>SUM(G912:G924)</f>
        <v>0</v>
      </c>
    </row>
    <row r="926" spans="1:7" x14ac:dyDescent="0.3">
      <c r="A926" s="19" t="s">
        <v>1943</v>
      </c>
      <c r="B926" s="26"/>
      <c r="C926" s="42" t="s">
        <v>2104</v>
      </c>
      <c r="E926" s="36"/>
      <c r="F926" s="39"/>
      <c r="G926" s="38"/>
    </row>
    <row r="927" spans="1:7" x14ac:dyDescent="0.3">
      <c r="A927" s="10">
        <v>68500</v>
      </c>
      <c r="B927" s="26"/>
      <c r="C927" s="44" t="s">
        <v>547</v>
      </c>
      <c r="D927" s="11" t="s">
        <v>1914</v>
      </c>
      <c r="E927" s="26" t="s">
        <v>1024</v>
      </c>
      <c r="G927" s="27"/>
    </row>
    <row r="928" spans="1:7" x14ac:dyDescent="0.3">
      <c r="A928" s="10">
        <f>A927+5</f>
        <v>68505</v>
      </c>
      <c r="B928" s="26"/>
      <c r="C928" s="44" t="s">
        <v>549</v>
      </c>
      <c r="D928" s="11" t="s">
        <v>1915</v>
      </c>
      <c r="E928" s="26" t="s">
        <v>1024</v>
      </c>
      <c r="G928" s="27"/>
    </row>
    <row r="929" spans="1:7" x14ac:dyDescent="0.3">
      <c r="A929" s="10">
        <f t="shared" ref="A929:A940" si="1">A928+5</f>
        <v>68510</v>
      </c>
      <c r="B929" s="26"/>
      <c r="C929" s="44" t="s">
        <v>551</v>
      </c>
      <c r="D929" s="11" t="s">
        <v>1916</v>
      </c>
      <c r="E929" s="26" t="s">
        <v>1024</v>
      </c>
      <c r="G929" s="27"/>
    </row>
    <row r="930" spans="1:7" x14ac:dyDescent="0.3">
      <c r="A930" s="10">
        <f t="shared" si="1"/>
        <v>68515</v>
      </c>
      <c r="B930" s="26"/>
      <c r="C930" s="44" t="s">
        <v>1296</v>
      </c>
      <c r="D930" s="11" t="s">
        <v>1917</v>
      </c>
      <c r="E930" s="26" t="s">
        <v>1024</v>
      </c>
      <c r="G930" s="27"/>
    </row>
    <row r="931" spans="1:7" x14ac:dyDescent="0.3">
      <c r="A931" s="10">
        <f t="shared" si="1"/>
        <v>68520</v>
      </c>
      <c r="B931" s="26"/>
      <c r="C931" s="44" t="s">
        <v>555</v>
      </c>
      <c r="D931" s="11" t="s">
        <v>1918</v>
      </c>
      <c r="E931" s="26" t="s">
        <v>1024</v>
      </c>
      <c r="G931" s="27"/>
    </row>
    <row r="932" spans="1:7" x14ac:dyDescent="0.3">
      <c r="A932" s="10">
        <f t="shared" si="1"/>
        <v>68525</v>
      </c>
      <c r="B932" s="26"/>
      <c r="C932" s="25" t="s">
        <v>1299</v>
      </c>
      <c r="D932" s="11" t="s">
        <v>1919</v>
      </c>
      <c r="E932" s="26" t="s">
        <v>1024</v>
      </c>
      <c r="G932" s="27"/>
    </row>
    <row r="933" spans="1:7" x14ac:dyDescent="0.3">
      <c r="A933" s="10">
        <f t="shared" si="1"/>
        <v>68530</v>
      </c>
      <c r="B933" s="26"/>
      <c r="C933" s="44" t="s">
        <v>553</v>
      </c>
      <c r="D933" s="11" t="s">
        <v>1920</v>
      </c>
      <c r="E933" s="26" t="s">
        <v>1024</v>
      </c>
      <c r="G933" s="27"/>
    </row>
    <row r="934" spans="1:7" x14ac:dyDescent="0.3">
      <c r="A934" s="10">
        <f t="shared" si="1"/>
        <v>68535</v>
      </c>
      <c r="B934" s="26"/>
      <c r="C934" s="44" t="s">
        <v>557</v>
      </c>
      <c r="D934" s="11" t="s">
        <v>1921</v>
      </c>
      <c r="E934" s="26" t="s">
        <v>1024</v>
      </c>
      <c r="G934" s="27"/>
    </row>
    <row r="935" spans="1:7" x14ac:dyDescent="0.3">
      <c r="A935" s="10">
        <f t="shared" si="1"/>
        <v>68540</v>
      </c>
      <c r="B935" s="26"/>
      <c r="C935" s="44" t="s">
        <v>559</v>
      </c>
      <c r="D935" s="11" t="s">
        <v>1922</v>
      </c>
      <c r="E935" s="26" t="s">
        <v>1024</v>
      </c>
      <c r="G935" s="27"/>
    </row>
    <row r="936" spans="1:7" x14ac:dyDescent="0.3">
      <c r="A936" s="10">
        <f t="shared" si="1"/>
        <v>68545</v>
      </c>
      <c r="B936" s="26"/>
      <c r="C936" s="44" t="s">
        <v>561</v>
      </c>
      <c r="D936" s="11" t="s">
        <v>1923</v>
      </c>
      <c r="E936" s="26" t="s">
        <v>1024</v>
      </c>
      <c r="G936" s="27"/>
    </row>
    <row r="937" spans="1:7" x14ac:dyDescent="0.3">
      <c r="A937" s="10">
        <f t="shared" si="1"/>
        <v>68550</v>
      </c>
      <c r="B937" s="26"/>
      <c r="C937" s="44" t="s">
        <v>563</v>
      </c>
      <c r="D937" s="11" t="s">
        <v>1924</v>
      </c>
      <c r="E937" s="26" t="s">
        <v>1024</v>
      </c>
      <c r="G937" s="27"/>
    </row>
    <row r="938" spans="1:7" x14ac:dyDescent="0.3">
      <c r="A938" s="10">
        <f t="shared" si="1"/>
        <v>68555</v>
      </c>
      <c r="B938" s="26"/>
      <c r="C938" s="44" t="s">
        <v>565</v>
      </c>
      <c r="D938" s="11" t="s">
        <v>1925</v>
      </c>
      <c r="E938" s="26" t="s">
        <v>1024</v>
      </c>
      <c r="G938" s="27"/>
    </row>
    <row r="939" spans="1:7" x14ac:dyDescent="0.3">
      <c r="A939" s="10">
        <f t="shared" si="1"/>
        <v>68560</v>
      </c>
      <c r="B939" s="26"/>
      <c r="C939" s="44" t="s">
        <v>1785</v>
      </c>
      <c r="D939" s="11" t="s">
        <v>1926</v>
      </c>
      <c r="E939" s="26"/>
      <c r="G939" s="27"/>
    </row>
    <row r="940" spans="1:7" x14ac:dyDescent="0.3">
      <c r="A940" s="26">
        <f t="shared" si="1"/>
        <v>68565</v>
      </c>
      <c r="B940" s="26"/>
      <c r="C940" s="35" t="s">
        <v>1899</v>
      </c>
      <c r="E940" s="36"/>
      <c r="F940" s="39"/>
      <c r="G940" s="38">
        <f>SUM(G927:G939)</f>
        <v>0</v>
      </c>
    </row>
    <row r="941" spans="1:7" x14ac:dyDescent="0.3">
      <c r="A941" s="19" t="s">
        <v>1943</v>
      </c>
      <c r="B941" s="26"/>
      <c r="C941" s="42" t="s">
        <v>2105</v>
      </c>
      <c r="E941" s="36"/>
      <c r="F941" s="39"/>
      <c r="G941" s="38"/>
    </row>
    <row r="942" spans="1:7" x14ac:dyDescent="0.3">
      <c r="A942" s="10">
        <v>68600</v>
      </c>
      <c r="B942" s="26"/>
      <c r="C942" s="44" t="s">
        <v>547</v>
      </c>
      <c r="D942" s="11" t="s">
        <v>1901</v>
      </c>
      <c r="E942" s="26" t="s">
        <v>1024</v>
      </c>
      <c r="G942" s="27"/>
    </row>
    <row r="943" spans="1:7" x14ac:dyDescent="0.3">
      <c r="A943" s="10">
        <f>A942+5</f>
        <v>68605</v>
      </c>
      <c r="B943" s="26"/>
      <c r="C943" s="44" t="s">
        <v>549</v>
      </c>
      <c r="D943" s="11" t="s">
        <v>1902</v>
      </c>
      <c r="E943" s="26" t="s">
        <v>1024</v>
      </c>
      <c r="G943" s="27"/>
    </row>
    <row r="944" spans="1:7" x14ac:dyDescent="0.3">
      <c r="A944" s="10">
        <f t="shared" ref="A944:A955" si="2">A943+5</f>
        <v>68610</v>
      </c>
      <c r="B944" s="26"/>
      <c r="C944" s="44" t="s">
        <v>551</v>
      </c>
      <c r="D944" s="11" t="s">
        <v>1903</v>
      </c>
      <c r="E944" s="26" t="s">
        <v>1024</v>
      </c>
      <c r="G944" s="27"/>
    </row>
    <row r="945" spans="1:7" x14ac:dyDescent="0.3">
      <c r="A945" s="10">
        <f t="shared" si="2"/>
        <v>68615</v>
      </c>
      <c r="B945" s="26"/>
      <c r="C945" s="44" t="s">
        <v>1296</v>
      </c>
      <c r="D945" s="11" t="s">
        <v>1904</v>
      </c>
      <c r="E945" s="26" t="s">
        <v>1024</v>
      </c>
      <c r="G945" s="27"/>
    </row>
    <row r="946" spans="1:7" x14ac:dyDescent="0.3">
      <c r="A946" s="10">
        <f t="shared" si="2"/>
        <v>68620</v>
      </c>
      <c r="B946" s="26"/>
      <c r="C946" s="44" t="s">
        <v>555</v>
      </c>
      <c r="D946" s="11" t="s">
        <v>1905</v>
      </c>
      <c r="E946" s="26" t="s">
        <v>1024</v>
      </c>
      <c r="G946" s="27"/>
    </row>
    <row r="947" spans="1:7" x14ac:dyDescent="0.3">
      <c r="A947" s="10">
        <f t="shared" si="2"/>
        <v>68625</v>
      </c>
      <c r="B947" s="26"/>
      <c r="C947" s="25" t="s">
        <v>1299</v>
      </c>
      <c r="D947" s="11" t="s">
        <v>1906</v>
      </c>
      <c r="E947" s="26" t="s">
        <v>1024</v>
      </c>
      <c r="G947" s="27"/>
    </row>
    <row r="948" spans="1:7" x14ac:dyDescent="0.3">
      <c r="A948" s="10">
        <f t="shared" si="2"/>
        <v>68630</v>
      </c>
      <c r="B948" s="26"/>
      <c r="C948" s="44" t="s">
        <v>553</v>
      </c>
      <c r="D948" s="11" t="s">
        <v>1907</v>
      </c>
      <c r="E948" s="26" t="s">
        <v>1024</v>
      </c>
      <c r="G948" s="27"/>
    </row>
    <row r="949" spans="1:7" x14ac:dyDescent="0.3">
      <c r="A949" s="10">
        <f t="shared" si="2"/>
        <v>68635</v>
      </c>
      <c r="B949" s="26"/>
      <c r="C949" s="44" t="s">
        <v>557</v>
      </c>
      <c r="D949" s="11" t="s">
        <v>1908</v>
      </c>
      <c r="E949" s="26" t="s">
        <v>1024</v>
      </c>
      <c r="G949" s="27"/>
    </row>
    <row r="950" spans="1:7" x14ac:dyDescent="0.3">
      <c r="A950" s="10">
        <f t="shared" si="2"/>
        <v>68640</v>
      </c>
      <c r="B950" s="26"/>
      <c r="C950" s="44" t="s">
        <v>559</v>
      </c>
      <c r="D950" s="11" t="s">
        <v>1909</v>
      </c>
      <c r="E950" s="26" t="s">
        <v>1024</v>
      </c>
      <c r="G950" s="27"/>
    </row>
    <row r="951" spans="1:7" x14ac:dyDescent="0.3">
      <c r="A951" s="10">
        <f t="shared" si="2"/>
        <v>68645</v>
      </c>
      <c r="B951" s="26"/>
      <c r="C951" s="44" t="s">
        <v>561</v>
      </c>
      <c r="D951" s="11" t="s">
        <v>1910</v>
      </c>
      <c r="E951" s="26" t="s">
        <v>1024</v>
      </c>
      <c r="G951" s="27"/>
    </row>
    <row r="952" spans="1:7" x14ac:dyDescent="0.3">
      <c r="A952" s="10">
        <f t="shared" si="2"/>
        <v>68650</v>
      </c>
      <c r="B952" s="26"/>
      <c r="C952" s="44" t="s">
        <v>563</v>
      </c>
      <c r="D952" s="11" t="s">
        <v>1911</v>
      </c>
      <c r="E952" s="26" t="s">
        <v>1024</v>
      </c>
      <c r="G952" s="27"/>
    </row>
    <row r="953" spans="1:7" x14ac:dyDescent="0.3">
      <c r="A953" s="10">
        <f t="shared" si="2"/>
        <v>68655</v>
      </c>
      <c r="B953" s="26"/>
      <c r="C953" s="44" t="s">
        <v>565</v>
      </c>
      <c r="D953" s="11" t="s">
        <v>1912</v>
      </c>
      <c r="E953" s="26" t="s">
        <v>1024</v>
      </c>
      <c r="G953" s="27"/>
    </row>
    <row r="954" spans="1:7" x14ac:dyDescent="0.3">
      <c r="A954" s="10">
        <f t="shared" si="2"/>
        <v>68660</v>
      </c>
      <c r="B954" s="26"/>
      <c r="C954" s="44" t="s">
        <v>1785</v>
      </c>
      <c r="D954" s="11" t="s">
        <v>1913</v>
      </c>
      <c r="E954" s="26"/>
      <c r="G954" s="27"/>
    </row>
    <row r="955" spans="1:7" x14ac:dyDescent="0.3">
      <c r="A955" s="26">
        <f t="shared" si="2"/>
        <v>68665</v>
      </c>
      <c r="B955" s="26"/>
      <c r="C955" s="35" t="s">
        <v>1900</v>
      </c>
      <c r="E955" s="36"/>
      <c r="F955" s="39"/>
      <c r="G955" s="38">
        <f>SUM(G942:G954)</f>
        <v>0</v>
      </c>
    </row>
    <row r="956" spans="1:7" x14ac:dyDescent="0.3">
      <c r="A956" s="19" t="s">
        <v>1943</v>
      </c>
      <c r="C956" s="20" t="s">
        <v>2106</v>
      </c>
      <c r="E956" s="26"/>
      <c r="G956" s="33"/>
    </row>
    <row r="957" spans="1:7" x14ac:dyDescent="0.3">
      <c r="A957" s="10">
        <v>69000</v>
      </c>
      <c r="B957" s="10">
        <v>12220</v>
      </c>
      <c r="C957" s="44" t="s">
        <v>547</v>
      </c>
      <c r="D957" s="11" t="s">
        <v>171</v>
      </c>
      <c r="E957" s="26" t="s">
        <v>1024</v>
      </c>
      <c r="G957" s="27"/>
    </row>
    <row r="958" spans="1:7" x14ac:dyDescent="0.3">
      <c r="A958" s="10">
        <v>69020</v>
      </c>
      <c r="B958" s="10">
        <v>12230</v>
      </c>
      <c r="C958" s="44" t="s">
        <v>549</v>
      </c>
      <c r="D958" s="11" t="s">
        <v>172</v>
      </c>
      <c r="E958" s="26" t="s">
        <v>1024</v>
      </c>
      <c r="G958" s="27"/>
    </row>
    <row r="959" spans="1:7" x14ac:dyDescent="0.3">
      <c r="A959" s="10">
        <v>69040</v>
      </c>
      <c r="B959" s="10">
        <v>12240</v>
      </c>
      <c r="C959" s="44" t="s">
        <v>551</v>
      </c>
      <c r="D959" s="11" t="s">
        <v>173</v>
      </c>
      <c r="E959" s="26" t="s">
        <v>1024</v>
      </c>
      <c r="G959" s="27"/>
    </row>
    <row r="960" spans="1:7" x14ac:dyDescent="0.3">
      <c r="A960" s="10">
        <v>69060</v>
      </c>
      <c r="B960" s="10">
        <v>12250</v>
      </c>
      <c r="C960" s="44" t="s">
        <v>1296</v>
      </c>
      <c r="D960" s="11" t="s">
        <v>174</v>
      </c>
      <c r="E960" s="26" t="s">
        <v>1024</v>
      </c>
      <c r="G960" s="27"/>
    </row>
    <row r="961" spans="1:7" x14ac:dyDescent="0.3">
      <c r="A961" s="10">
        <v>69080</v>
      </c>
      <c r="B961" s="10">
        <v>12260</v>
      </c>
      <c r="C961" s="44" t="s">
        <v>555</v>
      </c>
      <c r="D961" s="11" t="s">
        <v>175</v>
      </c>
      <c r="E961" s="26" t="s">
        <v>1024</v>
      </c>
      <c r="G961" s="27"/>
    </row>
    <row r="962" spans="1:7" x14ac:dyDescent="0.3">
      <c r="A962" s="10">
        <v>69100</v>
      </c>
      <c r="B962" s="10">
        <v>12264</v>
      </c>
      <c r="C962" s="25" t="s">
        <v>1299</v>
      </c>
      <c r="D962" s="11" t="s">
        <v>1319</v>
      </c>
      <c r="E962" s="26" t="s">
        <v>1024</v>
      </c>
      <c r="G962" s="27"/>
    </row>
    <row r="963" spans="1:7" x14ac:dyDescent="0.3">
      <c r="A963" s="10">
        <v>69120</v>
      </c>
      <c r="B963" s="10">
        <v>12265</v>
      </c>
      <c r="C963" s="44" t="s">
        <v>553</v>
      </c>
      <c r="D963" s="11" t="s">
        <v>529</v>
      </c>
      <c r="E963" s="26" t="s">
        <v>1024</v>
      </c>
      <c r="G963" s="27"/>
    </row>
    <row r="964" spans="1:7" x14ac:dyDescent="0.3">
      <c r="A964" s="10">
        <v>69140</v>
      </c>
      <c r="B964" s="10">
        <v>12270</v>
      </c>
      <c r="C964" s="44" t="s">
        <v>557</v>
      </c>
      <c r="D964" s="11" t="s">
        <v>176</v>
      </c>
      <c r="E964" s="26" t="s">
        <v>1024</v>
      </c>
      <c r="G964" s="27"/>
    </row>
    <row r="965" spans="1:7" x14ac:dyDescent="0.3">
      <c r="A965" s="10">
        <v>69160</v>
      </c>
      <c r="B965" s="10">
        <v>12280</v>
      </c>
      <c r="C965" s="44" t="s">
        <v>559</v>
      </c>
      <c r="D965" s="11" t="s">
        <v>177</v>
      </c>
      <c r="E965" s="26" t="s">
        <v>1024</v>
      </c>
      <c r="G965" s="27"/>
    </row>
    <row r="966" spans="1:7" x14ac:dyDescent="0.3">
      <c r="A966" s="10">
        <v>69180</v>
      </c>
      <c r="B966" s="10">
        <v>12290</v>
      </c>
      <c r="C966" s="44" t="s">
        <v>561</v>
      </c>
      <c r="D966" s="11" t="s">
        <v>178</v>
      </c>
      <c r="E966" s="26" t="s">
        <v>1024</v>
      </c>
      <c r="G966" s="27"/>
    </row>
    <row r="967" spans="1:7" x14ac:dyDescent="0.3">
      <c r="A967" s="10">
        <v>69200</v>
      </c>
      <c r="B967" s="10">
        <v>12300</v>
      </c>
      <c r="C967" s="44" t="s">
        <v>563</v>
      </c>
      <c r="D967" s="11" t="s">
        <v>179</v>
      </c>
      <c r="E967" s="26" t="s">
        <v>1024</v>
      </c>
      <c r="G967" s="27"/>
    </row>
    <row r="968" spans="1:7" x14ac:dyDescent="0.3">
      <c r="A968" s="10">
        <v>69220</v>
      </c>
      <c r="B968" s="10">
        <v>12310</v>
      </c>
      <c r="C968" s="44" t="s">
        <v>565</v>
      </c>
      <c r="D968" s="11" t="s">
        <v>180</v>
      </c>
      <c r="E968" s="26" t="s">
        <v>1024</v>
      </c>
      <c r="G968" s="27"/>
    </row>
    <row r="969" spans="1:7" x14ac:dyDescent="0.3">
      <c r="A969" s="10">
        <v>69225</v>
      </c>
      <c r="C969" s="44" t="s">
        <v>1785</v>
      </c>
      <c r="D969" s="11" t="s">
        <v>1804</v>
      </c>
      <c r="E969" s="26"/>
      <c r="G969" s="27"/>
    </row>
    <row r="970" spans="1:7" x14ac:dyDescent="0.3">
      <c r="A970" s="26">
        <v>69240</v>
      </c>
      <c r="B970" s="26">
        <v>12320</v>
      </c>
      <c r="C970" s="35" t="s">
        <v>181</v>
      </c>
      <c r="E970" s="36" t="s">
        <v>1024</v>
      </c>
      <c r="F970" s="39"/>
      <c r="G970" s="38">
        <f>SUM(G957:G969)</f>
        <v>0</v>
      </c>
    </row>
    <row r="971" spans="1:7" x14ac:dyDescent="0.3">
      <c r="A971" s="19" t="s">
        <v>1943</v>
      </c>
      <c r="C971" s="20" t="s">
        <v>2107</v>
      </c>
      <c r="E971" s="26"/>
      <c r="G971" s="33"/>
    </row>
    <row r="972" spans="1:7" x14ac:dyDescent="0.3">
      <c r="A972" s="10">
        <v>70000</v>
      </c>
      <c r="B972" s="10">
        <v>12440</v>
      </c>
      <c r="C972" s="44" t="s">
        <v>547</v>
      </c>
      <c r="D972" s="11" t="s">
        <v>183</v>
      </c>
      <c r="E972" s="26" t="s">
        <v>1024</v>
      </c>
      <c r="G972" s="27"/>
    </row>
    <row r="973" spans="1:7" x14ac:dyDescent="0.3">
      <c r="A973" s="10">
        <v>70020</v>
      </c>
      <c r="B973" s="10">
        <v>12450</v>
      </c>
      <c r="C973" s="44" t="s">
        <v>549</v>
      </c>
      <c r="D973" s="11" t="s">
        <v>184</v>
      </c>
      <c r="E973" s="26" t="s">
        <v>1024</v>
      </c>
      <c r="G973" s="27"/>
    </row>
    <row r="974" spans="1:7" x14ac:dyDescent="0.3">
      <c r="A974" s="10">
        <v>70040</v>
      </c>
      <c r="B974" s="10">
        <v>12460</v>
      </c>
      <c r="C974" s="44" t="s">
        <v>551</v>
      </c>
      <c r="D974" s="11" t="s">
        <v>185</v>
      </c>
      <c r="E974" s="26" t="s">
        <v>1024</v>
      </c>
      <c r="G974" s="27"/>
    </row>
    <row r="975" spans="1:7" x14ac:dyDescent="0.3">
      <c r="A975" s="10">
        <v>70060</v>
      </c>
      <c r="B975" s="10">
        <v>12470</v>
      </c>
      <c r="C975" s="44" t="s">
        <v>1296</v>
      </c>
      <c r="D975" s="11" t="s">
        <v>186</v>
      </c>
      <c r="E975" s="26" t="s">
        <v>1024</v>
      </c>
      <c r="G975" s="27"/>
    </row>
    <row r="976" spans="1:7" x14ac:dyDescent="0.3">
      <c r="A976" s="10">
        <v>70080</v>
      </c>
      <c r="B976" s="10">
        <v>12480</v>
      </c>
      <c r="C976" s="44" t="s">
        <v>555</v>
      </c>
      <c r="D976" s="11" t="s">
        <v>187</v>
      </c>
      <c r="E976" s="26" t="s">
        <v>1024</v>
      </c>
      <c r="G976" s="27"/>
    </row>
    <row r="977" spans="1:7" x14ac:dyDescent="0.3">
      <c r="A977" s="10">
        <v>70100</v>
      </c>
      <c r="B977" s="10">
        <v>12484</v>
      </c>
      <c r="C977" s="25" t="s">
        <v>1299</v>
      </c>
      <c r="D977" s="11" t="s">
        <v>1320</v>
      </c>
      <c r="E977" s="26" t="s">
        <v>1024</v>
      </c>
      <c r="G977" s="27"/>
    </row>
    <row r="978" spans="1:7" x14ac:dyDescent="0.3">
      <c r="A978" s="10">
        <v>70120</v>
      </c>
      <c r="B978" s="10">
        <v>12485</v>
      </c>
      <c r="C978" s="44" t="s">
        <v>553</v>
      </c>
      <c r="D978" s="11" t="s">
        <v>512</v>
      </c>
      <c r="E978" s="26" t="s">
        <v>1024</v>
      </c>
      <c r="G978" s="27"/>
    </row>
    <row r="979" spans="1:7" x14ac:dyDescent="0.3">
      <c r="A979" s="10">
        <v>70140</v>
      </c>
      <c r="B979" s="10">
        <v>12490</v>
      </c>
      <c r="C979" s="44" t="s">
        <v>557</v>
      </c>
      <c r="D979" s="11" t="s">
        <v>188</v>
      </c>
      <c r="E979" s="26" t="s">
        <v>1024</v>
      </c>
      <c r="G979" s="27"/>
    </row>
    <row r="980" spans="1:7" x14ac:dyDescent="0.3">
      <c r="A980" s="10">
        <v>70160</v>
      </c>
      <c r="B980" s="10">
        <v>12500</v>
      </c>
      <c r="C980" s="44" t="s">
        <v>559</v>
      </c>
      <c r="D980" s="11" t="s">
        <v>189</v>
      </c>
      <c r="E980" s="26" t="s">
        <v>1024</v>
      </c>
      <c r="G980" s="27"/>
    </row>
    <row r="981" spans="1:7" x14ac:dyDescent="0.3">
      <c r="A981" s="10">
        <v>70180</v>
      </c>
      <c r="B981" s="10">
        <v>12510</v>
      </c>
      <c r="C981" s="44" t="s">
        <v>561</v>
      </c>
      <c r="D981" s="11" t="s">
        <v>190</v>
      </c>
      <c r="E981" s="26" t="s">
        <v>1024</v>
      </c>
      <c r="G981" s="27"/>
    </row>
    <row r="982" spans="1:7" x14ac:dyDescent="0.3">
      <c r="A982" s="10">
        <v>70200</v>
      </c>
      <c r="B982" s="10">
        <v>12520</v>
      </c>
      <c r="C982" s="44" t="s">
        <v>563</v>
      </c>
      <c r="D982" s="11" t="s">
        <v>191</v>
      </c>
      <c r="E982" s="26" t="s">
        <v>1024</v>
      </c>
      <c r="G982" s="27"/>
    </row>
    <row r="983" spans="1:7" x14ac:dyDescent="0.3">
      <c r="A983" s="10">
        <v>70220</v>
      </c>
      <c r="B983" s="10">
        <v>12530</v>
      </c>
      <c r="C983" s="44" t="s">
        <v>565</v>
      </c>
      <c r="D983" s="11" t="s">
        <v>192</v>
      </c>
      <c r="E983" s="26" t="s">
        <v>1024</v>
      </c>
      <c r="G983" s="27"/>
    </row>
    <row r="984" spans="1:7" x14ac:dyDescent="0.3">
      <c r="A984" s="10">
        <v>70225</v>
      </c>
      <c r="C984" s="44" t="s">
        <v>1785</v>
      </c>
      <c r="D984" s="11" t="s">
        <v>1805</v>
      </c>
      <c r="E984" s="26"/>
      <c r="G984" s="27"/>
    </row>
    <row r="985" spans="1:7" x14ac:dyDescent="0.3">
      <c r="A985" s="26">
        <v>70240</v>
      </c>
      <c r="B985" s="26">
        <v>12540</v>
      </c>
      <c r="C985" s="35" t="s">
        <v>193</v>
      </c>
      <c r="E985" s="50" t="s">
        <v>1024</v>
      </c>
      <c r="F985" s="39"/>
      <c r="G985" s="38">
        <f>SUM(G972:G984)</f>
        <v>0</v>
      </c>
    </row>
    <row r="986" spans="1:7" x14ac:dyDescent="0.3">
      <c r="A986" s="26">
        <v>70260</v>
      </c>
      <c r="B986" s="26">
        <v>12550</v>
      </c>
      <c r="C986" s="35" t="s">
        <v>1978</v>
      </c>
      <c r="E986" s="50" t="s">
        <v>1024</v>
      </c>
      <c r="F986" s="39"/>
      <c r="G986" s="52">
        <f>G640+G655+G670+G685+G700+G715+G730+G745+G760+G775+G790+G805+G820+G835+G850+G865+G910+G925+G940+G955+G970+G985+G895+G880</f>
        <v>0</v>
      </c>
    </row>
    <row r="987" spans="1:7" x14ac:dyDescent="0.3">
      <c r="A987" s="19" t="s">
        <v>1943</v>
      </c>
      <c r="C987" s="20" t="s">
        <v>2108</v>
      </c>
      <c r="E987" s="26"/>
      <c r="G987" s="33"/>
    </row>
    <row r="988" spans="1:7" x14ac:dyDescent="0.3">
      <c r="A988" s="10">
        <v>71000</v>
      </c>
      <c r="B988" s="10">
        <v>12610</v>
      </c>
      <c r="C988" s="44" t="s">
        <v>547</v>
      </c>
      <c r="D988" s="11" t="s">
        <v>548</v>
      </c>
      <c r="E988" s="26" t="s">
        <v>1022</v>
      </c>
      <c r="G988" s="27"/>
    </row>
    <row r="989" spans="1:7" s="54" customFormat="1" x14ac:dyDescent="0.3">
      <c r="A989" s="10">
        <v>71020</v>
      </c>
      <c r="B989" s="10">
        <v>12620</v>
      </c>
      <c r="C989" s="44" t="s">
        <v>549</v>
      </c>
      <c r="D989" s="11" t="s">
        <v>550</v>
      </c>
      <c r="E989" s="26" t="s">
        <v>1022</v>
      </c>
      <c r="F989" s="11"/>
      <c r="G989" s="27"/>
    </row>
    <row r="990" spans="1:7" x14ac:dyDescent="0.3">
      <c r="A990" s="10">
        <v>71040</v>
      </c>
      <c r="B990" s="10">
        <v>12630</v>
      </c>
      <c r="C990" s="44" t="s">
        <v>551</v>
      </c>
      <c r="D990" s="11" t="s">
        <v>552</v>
      </c>
      <c r="E990" s="26" t="s">
        <v>1022</v>
      </c>
      <c r="G990" s="27"/>
    </row>
    <row r="991" spans="1:7" x14ac:dyDescent="0.3">
      <c r="A991" s="10">
        <v>71050</v>
      </c>
      <c r="C991" s="44" t="s">
        <v>1663</v>
      </c>
      <c r="D991" s="11" t="s">
        <v>1664</v>
      </c>
      <c r="E991" s="53"/>
      <c r="F991" s="54"/>
      <c r="G991" s="27"/>
    </row>
    <row r="992" spans="1:7" x14ac:dyDescent="0.3">
      <c r="A992" s="10">
        <v>71060</v>
      </c>
      <c r="B992" s="10">
        <v>12640</v>
      </c>
      <c r="C992" s="44" t="s">
        <v>1296</v>
      </c>
      <c r="D992" s="11" t="s">
        <v>554</v>
      </c>
      <c r="E992" s="26" t="s">
        <v>1022</v>
      </c>
      <c r="G992" s="27"/>
    </row>
    <row r="993" spans="1:7" x14ac:dyDescent="0.3">
      <c r="A993" s="10">
        <v>71080</v>
      </c>
      <c r="B993" s="10">
        <v>12650</v>
      </c>
      <c r="C993" s="44" t="s">
        <v>555</v>
      </c>
      <c r="D993" s="11" t="s">
        <v>556</v>
      </c>
      <c r="E993" s="26" t="s">
        <v>1022</v>
      </c>
      <c r="G993" s="27"/>
    </row>
    <row r="994" spans="1:7" x14ac:dyDescent="0.3">
      <c r="A994" s="10">
        <v>71100</v>
      </c>
      <c r="B994" s="10">
        <v>12654</v>
      </c>
      <c r="C994" s="25" t="s">
        <v>1299</v>
      </c>
      <c r="D994" s="11" t="s">
        <v>1302</v>
      </c>
      <c r="E994" s="26" t="s">
        <v>1022</v>
      </c>
      <c r="G994" s="27"/>
    </row>
    <row r="995" spans="1:7" x14ac:dyDescent="0.3">
      <c r="A995" s="10">
        <v>71120</v>
      </c>
      <c r="B995" s="10">
        <v>12655</v>
      </c>
      <c r="C995" s="44" t="s">
        <v>553</v>
      </c>
      <c r="D995" s="11" t="s">
        <v>511</v>
      </c>
      <c r="E995" s="26" t="s">
        <v>1022</v>
      </c>
      <c r="G995" s="27"/>
    </row>
    <row r="996" spans="1:7" x14ac:dyDescent="0.3">
      <c r="A996" s="10">
        <v>71140</v>
      </c>
      <c r="B996" s="10">
        <v>12660</v>
      </c>
      <c r="C996" s="44" t="s">
        <v>557</v>
      </c>
      <c r="D996" s="11" t="s">
        <v>558</v>
      </c>
      <c r="E996" s="26" t="s">
        <v>1022</v>
      </c>
      <c r="G996" s="27"/>
    </row>
    <row r="997" spans="1:7" x14ac:dyDescent="0.3">
      <c r="A997" s="10">
        <v>71160</v>
      </c>
      <c r="B997" s="10">
        <v>12670</v>
      </c>
      <c r="C997" s="44" t="s">
        <v>559</v>
      </c>
      <c r="D997" s="11" t="s">
        <v>560</v>
      </c>
      <c r="E997" s="26" t="s">
        <v>1022</v>
      </c>
      <c r="G997" s="27"/>
    </row>
    <row r="998" spans="1:7" x14ac:dyDescent="0.3">
      <c r="A998" s="10">
        <v>71180</v>
      </c>
      <c r="B998" s="10">
        <v>12680</v>
      </c>
      <c r="C998" s="44" t="s">
        <v>561</v>
      </c>
      <c r="D998" s="11" t="s">
        <v>562</v>
      </c>
      <c r="E998" s="26" t="s">
        <v>1022</v>
      </c>
      <c r="G998" s="27"/>
    </row>
    <row r="999" spans="1:7" s="63" customFormat="1" x14ac:dyDescent="0.3">
      <c r="A999" s="10">
        <v>71200</v>
      </c>
      <c r="B999" s="10">
        <v>12690</v>
      </c>
      <c r="C999" s="44" t="s">
        <v>563</v>
      </c>
      <c r="D999" s="11" t="s">
        <v>564</v>
      </c>
      <c r="E999" s="26" t="s">
        <v>1022</v>
      </c>
      <c r="F999" s="11"/>
      <c r="G999" s="27"/>
    </row>
    <row r="1000" spans="1:7" s="63" customFormat="1" x14ac:dyDescent="0.3">
      <c r="A1000" s="10">
        <v>71220</v>
      </c>
      <c r="B1000" s="10">
        <v>12700</v>
      </c>
      <c r="C1000" s="44" t="s">
        <v>565</v>
      </c>
      <c r="D1000" s="11" t="s">
        <v>566</v>
      </c>
      <c r="E1000" s="26" t="s">
        <v>1022</v>
      </c>
      <c r="F1000" s="11"/>
      <c r="G1000" s="27"/>
    </row>
    <row r="1001" spans="1:7" s="63" customFormat="1" x14ac:dyDescent="0.3">
      <c r="A1001" s="64">
        <v>71225</v>
      </c>
      <c r="B1001" s="64"/>
      <c r="C1001" s="65" t="s">
        <v>1806</v>
      </c>
      <c r="D1001" s="11" t="s">
        <v>1807</v>
      </c>
      <c r="E1001" s="66"/>
      <c r="G1001" s="27"/>
    </row>
    <row r="1002" spans="1:7" ht="27.6" x14ac:dyDescent="0.3">
      <c r="A1002" s="64">
        <v>71226</v>
      </c>
      <c r="B1002" s="64"/>
      <c r="C1002" s="65" t="s">
        <v>1808</v>
      </c>
      <c r="D1002" s="11" t="s">
        <v>1809</v>
      </c>
      <c r="E1002" s="66"/>
      <c r="F1002" s="63"/>
      <c r="G1002" s="27"/>
    </row>
    <row r="1003" spans="1:7" x14ac:dyDescent="0.3">
      <c r="A1003" s="64">
        <v>71227</v>
      </c>
      <c r="B1003" s="64"/>
      <c r="C1003" s="65" t="s">
        <v>1785</v>
      </c>
      <c r="D1003" s="11" t="s">
        <v>1810</v>
      </c>
      <c r="E1003" s="66"/>
      <c r="F1003" s="63"/>
      <c r="G1003" s="27"/>
    </row>
    <row r="1004" spans="1:7" x14ac:dyDescent="0.3">
      <c r="A1004" s="26">
        <v>71240</v>
      </c>
      <c r="B1004" s="26">
        <v>12710</v>
      </c>
      <c r="C1004" s="35" t="s">
        <v>1980</v>
      </c>
      <c r="E1004" s="36" t="s">
        <v>1022</v>
      </c>
      <c r="F1004" s="39"/>
      <c r="G1004" s="41">
        <f>SUM(G988:G1003)</f>
        <v>0</v>
      </c>
    </row>
    <row r="1005" spans="1:7" x14ac:dyDescent="0.3">
      <c r="A1005" s="26">
        <v>71260</v>
      </c>
      <c r="B1005" s="26">
        <v>12720</v>
      </c>
      <c r="C1005" s="35" t="s">
        <v>1981</v>
      </c>
      <c r="E1005" s="36" t="s">
        <v>1022</v>
      </c>
      <c r="F1005" s="39"/>
      <c r="G1005" s="38">
        <f>G986+G1004</f>
        <v>0</v>
      </c>
    </row>
    <row r="1006" spans="1:7" x14ac:dyDescent="0.3">
      <c r="A1006" s="19" t="s">
        <v>1943</v>
      </c>
      <c r="C1006" s="20" t="s">
        <v>2109</v>
      </c>
      <c r="E1006" s="26"/>
      <c r="G1006" s="33"/>
    </row>
    <row r="1007" spans="1:7" x14ac:dyDescent="0.3">
      <c r="A1007" s="10">
        <v>72000</v>
      </c>
      <c r="B1007" s="10">
        <v>7550</v>
      </c>
      <c r="C1007" s="25" t="s">
        <v>982</v>
      </c>
      <c r="D1007" s="11" t="s">
        <v>195</v>
      </c>
      <c r="E1007" s="26" t="s">
        <v>1022</v>
      </c>
      <c r="G1007" s="27"/>
    </row>
    <row r="1008" spans="1:7" x14ac:dyDescent="0.3">
      <c r="A1008" s="26">
        <v>72020</v>
      </c>
      <c r="B1008" s="26">
        <v>7560</v>
      </c>
      <c r="C1008" s="35" t="s">
        <v>196</v>
      </c>
      <c r="E1008" s="36" t="s">
        <v>1022</v>
      </c>
      <c r="F1008" s="39"/>
      <c r="G1008" s="38">
        <f>SUM(G1007:G1007)</f>
        <v>0</v>
      </c>
    </row>
    <row r="1009" spans="1:9" x14ac:dyDescent="0.3">
      <c r="A1009" s="10">
        <v>72120</v>
      </c>
      <c r="B1009" s="10">
        <v>7568</v>
      </c>
      <c r="C1009" s="67" t="s">
        <v>1054</v>
      </c>
      <c r="D1009" s="11" t="s">
        <v>1055</v>
      </c>
      <c r="E1009" s="26" t="s">
        <v>1022</v>
      </c>
      <c r="G1009" s="27"/>
    </row>
    <row r="1010" spans="1:9" x14ac:dyDescent="0.3">
      <c r="A1010" s="10">
        <v>72122</v>
      </c>
      <c r="C1010" s="67" t="s">
        <v>1811</v>
      </c>
      <c r="D1010" s="11" t="s">
        <v>1665</v>
      </c>
      <c r="E1010" s="26"/>
      <c r="G1010" s="27"/>
    </row>
    <row r="1011" spans="1:9" x14ac:dyDescent="0.3">
      <c r="A1011" s="26">
        <v>72140</v>
      </c>
      <c r="B1011" s="26">
        <v>7570</v>
      </c>
      <c r="C1011" s="35" t="s">
        <v>1982</v>
      </c>
      <c r="E1011" s="36" t="s">
        <v>1022</v>
      </c>
      <c r="F1011" s="39"/>
      <c r="G1011" s="38">
        <f>G397+G409+G418+G425+G432+G443+G455+G468+G477+G489+G514+G525+G594+G623+G1005+G1008+G549+G540+G1009+G1010</f>
        <v>0</v>
      </c>
      <c r="I1011" s="28"/>
    </row>
    <row r="1012" spans="1:9" x14ac:dyDescent="0.3">
      <c r="A1012" s="10">
        <v>72160</v>
      </c>
      <c r="B1012" s="10">
        <v>7355</v>
      </c>
      <c r="C1012" s="25" t="s">
        <v>981</v>
      </c>
      <c r="D1012" s="11" t="s">
        <v>1068</v>
      </c>
      <c r="E1012" s="26" t="s">
        <v>1022</v>
      </c>
      <c r="G1012" s="27"/>
    </row>
    <row r="1013" spans="1:9" x14ac:dyDescent="0.3">
      <c r="A1013" s="10">
        <v>72180</v>
      </c>
      <c r="B1013" s="10">
        <v>7619</v>
      </c>
      <c r="C1013" s="44" t="s">
        <v>1202</v>
      </c>
      <c r="D1013" s="11" t="s">
        <v>904</v>
      </c>
      <c r="E1013" s="26" t="s">
        <v>1022</v>
      </c>
      <c r="G1013" s="27"/>
    </row>
    <row r="1014" spans="1:9" x14ac:dyDescent="0.3">
      <c r="A1014" s="10">
        <v>72200</v>
      </c>
      <c r="B1014" s="10">
        <v>7620</v>
      </c>
      <c r="C1014" s="25" t="s">
        <v>956</v>
      </c>
      <c r="D1014" s="11" t="s">
        <v>904</v>
      </c>
      <c r="E1014" s="26" t="s">
        <v>1022</v>
      </c>
      <c r="G1014" s="27"/>
    </row>
    <row r="1015" spans="1:9" x14ac:dyDescent="0.3">
      <c r="A1015" s="10">
        <v>72220</v>
      </c>
      <c r="B1015" s="10">
        <v>7356</v>
      </c>
      <c r="C1015" s="25" t="s">
        <v>1052</v>
      </c>
      <c r="D1015" s="11" t="s">
        <v>1053</v>
      </c>
      <c r="E1015" s="26" t="s">
        <v>1022</v>
      </c>
      <c r="G1015" s="27"/>
    </row>
    <row r="1016" spans="1:9" x14ac:dyDescent="0.3">
      <c r="A1016" s="10">
        <v>72240</v>
      </c>
      <c r="B1016" s="10">
        <v>7357</v>
      </c>
      <c r="C1016" s="44" t="s">
        <v>1226</v>
      </c>
      <c r="D1016" s="11" t="s">
        <v>1053</v>
      </c>
      <c r="E1016" s="26" t="s">
        <v>1022</v>
      </c>
      <c r="G1016" s="27"/>
    </row>
    <row r="1017" spans="1:9" x14ac:dyDescent="0.3">
      <c r="A1017" s="56">
        <v>72245</v>
      </c>
      <c r="B1017" s="56"/>
      <c r="C1017" s="68" t="s">
        <v>1856</v>
      </c>
      <c r="D1017" s="11" t="s">
        <v>1857</v>
      </c>
      <c r="E1017" s="26"/>
      <c r="G1017" s="27"/>
    </row>
    <row r="1018" spans="1:9" x14ac:dyDescent="0.3">
      <c r="A1018" s="69">
        <v>72246</v>
      </c>
      <c r="B1018" s="69"/>
      <c r="C1018" s="70" t="s">
        <v>1858</v>
      </c>
      <c r="D1018" s="11" t="s">
        <v>1859</v>
      </c>
      <c r="E1018" s="26"/>
      <c r="G1018" s="27"/>
    </row>
    <row r="1019" spans="1:9" x14ac:dyDescent="0.3">
      <c r="A1019" s="69">
        <v>72247</v>
      </c>
      <c r="B1019" s="69"/>
      <c r="C1019" s="70" t="s">
        <v>1860</v>
      </c>
      <c r="D1019" s="11" t="s">
        <v>1861</v>
      </c>
      <c r="E1019" s="26"/>
      <c r="G1019" s="27"/>
    </row>
    <row r="1020" spans="1:9" x14ac:dyDescent="0.3">
      <c r="A1020" s="26">
        <v>72260</v>
      </c>
      <c r="B1020" s="26">
        <v>7580</v>
      </c>
      <c r="C1020" s="35" t="s">
        <v>1983</v>
      </c>
      <c r="E1020" s="36" t="s">
        <v>1022</v>
      </c>
      <c r="F1020" s="39"/>
      <c r="G1020" s="38">
        <f>G42+G197+G208+G219+G230+G254+G262+G270+G377+G385+G1011+G1012+G1014+G1015+G289+G309+G329+G349+G1013+G1016+G369+G1017+G1018+G1019</f>
        <v>0</v>
      </c>
    </row>
    <row r="1021" spans="1:9" x14ac:dyDescent="0.3">
      <c r="A1021" s="19" t="s">
        <v>1943</v>
      </c>
      <c r="C1021" s="20" t="s">
        <v>2110</v>
      </c>
      <c r="E1021" s="26"/>
      <c r="G1021" s="33"/>
    </row>
    <row r="1022" spans="1:9" x14ac:dyDescent="0.3">
      <c r="A1022" s="19" t="s">
        <v>1943</v>
      </c>
      <c r="C1022" s="20" t="s">
        <v>2111</v>
      </c>
      <c r="E1022" s="26"/>
      <c r="G1022" s="33"/>
    </row>
    <row r="1023" spans="1:9" x14ac:dyDescent="0.3">
      <c r="A1023" s="10">
        <v>73000</v>
      </c>
      <c r="B1023" s="10">
        <v>7701</v>
      </c>
      <c r="C1023" s="25" t="s">
        <v>983</v>
      </c>
      <c r="D1023" s="11" t="s">
        <v>200</v>
      </c>
      <c r="E1023" s="26" t="s">
        <v>1022</v>
      </c>
      <c r="G1023" s="27"/>
    </row>
    <row r="1024" spans="1:9" x14ac:dyDescent="0.3">
      <c r="A1024" s="10">
        <v>73020</v>
      </c>
      <c r="B1024" s="10">
        <v>7700</v>
      </c>
      <c r="C1024" s="25" t="s">
        <v>984</v>
      </c>
      <c r="D1024" s="11" t="s">
        <v>567</v>
      </c>
      <c r="E1024" s="26" t="s">
        <v>201</v>
      </c>
      <c r="G1024" s="27"/>
    </row>
    <row r="1025" spans="1:7" x14ac:dyDescent="0.3">
      <c r="A1025" s="10">
        <v>73040</v>
      </c>
      <c r="B1025" s="10">
        <v>7710</v>
      </c>
      <c r="C1025" s="25" t="s">
        <v>568</v>
      </c>
      <c r="D1025" s="11" t="s">
        <v>569</v>
      </c>
      <c r="E1025" s="26" t="s">
        <v>201</v>
      </c>
      <c r="G1025" s="27"/>
    </row>
    <row r="1026" spans="1:7" x14ac:dyDescent="0.3">
      <c r="A1026" s="10">
        <v>73060</v>
      </c>
      <c r="B1026" s="10">
        <v>7720</v>
      </c>
      <c r="C1026" s="25" t="s">
        <v>570</v>
      </c>
      <c r="D1026" s="11" t="s">
        <v>571</v>
      </c>
      <c r="E1026" s="26" t="s">
        <v>201</v>
      </c>
      <c r="G1026" s="27"/>
    </row>
    <row r="1027" spans="1:7" x14ac:dyDescent="0.3">
      <c r="A1027" s="10">
        <v>73080</v>
      </c>
      <c r="B1027" s="10">
        <v>7730</v>
      </c>
      <c r="C1027" s="25" t="s">
        <v>572</v>
      </c>
      <c r="D1027" s="11" t="s">
        <v>573</v>
      </c>
      <c r="E1027" s="26" t="s">
        <v>201</v>
      </c>
      <c r="G1027" s="27"/>
    </row>
    <row r="1028" spans="1:7" x14ac:dyDescent="0.3">
      <c r="A1028" s="10">
        <v>73100</v>
      </c>
      <c r="B1028" s="10">
        <v>7731</v>
      </c>
      <c r="C1028" s="25" t="s">
        <v>985</v>
      </c>
      <c r="D1028" s="11" t="s">
        <v>202</v>
      </c>
      <c r="E1028" s="26" t="s">
        <v>1022</v>
      </c>
      <c r="G1028" s="27"/>
    </row>
    <row r="1029" spans="1:7" hidden="1" x14ac:dyDescent="0.3">
      <c r="A1029" s="19" t="s">
        <v>1943</v>
      </c>
      <c r="C1029" s="20" t="s">
        <v>2112</v>
      </c>
      <c r="E1029" s="26"/>
      <c r="G1029" s="33"/>
    </row>
    <row r="1030" spans="1:7" x14ac:dyDescent="0.3">
      <c r="A1030" s="10">
        <v>74000</v>
      </c>
      <c r="B1030" s="10">
        <v>7740</v>
      </c>
      <c r="C1030" s="25" t="s">
        <v>574</v>
      </c>
      <c r="D1030" s="11" t="s">
        <v>575</v>
      </c>
      <c r="E1030" s="26" t="s">
        <v>1022</v>
      </c>
      <c r="G1030" s="27"/>
    </row>
    <row r="1031" spans="1:7" x14ac:dyDescent="0.3">
      <c r="A1031" s="10">
        <v>74020</v>
      </c>
      <c r="B1031" s="10">
        <v>7750</v>
      </c>
      <c r="C1031" s="25" t="s">
        <v>576</v>
      </c>
      <c r="D1031" s="11" t="s">
        <v>577</v>
      </c>
      <c r="E1031" s="26" t="s">
        <v>1022</v>
      </c>
      <c r="G1031" s="27"/>
    </row>
    <row r="1032" spans="1:7" x14ac:dyDescent="0.3">
      <c r="A1032" s="10">
        <v>74040</v>
      </c>
      <c r="B1032" s="10">
        <v>7770</v>
      </c>
      <c r="C1032" s="25" t="s">
        <v>578</v>
      </c>
      <c r="D1032" s="11" t="s">
        <v>579</v>
      </c>
      <c r="E1032" s="26" t="s">
        <v>1022</v>
      </c>
      <c r="G1032" s="27"/>
    </row>
    <row r="1033" spans="1:7" x14ac:dyDescent="0.3">
      <c r="A1033" s="10">
        <v>74060</v>
      </c>
      <c r="B1033" s="10">
        <v>7790</v>
      </c>
      <c r="C1033" s="25" t="s">
        <v>580</v>
      </c>
      <c r="D1033" s="11" t="s">
        <v>581</v>
      </c>
      <c r="E1033" s="26" t="s">
        <v>1022</v>
      </c>
      <c r="G1033" s="27"/>
    </row>
    <row r="1034" spans="1:7" x14ac:dyDescent="0.3">
      <c r="A1034" s="10">
        <v>74080</v>
      </c>
      <c r="B1034" s="10">
        <v>7800</v>
      </c>
      <c r="C1034" s="25" t="s">
        <v>582</v>
      </c>
      <c r="D1034" s="11" t="s">
        <v>583</v>
      </c>
      <c r="E1034" s="26" t="s">
        <v>1022</v>
      </c>
      <c r="G1034" s="27"/>
    </row>
    <row r="1035" spans="1:7" x14ac:dyDescent="0.3">
      <c r="A1035" s="10">
        <v>74100</v>
      </c>
      <c r="B1035" s="10">
        <v>7820</v>
      </c>
      <c r="C1035" s="25" t="s">
        <v>584</v>
      </c>
      <c r="D1035" s="11" t="s">
        <v>585</v>
      </c>
      <c r="E1035" s="26" t="s">
        <v>1022</v>
      </c>
      <c r="G1035" s="27"/>
    </row>
    <row r="1036" spans="1:7" x14ac:dyDescent="0.3">
      <c r="A1036" s="10">
        <v>74120</v>
      </c>
      <c r="B1036" s="10">
        <v>7850</v>
      </c>
      <c r="C1036" s="25" t="s">
        <v>586</v>
      </c>
      <c r="D1036" s="11" t="s">
        <v>587</v>
      </c>
      <c r="E1036" s="26" t="s">
        <v>1022</v>
      </c>
      <c r="G1036" s="27"/>
    </row>
    <row r="1037" spans="1:7" x14ac:dyDescent="0.3">
      <c r="A1037" s="10">
        <v>74140</v>
      </c>
      <c r="B1037" s="10">
        <v>7860</v>
      </c>
      <c r="C1037" s="25" t="s">
        <v>588</v>
      </c>
      <c r="D1037" s="11" t="s">
        <v>589</v>
      </c>
      <c r="E1037" s="26" t="s">
        <v>1022</v>
      </c>
      <c r="G1037" s="27"/>
    </row>
    <row r="1038" spans="1:7" x14ac:dyDescent="0.3">
      <c r="A1038" s="10">
        <v>74160</v>
      </c>
      <c r="B1038" s="10">
        <v>7870</v>
      </c>
      <c r="C1038" s="25" t="s">
        <v>590</v>
      </c>
      <c r="D1038" s="11" t="s">
        <v>591</v>
      </c>
      <c r="E1038" s="26" t="s">
        <v>1022</v>
      </c>
      <c r="G1038" s="27"/>
    </row>
    <row r="1039" spans="1:7" x14ac:dyDescent="0.3">
      <c r="A1039" s="10">
        <v>74180</v>
      </c>
      <c r="B1039" s="10">
        <v>7880</v>
      </c>
      <c r="C1039" s="25" t="s">
        <v>592</v>
      </c>
      <c r="D1039" s="11" t="s">
        <v>593</v>
      </c>
      <c r="E1039" s="26" t="s">
        <v>1022</v>
      </c>
      <c r="G1039" s="27"/>
    </row>
    <row r="1040" spans="1:7" x14ac:dyDescent="0.3">
      <c r="A1040" s="10">
        <v>74200</v>
      </c>
      <c r="B1040" s="10">
        <v>7890</v>
      </c>
      <c r="C1040" s="25" t="s">
        <v>594</v>
      </c>
      <c r="D1040" s="11" t="s">
        <v>595</v>
      </c>
      <c r="E1040" s="26" t="s">
        <v>1022</v>
      </c>
      <c r="G1040" s="27"/>
    </row>
    <row r="1041" spans="1:7" x14ac:dyDescent="0.3">
      <c r="A1041" s="10">
        <v>74220</v>
      </c>
      <c r="B1041" s="10">
        <v>7920</v>
      </c>
      <c r="C1041" s="25" t="s">
        <v>985</v>
      </c>
      <c r="D1041" s="11" t="s">
        <v>204</v>
      </c>
      <c r="E1041" s="26" t="s">
        <v>1022</v>
      </c>
      <c r="G1041" s="27"/>
    </row>
    <row r="1042" spans="1:7" hidden="1" x14ac:dyDescent="0.3">
      <c r="A1042" s="10">
        <v>74240</v>
      </c>
      <c r="B1042" s="10">
        <v>7940</v>
      </c>
      <c r="C1042" s="25" t="s">
        <v>986</v>
      </c>
      <c r="D1042" s="11" t="s">
        <v>205</v>
      </c>
      <c r="E1042" s="26" t="s">
        <v>1023</v>
      </c>
      <c r="G1042" s="40"/>
    </row>
    <row r="1043" spans="1:7" x14ac:dyDescent="0.3">
      <c r="A1043" s="10">
        <v>74260</v>
      </c>
      <c r="B1043" s="10">
        <v>7950</v>
      </c>
      <c r="C1043" s="25" t="s">
        <v>596</v>
      </c>
      <c r="D1043" s="11" t="s">
        <v>597</v>
      </c>
      <c r="E1043" s="26" t="s">
        <v>1022</v>
      </c>
      <c r="G1043" s="27"/>
    </row>
    <row r="1044" spans="1:7" x14ac:dyDescent="0.3">
      <c r="A1044" s="10">
        <v>74280</v>
      </c>
      <c r="B1044" s="10">
        <v>7960</v>
      </c>
      <c r="C1044" s="25" t="s">
        <v>598</v>
      </c>
      <c r="D1044" s="11" t="s">
        <v>599</v>
      </c>
      <c r="E1044" s="26" t="s">
        <v>1022</v>
      </c>
      <c r="G1044" s="27"/>
    </row>
    <row r="1045" spans="1:7" x14ac:dyDescent="0.3">
      <c r="A1045" s="10">
        <v>74300</v>
      </c>
      <c r="B1045" s="10">
        <v>7970</v>
      </c>
      <c r="C1045" s="25" t="s">
        <v>600</v>
      </c>
      <c r="D1045" s="11" t="s">
        <v>601</v>
      </c>
      <c r="E1045" s="26" t="s">
        <v>1022</v>
      </c>
      <c r="G1045" s="27"/>
    </row>
    <row r="1046" spans="1:7" hidden="1" x14ac:dyDescent="0.3">
      <c r="A1046" s="19" t="s">
        <v>1943</v>
      </c>
      <c r="C1046" s="20" t="s">
        <v>1987</v>
      </c>
      <c r="E1046" s="26"/>
      <c r="G1046" s="33"/>
    </row>
    <row r="1047" spans="1:7" hidden="1" x14ac:dyDescent="0.3">
      <c r="A1047" s="10">
        <v>75000</v>
      </c>
      <c r="B1047" s="10">
        <v>7979</v>
      </c>
      <c r="C1047" s="25" t="s">
        <v>988</v>
      </c>
      <c r="D1047" s="11" t="s">
        <v>206</v>
      </c>
      <c r="E1047" s="26" t="s">
        <v>1023</v>
      </c>
      <c r="G1047" s="40"/>
    </row>
    <row r="1048" spans="1:7" hidden="1" x14ac:dyDescent="0.3">
      <c r="A1048" s="10">
        <v>75020</v>
      </c>
      <c r="B1048" s="10">
        <v>8009</v>
      </c>
      <c r="C1048" s="25" t="s">
        <v>989</v>
      </c>
      <c r="D1048" s="11" t="s">
        <v>207</v>
      </c>
      <c r="E1048" s="26" t="s">
        <v>1023</v>
      </c>
      <c r="G1048" s="40"/>
    </row>
    <row r="1049" spans="1:7" x14ac:dyDescent="0.3">
      <c r="A1049" s="10">
        <v>75040</v>
      </c>
      <c r="B1049" s="10">
        <v>8070</v>
      </c>
      <c r="C1049" s="25" t="s">
        <v>602</v>
      </c>
      <c r="D1049" s="11" t="s">
        <v>603</v>
      </c>
      <c r="E1049" s="26" t="s">
        <v>1022</v>
      </c>
      <c r="G1049" s="27"/>
    </row>
    <row r="1050" spans="1:7" x14ac:dyDescent="0.3">
      <c r="A1050" s="10">
        <v>75060</v>
      </c>
      <c r="B1050" s="10">
        <v>8075</v>
      </c>
      <c r="C1050" s="44" t="s">
        <v>1233</v>
      </c>
      <c r="D1050" s="11" t="s">
        <v>1234</v>
      </c>
      <c r="E1050" s="26" t="s">
        <v>1022</v>
      </c>
      <c r="G1050" s="27"/>
    </row>
    <row r="1051" spans="1:7" x14ac:dyDescent="0.3">
      <c r="A1051" s="10">
        <v>75080</v>
      </c>
      <c r="B1051" s="10">
        <v>8080</v>
      </c>
      <c r="C1051" s="25" t="s">
        <v>990</v>
      </c>
      <c r="D1051" s="11" t="s">
        <v>604</v>
      </c>
      <c r="E1051" s="26" t="s">
        <v>1022</v>
      </c>
      <c r="G1051" s="27"/>
    </row>
    <row r="1052" spans="1:7" x14ac:dyDescent="0.3">
      <c r="A1052" s="10">
        <v>75500</v>
      </c>
      <c r="B1052" s="10">
        <v>8090</v>
      </c>
      <c r="C1052" s="25" t="s">
        <v>605</v>
      </c>
      <c r="D1052" s="11" t="s">
        <v>606</v>
      </c>
      <c r="E1052" s="26" t="s">
        <v>1022</v>
      </c>
      <c r="G1052" s="27"/>
    </row>
    <row r="1053" spans="1:7" x14ac:dyDescent="0.3">
      <c r="A1053" s="10">
        <v>75520</v>
      </c>
      <c r="B1053" s="10">
        <v>8100</v>
      </c>
      <c r="C1053" s="25" t="s">
        <v>1967</v>
      </c>
      <c r="D1053" s="11" t="s">
        <v>607</v>
      </c>
      <c r="E1053" s="26" t="s">
        <v>1022</v>
      </c>
      <c r="G1053" s="27"/>
    </row>
    <row r="1054" spans="1:7" hidden="1" x14ac:dyDescent="0.3">
      <c r="A1054" s="10">
        <v>75540</v>
      </c>
      <c r="B1054" s="10">
        <v>8110</v>
      </c>
      <c r="C1054" s="25" t="s">
        <v>1968</v>
      </c>
      <c r="D1054" s="11" t="s">
        <v>607</v>
      </c>
      <c r="E1054" s="26" t="s">
        <v>1023</v>
      </c>
      <c r="G1054" s="40"/>
    </row>
    <row r="1055" spans="1:7" x14ac:dyDescent="0.3">
      <c r="A1055" s="10">
        <v>75560</v>
      </c>
      <c r="B1055" s="10">
        <v>8111</v>
      </c>
      <c r="C1055" s="25" t="s">
        <v>1969</v>
      </c>
      <c r="D1055" s="11" t="s">
        <v>208</v>
      </c>
      <c r="E1055" s="26" t="s">
        <v>1022</v>
      </c>
      <c r="G1055" s="27"/>
    </row>
    <row r="1056" spans="1:7" x14ac:dyDescent="0.3">
      <c r="A1056" s="10">
        <v>75580</v>
      </c>
      <c r="B1056" s="10">
        <v>8120</v>
      </c>
      <c r="C1056" s="25" t="s">
        <v>1970</v>
      </c>
      <c r="D1056" s="11" t="s">
        <v>209</v>
      </c>
      <c r="E1056" s="26" t="s">
        <v>1022</v>
      </c>
      <c r="G1056" s="27"/>
    </row>
    <row r="1057" spans="1:7" x14ac:dyDescent="0.3">
      <c r="A1057" s="10">
        <v>75600</v>
      </c>
      <c r="B1057" s="10">
        <v>8130</v>
      </c>
      <c r="C1057" s="25" t="s">
        <v>1971</v>
      </c>
      <c r="D1057" s="11" t="s">
        <v>608</v>
      </c>
      <c r="E1057" s="26" t="s">
        <v>1022</v>
      </c>
      <c r="G1057" s="27"/>
    </row>
    <row r="1058" spans="1:7" x14ac:dyDescent="0.3">
      <c r="A1058" s="10">
        <v>75620</v>
      </c>
      <c r="B1058" s="10">
        <v>8140</v>
      </c>
      <c r="C1058" s="25" t="s">
        <v>995</v>
      </c>
      <c r="D1058" s="11" t="s">
        <v>210</v>
      </c>
      <c r="E1058" s="26" t="s">
        <v>1022</v>
      </c>
      <c r="G1058" s="27"/>
    </row>
    <row r="1059" spans="1:7" x14ac:dyDescent="0.3">
      <c r="A1059" s="10">
        <v>75640</v>
      </c>
      <c r="B1059" s="10">
        <v>8150</v>
      </c>
      <c r="C1059" s="25" t="s">
        <v>609</v>
      </c>
      <c r="D1059" s="11" t="s">
        <v>610</v>
      </c>
      <c r="E1059" s="26" t="s">
        <v>1022</v>
      </c>
      <c r="G1059" s="27"/>
    </row>
    <row r="1060" spans="1:7" x14ac:dyDescent="0.3">
      <c r="A1060" s="10">
        <v>75660</v>
      </c>
      <c r="B1060" s="10">
        <v>8155</v>
      </c>
      <c r="C1060" s="25" t="s">
        <v>996</v>
      </c>
      <c r="D1060" s="11" t="s">
        <v>211</v>
      </c>
      <c r="E1060" s="26" t="s">
        <v>1022</v>
      </c>
      <c r="G1060" s="27"/>
    </row>
    <row r="1061" spans="1:7" x14ac:dyDescent="0.3">
      <c r="A1061" s="10">
        <v>75680</v>
      </c>
      <c r="B1061" s="10">
        <v>8156</v>
      </c>
      <c r="C1061" s="25" t="s">
        <v>1989</v>
      </c>
      <c r="D1061" s="11" t="s">
        <v>212</v>
      </c>
      <c r="E1061" s="26" t="s">
        <v>1022</v>
      </c>
      <c r="G1061" s="27"/>
    </row>
    <row r="1062" spans="1:7" x14ac:dyDescent="0.3">
      <c r="A1062" s="10">
        <v>75700</v>
      </c>
      <c r="B1062" s="10">
        <v>8161</v>
      </c>
      <c r="C1062" s="44" t="s">
        <v>1972</v>
      </c>
      <c r="D1062" s="11" t="s">
        <v>1237</v>
      </c>
      <c r="E1062" s="26" t="s">
        <v>1022</v>
      </c>
      <c r="G1062" s="27"/>
    </row>
    <row r="1063" spans="1:7" x14ac:dyDescent="0.3">
      <c r="A1063" s="10">
        <v>75720</v>
      </c>
      <c r="B1063" s="10">
        <v>8162</v>
      </c>
      <c r="C1063" s="44" t="s">
        <v>1973</v>
      </c>
      <c r="D1063" s="11" t="s">
        <v>1239</v>
      </c>
      <c r="E1063" s="26" t="s">
        <v>1022</v>
      </c>
      <c r="G1063" s="27"/>
    </row>
    <row r="1064" spans="1:7" x14ac:dyDescent="0.3">
      <c r="A1064" s="10">
        <v>75740</v>
      </c>
      <c r="B1064" s="10">
        <v>8163</v>
      </c>
      <c r="C1064" s="44" t="s">
        <v>1974</v>
      </c>
      <c r="D1064" s="11" t="s">
        <v>1241</v>
      </c>
      <c r="E1064" s="26" t="s">
        <v>1022</v>
      </c>
      <c r="G1064" s="27"/>
    </row>
    <row r="1065" spans="1:7" x14ac:dyDescent="0.3">
      <c r="A1065" s="10">
        <v>75760</v>
      </c>
      <c r="B1065" s="10">
        <v>8164</v>
      </c>
      <c r="C1065" s="44" t="s">
        <v>1975</v>
      </c>
      <c r="D1065" s="11" t="s">
        <v>1243</v>
      </c>
      <c r="E1065" s="26" t="s">
        <v>1022</v>
      </c>
      <c r="G1065" s="27"/>
    </row>
    <row r="1066" spans="1:7" x14ac:dyDescent="0.3">
      <c r="A1066" s="10">
        <v>75780</v>
      </c>
      <c r="B1066" s="10">
        <v>8170</v>
      </c>
      <c r="C1066" s="25" t="s">
        <v>1976</v>
      </c>
      <c r="D1066" s="11" t="s">
        <v>213</v>
      </c>
      <c r="E1066" s="26" t="s">
        <v>1022</v>
      </c>
      <c r="G1066" s="27"/>
    </row>
    <row r="1067" spans="1:7" x14ac:dyDescent="0.3">
      <c r="A1067" s="10">
        <v>75800</v>
      </c>
      <c r="B1067" s="10">
        <v>8180</v>
      </c>
      <c r="C1067" s="25" t="s">
        <v>999</v>
      </c>
      <c r="D1067" s="11" t="s">
        <v>214</v>
      </c>
      <c r="E1067" s="26" t="s">
        <v>1022</v>
      </c>
      <c r="G1067" s="27"/>
    </row>
    <row r="1068" spans="1:7" x14ac:dyDescent="0.3">
      <c r="A1068" s="10">
        <v>75820</v>
      </c>
      <c r="B1068" s="10">
        <v>8190</v>
      </c>
      <c r="C1068" s="25" t="s">
        <v>1000</v>
      </c>
      <c r="D1068" s="11" t="s">
        <v>215</v>
      </c>
      <c r="E1068" s="26" t="s">
        <v>1022</v>
      </c>
      <c r="G1068" s="27"/>
    </row>
    <row r="1069" spans="1:7" x14ac:dyDescent="0.3">
      <c r="A1069" s="10">
        <v>75840</v>
      </c>
      <c r="B1069" s="10">
        <v>8210</v>
      </c>
      <c r="C1069" s="25" t="s">
        <v>1001</v>
      </c>
      <c r="D1069" s="11" t="s">
        <v>216</v>
      </c>
      <c r="E1069" s="26" t="s">
        <v>1022</v>
      </c>
      <c r="G1069" s="27"/>
    </row>
    <row r="1070" spans="1:7" x14ac:dyDescent="0.3">
      <c r="A1070" s="71">
        <v>75860</v>
      </c>
      <c r="B1070" s="71">
        <v>8220</v>
      </c>
      <c r="C1070" s="72" t="s">
        <v>611</v>
      </c>
      <c r="D1070" s="11" t="s">
        <v>612</v>
      </c>
      <c r="E1070" s="73" t="s">
        <v>1022</v>
      </c>
      <c r="G1070" s="27"/>
    </row>
    <row r="1071" spans="1:7" x14ac:dyDescent="0.3">
      <c r="A1071" s="26">
        <v>75880</v>
      </c>
      <c r="B1071" s="26">
        <v>8230</v>
      </c>
      <c r="C1071" s="35" t="s">
        <v>1988</v>
      </c>
      <c r="E1071" s="36" t="s">
        <v>1022</v>
      </c>
      <c r="F1071" s="39"/>
      <c r="G1071" s="38">
        <f>SUM(G1023:G1070)</f>
        <v>0</v>
      </c>
    </row>
    <row r="1072" spans="1:7" x14ac:dyDescent="0.3">
      <c r="A1072" s="19" t="s">
        <v>1943</v>
      </c>
      <c r="C1072" s="20" t="s">
        <v>2113</v>
      </c>
      <c r="E1072" s="26"/>
      <c r="G1072" s="33"/>
    </row>
    <row r="1073" spans="1:7" x14ac:dyDescent="0.3">
      <c r="A1073" s="10">
        <v>76000</v>
      </c>
      <c r="B1073" s="10">
        <v>8240</v>
      </c>
      <c r="C1073" s="25" t="s">
        <v>460</v>
      </c>
      <c r="D1073" s="11" t="s">
        <v>218</v>
      </c>
      <c r="E1073" s="26" t="s">
        <v>1022</v>
      </c>
      <c r="G1073" s="27"/>
    </row>
    <row r="1074" spans="1:7" x14ac:dyDescent="0.3">
      <c r="A1074" s="10">
        <v>76005</v>
      </c>
      <c r="C1074" s="25" t="s">
        <v>1669</v>
      </c>
      <c r="D1074" s="11" t="s">
        <v>1812</v>
      </c>
      <c r="E1074" s="26"/>
      <c r="G1074" s="27"/>
    </row>
    <row r="1075" spans="1:7" x14ac:dyDescent="0.3">
      <c r="A1075" s="10">
        <v>76020</v>
      </c>
      <c r="B1075" s="10">
        <v>8250</v>
      </c>
      <c r="C1075" s="25" t="s">
        <v>940</v>
      </c>
      <c r="D1075" s="11" t="s">
        <v>219</v>
      </c>
      <c r="E1075" s="26" t="s">
        <v>1022</v>
      </c>
      <c r="G1075" s="27"/>
    </row>
    <row r="1076" spans="1:7" x14ac:dyDescent="0.3">
      <c r="A1076" s="10">
        <v>76040</v>
      </c>
      <c r="B1076" s="10">
        <v>8255</v>
      </c>
      <c r="C1076" s="44" t="s">
        <v>1198</v>
      </c>
      <c r="D1076" s="11" t="s">
        <v>1244</v>
      </c>
      <c r="E1076" s="26" t="s">
        <v>1022</v>
      </c>
      <c r="G1076" s="27"/>
    </row>
    <row r="1077" spans="1:7" x14ac:dyDescent="0.3">
      <c r="A1077" s="10">
        <v>76060</v>
      </c>
      <c r="B1077" s="10">
        <v>8260</v>
      </c>
      <c r="C1077" s="25" t="s">
        <v>490</v>
      </c>
      <c r="D1077" s="11" t="s">
        <v>220</v>
      </c>
      <c r="E1077" s="26" t="s">
        <v>1022</v>
      </c>
      <c r="G1077" s="27"/>
    </row>
    <row r="1078" spans="1:7" x14ac:dyDescent="0.3">
      <c r="A1078" s="10">
        <v>76080</v>
      </c>
      <c r="B1078" s="10">
        <v>8270</v>
      </c>
      <c r="C1078" s="25" t="s">
        <v>1002</v>
      </c>
      <c r="D1078" s="11" t="s">
        <v>221</v>
      </c>
      <c r="E1078" s="26" t="s">
        <v>1022</v>
      </c>
      <c r="G1078" s="27"/>
    </row>
    <row r="1079" spans="1:7" x14ac:dyDescent="0.3">
      <c r="A1079" s="10">
        <v>76100</v>
      </c>
      <c r="B1079" s="10">
        <v>8280</v>
      </c>
      <c r="C1079" s="25" t="s">
        <v>1117</v>
      </c>
      <c r="D1079" s="11" t="s">
        <v>1245</v>
      </c>
      <c r="E1079" s="26" t="s">
        <v>1022</v>
      </c>
      <c r="G1079" s="27"/>
    </row>
    <row r="1080" spans="1:7" x14ac:dyDescent="0.3">
      <c r="A1080" s="10">
        <v>76120</v>
      </c>
      <c r="B1080" s="10">
        <v>8290</v>
      </c>
      <c r="C1080" s="25" t="s">
        <v>1003</v>
      </c>
      <c r="D1080" s="11" t="s">
        <v>223</v>
      </c>
      <c r="E1080" s="26" t="s">
        <v>1022</v>
      </c>
      <c r="G1080" s="27"/>
    </row>
    <row r="1081" spans="1:7" x14ac:dyDescent="0.3">
      <c r="A1081" s="10">
        <v>76140</v>
      </c>
      <c r="B1081" s="10">
        <v>8300</v>
      </c>
      <c r="C1081" s="25" t="s">
        <v>1004</v>
      </c>
      <c r="D1081" s="11" t="s">
        <v>224</v>
      </c>
      <c r="E1081" s="26" t="s">
        <v>1022</v>
      </c>
      <c r="G1081" s="27"/>
    </row>
    <row r="1082" spans="1:7" x14ac:dyDescent="0.3">
      <c r="A1082" s="10">
        <v>76160</v>
      </c>
      <c r="B1082" s="10">
        <v>8310</v>
      </c>
      <c r="C1082" s="25" t="s">
        <v>1005</v>
      </c>
      <c r="D1082" s="11" t="s">
        <v>225</v>
      </c>
      <c r="E1082" s="26" t="s">
        <v>1022</v>
      </c>
      <c r="G1082" s="27"/>
    </row>
    <row r="1083" spans="1:7" x14ac:dyDescent="0.3">
      <c r="A1083" s="10">
        <v>76180</v>
      </c>
      <c r="B1083" s="10">
        <v>8315</v>
      </c>
      <c r="C1083" s="25" t="s">
        <v>1006</v>
      </c>
      <c r="D1083" s="11" t="s">
        <v>226</v>
      </c>
      <c r="E1083" s="26" t="s">
        <v>1022</v>
      </c>
      <c r="G1083" s="27"/>
    </row>
    <row r="1084" spans="1:7" x14ac:dyDescent="0.3">
      <c r="A1084" s="10">
        <v>76200</v>
      </c>
      <c r="B1084" s="10">
        <v>8320</v>
      </c>
      <c r="C1084" s="25" t="s">
        <v>340</v>
      </c>
      <c r="D1084" s="11" t="s">
        <v>227</v>
      </c>
      <c r="E1084" s="26" t="s">
        <v>1022</v>
      </c>
      <c r="G1084" s="27"/>
    </row>
    <row r="1085" spans="1:7" x14ac:dyDescent="0.3">
      <c r="A1085" s="10">
        <v>76210</v>
      </c>
      <c r="B1085" s="10">
        <v>8323</v>
      </c>
      <c r="C1085" s="25" t="s">
        <v>1346</v>
      </c>
      <c r="D1085" s="11" t="s">
        <v>1347</v>
      </c>
      <c r="E1085" s="26" t="s">
        <v>1022</v>
      </c>
      <c r="G1085" s="27"/>
    </row>
    <row r="1086" spans="1:7" hidden="1" x14ac:dyDescent="0.3">
      <c r="A1086" s="10">
        <v>76220</v>
      </c>
      <c r="B1086" s="10">
        <v>8325</v>
      </c>
      <c r="C1086" s="25" t="s">
        <v>1007</v>
      </c>
      <c r="D1086" s="11" t="s">
        <v>228</v>
      </c>
      <c r="E1086" s="26" t="s">
        <v>1023</v>
      </c>
      <c r="G1086" s="74"/>
    </row>
    <row r="1087" spans="1:7" x14ac:dyDescent="0.3">
      <c r="A1087" s="10">
        <v>76240</v>
      </c>
      <c r="B1087" s="10">
        <v>8326</v>
      </c>
      <c r="C1087" s="25" t="s">
        <v>229</v>
      </c>
      <c r="D1087" s="11" t="s">
        <v>230</v>
      </c>
      <c r="E1087" s="26" t="s">
        <v>1022</v>
      </c>
      <c r="G1087" s="27"/>
    </row>
    <row r="1088" spans="1:7" x14ac:dyDescent="0.3">
      <c r="A1088" s="26">
        <v>76260</v>
      </c>
      <c r="B1088" s="26">
        <v>8330</v>
      </c>
      <c r="C1088" s="35" t="s">
        <v>231</v>
      </c>
      <c r="E1088" s="36" t="s">
        <v>1022</v>
      </c>
      <c r="F1088" s="39"/>
      <c r="G1088" s="38">
        <f>SUM(G1073:G1087)</f>
        <v>0</v>
      </c>
    </row>
    <row r="1089" spans="1:7" x14ac:dyDescent="0.3">
      <c r="A1089" s="10">
        <v>76320</v>
      </c>
      <c r="B1089" s="10">
        <v>8335</v>
      </c>
      <c r="C1089" s="25" t="s">
        <v>232</v>
      </c>
      <c r="D1089" s="11" t="s">
        <v>233</v>
      </c>
      <c r="E1089" s="26" t="s">
        <v>1022</v>
      </c>
      <c r="G1089" s="27"/>
    </row>
    <row r="1090" spans="1:7" x14ac:dyDescent="0.3">
      <c r="A1090" s="10">
        <v>76340</v>
      </c>
      <c r="B1090" s="10">
        <v>8336</v>
      </c>
      <c r="C1090" s="25" t="s">
        <v>234</v>
      </c>
      <c r="D1090" s="11" t="s">
        <v>235</v>
      </c>
      <c r="E1090" s="26" t="s">
        <v>1022</v>
      </c>
      <c r="G1090" s="27"/>
    </row>
    <row r="1091" spans="1:7" x14ac:dyDescent="0.3">
      <c r="A1091" s="10">
        <v>76360</v>
      </c>
      <c r="B1091" s="10">
        <v>7690</v>
      </c>
      <c r="C1091" s="25" t="s">
        <v>197</v>
      </c>
      <c r="D1091" s="11" t="s">
        <v>198</v>
      </c>
      <c r="E1091" s="26" t="s">
        <v>1022</v>
      </c>
      <c r="G1091" s="27"/>
    </row>
    <row r="1092" spans="1:7" x14ac:dyDescent="0.3">
      <c r="A1092" s="10">
        <v>76380</v>
      </c>
      <c r="B1092" s="10">
        <v>7695</v>
      </c>
      <c r="C1092" s="25" t="s">
        <v>199</v>
      </c>
      <c r="D1092" s="11" t="s">
        <v>198</v>
      </c>
      <c r="E1092" s="26" t="s">
        <v>1022</v>
      </c>
      <c r="G1092" s="27"/>
    </row>
    <row r="1093" spans="1:7" x14ac:dyDescent="0.3">
      <c r="A1093" s="10">
        <v>76385</v>
      </c>
      <c r="C1093" s="75" t="s">
        <v>1865</v>
      </c>
      <c r="D1093" s="11" t="s">
        <v>1866</v>
      </c>
      <c r="E1093" s="26"/>
      <c r="G1093" s="27"/>
    </row>
    <row r="1094" spans="1:7" x14ac:dyDescent="0.3">
      <c r="A1094" s="26">
        <v>76400</v>
      </c>
      <c r="B1094" s="26">
        <v>8340</v>
      </c>
      <c r="C1094" s="35" t="s">
        <v>1990</v>
      </c>
      <c r="E1094" s="36" t="s">
        <v>1022</v>
      </c>
      <c r="F1094" s="39"/>
      <c r="G1094" s="38">
        <f>G1091+G1092+G1071+G1088+G1089+G1090+G1093</f>
        <v>0</v>
      </c>
    </row>
    <row r="1095" spans="1:7" x14ac:dyDescent="0.3">
      <c r="A1095" s="19" t="s">
        <v>1943</v>
      </c>
      <c r="C1095" s="20" t="s">
        <v>2114</v>
      </c>
      <c r="E1095" s="26"/>
      <c r="G1095" s="33"/>
    </row>
    <row r="1096" spans="1:7" hidden="1" x14ac:dyDescent="0.3">
      <c r="A1096" s="19" t="s">
        <v>1943</v>
      </c>
      <c r="C1096" s="20" t="s">
        <v>236</v>
      </c>
      <c r="E1096" s="26"/>
      <c r="G1096" s="33"/>
    </row>
    <row r="1097" spans="1:7" hidden="1" x14ac:dyDescent="0.3">
      <c r="A1097" s="19" t="s">
        <v>1943</v>
      </c>
      <c r="B1097" s="10">
        <v>8371</v>
      </c>
      <c r="C1097" s="11" t="s">
        <v>341</v>
      </c>
      <c r="D1097" s="11" t="s">
        <v>237</v>
      </c>
      <c r="E1097" s="26" t="s">
        <v>1023</v>
      </c>
      <c r="G1097" s="40"/>
    </row>
    <row r="1098" spans="1:7" hidden="1" x14ac:dyDescent="0.3">
      <c r="A1098" s="19" t="s">
        <v>1943</v>
      </c>
      <c r="B1098" s="10">
        <v>8372</v>
      </c>
      <c r="C1098" s="11" t="s">
        <v>328</v>
      </c>
      <c r="D1098" s="11" t="s">
        <v>238</v>
      </c>
      <c r="E1098" s="26" t="s">
        <v>1023</v>
      </c>
      <c r="G1098" s="40"/>
    </row>
    <row r="1099" spans="1:7" hidden="1" x14ac:dyDescent="0.3">
      <c r="A1099" s="19" t="s">
        <v>1943</v>
      </c>
      <c r="C1099" s="11" t="s">
        <v>1669</v>
      </c>
      <c r="D1099" s="11" t="s">
        <v>1813</v>
      </c>
      <c r="E1099" s="26"/>
      <c r="G1099" s="40"/>
    </row>
    <row r="1100" spans="1:7" hidden="1" x14ac:dyDescent="0.3">
      <c r="A1100" s="19" t="s">
        <v>1943</v>
      </c>
      <c r="B1100" s="10">
        <v>8373</v>
      </c>
      <c r="C1100" s="11" t="s">
        <v>472</v>
      </c>
      <c r="D1100" s="11" t="s">
        <v>239</v>
      </c>
      <c r="E1100" s="26" t="s">
        <v>1023</v>
      </c>
      <c r="G1100" s="40"/>
    </row>
    <row r="1101" spans="1:7" hidden="1" x14ac:dyDescent="0.3">
      <c r="A1101" s="19" t="s">
        <v>1943</v>
      </c>
      <c r="B1101" s="10">
        <v>8374</v>
      </c>
      <c r="C1101" s="11" t="s">
        <v>334</v>
      </c>
      <c r="D1101" s="11" t="s">
        <v>240</v>
      </c>
      <c r="E1101" s="26" t="s">
        <v>1023</v>
      </c>
      <c r="G1101" s="40"/>
    </row>
    <row r="1102" spans="1:7" hidden="1" x14ac:dyDescent="0.3">
      <c r="A1102" s="19" t="s">
        <v>1943</v>
      </c>
      <c r="B1102" s="10">
        <v>8375</v>
      </c>
      <c r="C1102" s="11" t="s">
        <v>336</v>
      </c>
      <c r="D1102" s="11" t="s">
        <v>241</v>
      </c>
      <c r="E1102" s="26" t="s">
        <v>1023</v>
      </c>
      <c r="G1102" s="40"/>
    </row>
    <row r="1103" spans="1:7" hidden="1" x14ac:dyDescent="0.3">
      <c r="A1103" s="19" t="s">
        <v>1943</v>
      </c>
      <c r="B1103" s="10">
        <v>8376</v>
      </c>
      <c r="C1103" s="11" t="s">
        <v>338</v>
      </c>
      <c r="D1103" s="11" t="s">
        <v>242</v>
      </c>
      <c r="E1103" s="26" t="s">
        <v>1023</v>
      </c>
      <c r="G1103" s="40"/>
    </row>
    <row r="1104" spans="1:7" hidden="1" x14ac:dyDescent="0.3">
      <c r="A1104" s="19" t="s">
        <v>1943</v>
      </c>
      <c r="B1104" s="10">
        <v>8377</v>
      </c>
      <c r="C1104" s="11" t="s">
        <v>340</v>
      </c>
      <c r="D1104" s="11" t="s">
        <v>243</v>
      </c>
      <c r="E1104" s="26" t="s">
        <v>1023</v>
      </c>
      <c r="G1104" s="40"/>
    </row>
    <row r="1105" spans="1:7" hidden="1" x14ac:dyDescent="0.3">
      <c r="A1105" s="19" t="s">
        <v>1943</v>
      </c>
      <c r="B1105" s="10">
        <v>8378</v>
      </c>
      <c r="C1105" s="76" t="s">
        <v>244</v>
      </c>
      <c r="E1105" s="26" t="s">
        <v>1023</v>
      </c>
      <c r="G1105" s="40"/>
    </row>
    <row r="1106" spans="1:7" hidden="1" x14ac:dyDescent="0.3">
      <c r="A1106" s="19" t="s">
        <v>1943</v>
      </c>
      <c r="C1106" s="20" t="s">
        <v>245</v>
      </c>
      <c r="E1106" s="26"/>
      <c r="G1106" s="33"/>
    </row>
    <row r="1107" spans="1:7" hidden="1" x14ac:dyDescent="0.3">
      <c r="A1107" s="19" t="s">
        <v>1943</v>
      </c>
      <c r="B1107" s="10">
        <v>8379</v>
      </c>
      <c r="C1107" s="25" t="s">
        <v>460</v>
      </c>
      <c r="D1107" s="11" t="s">
        <v>246</v>
      </c>
      <c r="E1107" s="26" t="s">
        <v>1023</v>
      </c>
      <c r="G1107" s="30"/>
    </row>
    <row r="1108" spans="1:7" hidden="1" x14ac:dyDescent="0.3">
      <c r="A1108" s="19" t="s">
        <v>1943</v>
      </c>
      <c r="C1108" s="25" t="s">
        <v>1669</v>
      </c>
      <c r="D1108" s="11" t="s">
        <v>1814</v>
      </c>
      <c r="E1108" s="26"/>
      <c r="G1108" s="30"/>
    </row>
    <row r="1109" spans="1:7" hidden="1" x14ac:dyDescent="0.3">
      <c r="A1109" s="19" t="s">
        <v>1943</v>
      </c>
      <c r="B1109" s="10">
        <v>8380</v>
      </c>
      <c r="C1109" s="25" t="s">
        <v>621</v>
      </c>
      <c r="D1109" s="11" t="s">
        <v>247</v>
      </c>
      <c r="E1109" s="26" t="s">
        <v>1023</v>
      </c>
      <c r="G1109" s="30"/>
    </row>
    <row r="1110" spans="1:7" hidden="1" x14ac:dyDescent="0.3">
      <c r="A1110" s="19" t="s">
        <v>1943</v>
      </c>
      <c r="B1110" s="56">
        <v>8381</v>
      </c>
      <c r="C1110" s="57" t="s">
        <v>472</v>
      </c>
      <c r="D1110" s="11" t="s">
        <v>248</v>
      </c>
      <c r="E1110" s="26"/>
      <c r="G1110" s="30"/>
    </row>
    <row r="1111" spans="1:7" hidden="1" x14ac:dyDescent="0.3">
      <c r="A1111" s="19" t="s">
        <v>1943</v>
      </c>
      <c r="B1111" s="10">
        <v>8382</v>
      </c>
      <c r="C1111" s="25" t="s">
        <v>334</v>
      </c>
      <c r="D1111" s="11" t="s">
        <v>249</v>
      </c>
      <c r="E1111" s="26" t="s">
        <v>1023</v>
      </c>
      <c r="G1111" s="30"/>
    </row>
    <row r="1112" spans="1:7" hidden="1" x14ac:dyDescent="0.3">
      <c r="A1112" s="19" t="s">
        <v>1943</v>
      </c>
      <c r="B1112" s="10">
        <v>8383</v>
      </c>
      <c r="C1112" s="25" t="s">
        <v>464</v>
      </c>
      <c r="D1112" s="11" t="s">
        <v>250</v>
      </c>
      <c r="E1112" s="26" t="s">
        <v>1023</v>
      </c>
      <c r="G1112" s="30"/>
    </row>
    <row r="1113" spans="1:7" hidden="1" x14ac:dyDescent="0.3">
      <c r="A1113" s="19" t="s">
        <v>1943</v>
      </c>
      <c r="B1113" s="10">
        <v>8384</v>
      </c>
      <c r="C1113" s="25" t="s">
        <v>340</v>
      </c>
      <c r="D1113" s="11" t="s">
        <v>251</v>
      </c>
      <c r="E1113" s="26" t="s">
        <v>1023</v>
      </c>
      <c r="G1113" s="30"/>
    </row>
    <row r="1114" spans="1:7" hidden="1" x14ac:dyDescent="0.3">
      <c r="A1114" s="19" t="s">
        <v>1943</v>
      </c>
      <c r="B1114" s="10">
        <v>8385</v>
      </c>
      <c r="C1114" s="35" t="s">
        <v>252</v>
      </c>
      <c r="E1114" s="26" t="s">
        <v>1023</v>
      </c>
      <c r="G1114" s="30"/>
    </row>
    <row r="1115" spans="1:7" hidden="1" x14ac:dyDescent="0.3">
      <c r="A1115" s="19" t="s">
        <v>1943</v>
      </c>
      <c r="B1115" s="10">
        <v>8386</v>
      </c>
      <c r="C1115" s="35" t="s">
        <v>253</v>
      </c>
      <c r="E1115" s="26" t="s">
        <v>1023</v>
      </c>
      <c r="G1115" s="30"/>
    </row>
    <row r="1116" spans="1:7" x14ac:dyDescent="0.3">
      <c r="A1116" s="19" t="s">
        <v>1943</v>
      </c>
      <c r="C1116" s="20" t="s">
        <v>2115</v>
      </c>
      <c r="E1116" s="26"/>
      <c r="G1116" s="33"/>
    </row>
    <row r="1117" spans="1:7" x14ac:dyDescent="0.3">
      <c r="A1117" s="10">
        <v>77500</v>
      </c>
      <c r="B1117" s="10">
        <v>8400</v>
      </c>
      <c r="C1117" s="25" t="s">
        <v>341</v>
      </c>
      <c r="D1117" s="11" t="s">
        <v>613</v>
      </c>
      <c r="E1117" s="26" t="s">
        <v>1022</v>
      </c>
      <c r="G1117" s="27"/>
    </row>
    <row r="1118" spans="1:7" x14ac:dyDescent="0.3">
      <c r="A1118" s="10">
        <v>77520</v>
      </c>
      <c r="B1118" s="10">
        <v>8410</v>
      </c>
      <c r="C1118" s="25" t="s">
        <v>328</v>
      </c>
      <c r="D1118" s="11" t="s">
        <v>614</v>
      </c>
      <c r="E1118" s="26" t="s">
        <v>1022</v>
      </c>
      <c r="G1118" s="27"/>
    </row>
    <row r="1119" spans="1:7" x14ac:dyDescent="0.3">
      <c r="A1119" s="10">
        <v>77540</v>
      </c>
      <c r="B1119" s="10">
        <v>8414</v>
      </c>
      <c r="C1119" s="44" t="s">
        <v>1110</v>
      </c>
      <c r="D1119" s="11" t="s">
        <v>1246</v>
      </c>
      <c r="E1119" s="26" t="s">
        <v>1022</v>
      </c>
      <c r="G1119" s="27"/>
    </row>
    <row r="1120" spans="1:7" x14ac:dyDescent="0.3">
      <c r="A1120" s="10">
        <v>77560</v>
      </c>
      <c r="B1120" s="10">
        <v>8415</v>
      </c>
      <c r="C1120" s="44" t="s">
        <v>1112</v>
      </c>
      <c r="D1120" s="11" t="s">
        <v>1247</v>
      </c>
      <c r="E1120" s="26" t="s">
        <v>1022</v>
      </c>
      <c r="G1120" s="27"/>
    </row>
    <row r="1121" spans="1:7" s="39" customFormat="1" x14ac:dyDescent="0.3">
      <c r="A1121" s="10">
        <v>77565</v>
      </c>
      <c r="B1121" s="10"/>
      <c r="C1121" s="25" t="s">
        <v>1669</v>
      </c>
      <c r="D1121" s="11" t="s">
        <v>1815</v>
      </c>
      <c r="E1121" s="26"/>
      <c r="F1121" s="11"/>
      <c r="G1121" s="27"/>
    </row>
    <row r="1122" spans="1:7" x14ac:dyDescent="0.3">
      <c r="A1122" s="10">
        <v>77580</v>
      </c>
      <c r="B1122" s="10">
        <v>8420</v>
      </c>
      <c r="C1122" s="25" t="s">
        <v>472</v>
      </c>
      <c r="D1122" s="11" t="s">
        <v>615</v>
      </c>
      <c r="E1122" s="26" t="s">
        <v>1022</v>
      </c>
      <c r="G1122" s="27"/>
    </row>
    <row r="1123" spans="1:7" x14ac:dyDescent="0.3">
      <c r="A1123" s="10">
        <v>77600</v>
      </c>
      <c r="B1123" s="10">
        <v>8430</v>
      </c>
      <c r="C1123" s="25" t="s">
        <v>334</v>
      </c>
      <c r="D1123" s="11" t="s">
        <v>616</v>
      </c>
      <c r="E1123" s="26" t="s">
        <v>1022</v>
      </c>
      <c r="G1123" s="27"/>
    </row>
    <row r="1124" spans="1:7" x14ac:dyDescent="0.3">
      <c r="A1124" s="10">
        <v>77620</v>
      </c>
      <c r="B1124" s="10">
        <v>8440</v>
      </c>
      <c r="C1124" s="25" t="s">
        <v>336</v>
      </c>
      <c r="D1124" s="11" t="s">
        <v>617</v>
      </c>
      <c r="E1124" s="26" t="s">
        <v>1022</v>
      </c>
      <c r="G1124" s="27"/>
    </row>
    <row r="1125" spans="1:7" x14ac:dyDescent="0.3">
      <c r="A1125" s="10">
        <v>77640</v>
      </c>
      <c r="B1125" s="10">
        <v>8450</v>
      </c>
      <c r="C1125" s="25" t="s">
        <v>338</v>
      </c>
      <c r="D1125" s="11" t="s">
        <v>618</v>
      </c>
      <c r="E1125" s="26" t="s">
        <v>1022</v>
      </c>
      <c r="G1125" s="27"/>
    </row>
    <row r="1126" spans="1:7" x14ac:dyDescent="0.3">
      <c r="A1126" s="10">
        <v>77660</v>
      </c>
      <c r="B1126" s="10">
        <v>8460</v>
      </c>
      <c r="C1126" s="25" t="s">
        <v>340</v>
      </c>
      <c r="D1126" s="11" t="s">
        <v>619</v>
      </c>
      <c r="E1126" s="26" t="s">
        <v>1022</v>
      </c>
      <c r="G1126" s="27"/>
    </row>
    <row r="1127" spans="1:7" x14ac:dyDescent="0.3">
      <c r="A1127" s="26">
        <v>77680</v>
      </c>
      <c r="B1127" s="26">
        <v>8470</v>
      </c>
      <c r="C1127" s="35" t="s">
        <v>704</v>
      </c>
      <c r="E1127" s="36" t="s">
        <v>1022</v>
      </c>
      <c r="F1127" s="39"/>
      <c r="G1127" s="38">
        <f>SUM(G1117:G1126)</f>
        <v>0</v>
      </c>
    </row>
    <row r="1128" spans="1:7" x14ac:dyDescent="0.3">
      <c r="A1128" s="19" t="s">
        <v>1943</v>
      </c>
      <c r="C1128" s="20" t="s">
        <v>2116</v>
      </c>
      <c r="E1128" s="26"/>
      <c r="G1128" s="33"/>
    </row>
    <row r="1129" spans="1:7" x14ac:dyDescent="0.3">
      <c r="A1129" s="10">
        <v>77700</v>
      </c>
      <c r="B1129" s="10">
        <v>8480</v>
      </c>
      <c r="C1129" s="25" t="s">
        <v>460</v>
      </c>
      <c r="D1129" s="11" t="s">
        <v>620</v>
      </c>
      <c r="E1129" s="26" t="s">
        <v>1022</v>
      </c>
      <c r="G1129" s="27"/>
    </row>
    <row r="1130" spans="1:7" s="39" customFormat="1" x14ac:dyDescent="0.3">
      <c r="A1130" s="10">
        <v>77705</v>
      </c>
      <c r="B1130" s="10"/>
      <c r="C1130" s="25" t="s">
        <v>1669</v>
      </c>
      <c r="D1130" s="11" t="s">
        <v>1816</v>
      </c>
      <c r="E1130" s="26"/>
      <c r="F1130" s="11"/>
      <c r="G1130" s="27"/>
    </row>
    <row r="1131" spans="1:7" s="39" customFormat="1" x14ac:dyDescent="0.3">
      <c r="A1131" s="10">
        <v>77720</v>
      </c>
      <c r="B1131" s="10">
        <v>8490</v>
      </c>
      <c r="C1131" s="25" t="s">
        <v>621</v>
      </c>
      <c r="D1131" s="11" t="s">
        <v>622</v>
      </c>
      <c r="E1131" s="26" t="s">
        <v>1022</v>
      </c>
      <c r="F1131" s="11"/>
      <c r="G1131" s="27"/>
    </row>
    <row r="1132" spans="1:7" x14ac:dyDescent="0.3">
      <c r="A1132" s="10">
        <v>77740</v>
      </c>
      <c r="B1132" s="10">
        <v>8500</v>
      </c>
      <c r="C1132" s="25" t="s">
        <v>472</v>
      </c>
      <c r="D1132" s="11" t="s">
        <v>623</v>
      </c>
      <c r="E1132" s="26" t="s">
        <v>1022</v>
      </c>
      <c r="G1132" s="27"/>
    </row>
    <row r="1133" spans="1:7" x14ac:dyDescent="0.3">
      <c r="A1133" s="10">
        <v>77760</v>
      </c>
      <c r="B1133" s="10">
        <v>8510</v>
      </c>
      <c r="C1133" s="25" t="s">
        <v>334</v>
      </c>
      <c r="D1133" s="11" t="s">
        <v>624</v>
      </c>
      <c r="E1133" s="26" t="s">
        <v>1022</v>
      </c>
      <c r="G1133" s="27"/>
    </row>
    <row r="1134" spans="1:7" x14ac:dyDescent="0.3">
      <c r="A1134" s="10">
        <v>77780</v>
      </c>
      <c r="B1134" s="10">
        <v>8520</v>
      </c>
      <c r="C1134" s="25" t="s">
        <v>464</v>
      </c>
      <c r="D1134" s="11" t="s">
        <v>625</v>
      </c>
      <c r="E1134" s="26" t="s">
        <v>1022</v>
      </c>
      <c r="G1134" s="27"/>
    </row>
    <row r="1135" spans="1:7" x14ac:dyDescent="0.3">
      <c r="A1135" s="10">
        <v>77800</v>
      </c>
      <c r="B1135" s="10">
        <v>8530</v>
      </c>
      <c r="C1135" s="25" t="s">
        <v>340</v>
      </c>
      <c r="D1135" s="11" t="s">
        <v>626</v>
      </c>
      <c r="E1135" s="26" t="s">
        <v>1022</v>
      </c>
      <c r="G1135" s="27"/>
    </row>
    <row r="1136" spans="1:7" x14ac:dyDescent="0.3">
      <c r="A1136" s="26">
        <v>77820</v>
      </c>
      <c r="B1136" s="26">
        <v>8540</v>
      </c>
      <c r="C1136" s="35" t="s">
        <v>705</v>
      </c>
      <c r="E1136" s="36" t="s">
        <v>1022</v>
      </c>
      <c r="F1136" s="39"/>
      <c r="G1136" s="77">
        <f>SUM(G1129:G1135)</f>
        <v>0</v>
      </c>
    </row>
    <row r="1137" spans="1:7" x14ac:dyDescent="0.3">
      <c r="A1137" s="26">
        <v>77840</v>
      </c>
      <c r="B1137" s="26">
        <v>8550</v>
      </c>
      <c r="C1137" s="35" t="s">
        <v>255</v>
      </c>
      <c r="E1137" s="36" t="s">
        <v>1022</v>
      </c>
      <c r="F1137" s="39"/>
      <c r="G1137" s="38">
        <f>G1127+G1136</f>
        <v>0</v>
      </c>
    </row>
    <row r="1138" spans="1:7" x14ac:dyDescent="0.3">
      <c r="A1138" s="19" t="s">
        <v>1943</v>
      </c>
      <c r="B1138" s="26"/>
      <c r="C1138" s="20" t="s">
        <v>2117</v>
      </c>
      <c r="E1138" s="26"/>
      <c r="G1138" s="33"/>
    </row>
    <row r="1139" spans="1:7" x14ac:dyDescent="0.3">
      <c r="A1139" s="10">
        <v>78000</v>
      </c>
      <c r="B1139" s="10">
        <v>8660</v>
      </c>
      <c r="C1139" s="25" t="s">
        <v>341</v>
      </c>
      <c r="D1139" s="11" t="s">
        <v>627</v>
      </c>
      <c r="E1139" s="26" t="s">
        <v>1022</v>
      </c>
      <c r="G1139" s="27"/>
    </row>
    <row r="1140" spans="1:7" x14ac:dyDescent="0.3">
      <c r="A1140" s="10">
        <v>78020</v>
      </c>
      <c r="B1140" s="10">
        <v>8670</v>
      </c>
      <c r="C1140" s="25" t="s">
        <v>328</v>
      </c>
      <c r="D1140" s="11" t="s">
        <v>628</v>
      </c>
      <c r="E1140" s="26" t="s">
        <v>1022</v>
      </c>
      <c r="G1140" s="27"/>
    </row>
    <row r="1141" spans="1:7" x14ac:dyDescent="0.3">
      <c r="A1141" s="10">
        <v>78040</v>
      </c>
      <c r="B1141" s="10">
        <v>8674</v>
      </c>
      <c r="C1141" s="44" t="s">
        <v>1110</v>
      </c>
      <c r="D1141" s="11" t="s">
        <v>1248</v>
      </c>
      <c r="E1141" s="26" t="s">
        <v>1022</v>
      </c>
      <c r="G1141" s="27"/>
    </row>
    <row r="1142" spans="1:7" x14ac:dyDescent="0.3">
      <c r="A1142" s="10">
        <v>78060</v>
      </c>
      <c r="B1142" s="10">
        <v>8675</v>
      </c>
      <c r="C1142" s="44" t="s">
        <v>1112</v>
      </c>
      <c r="D1142" s="11" t="s">
        <v>1249</v>
      </c>
      <c r="E1142" s="26" t="s">
        <v>1022</v>
      </c>
      <c r="G1142" s="27"/>
    </row>
    <row r="1143" spans="1:7" x14ac:dyDescent="0.3">
      <c r="A1143" s="10">
        <v>78065</v>
      </c>
      <c r="C1143" s="44" t="s">
        <v>1669</v>
      </c>
      <c r="D1143" s="11" t="s">
        <v>1817</v>
      </c>
      <c r="E1143" s="26"/>
      <c r="G1143" s="27"/>
    </row>
    <row r="1144" spans="1:7" x14ac:dyDescent="0.3">
      <c r="A1144" s="10">
        <v>78080</v>
      </c>
      <c r="B1144" s="10">
        <v>8680</v>
      </c>
      <c r="C1144" s="25" t="s">
        <v>472</v>
      </c>
      <c r="D1144" s="11" t="s">
        <v>629</v>
      </c>
      <c r="E1144" s="26" t="s">
        <v>1022</v>
      </c>
      <c r="G1144" s="27"/>
    </row>
    <row r="1145" spans="1:7" x14ac:dyDescent="0.3">
      <c r="A1145" s="10">
        <v>78100</v>
      </c>
      <c r="B1145" s="10">
        <v>8690</v>
      </c>
      <c r="C1145" s="25" t="s">
        <v>334</v>
      </c>
      <c r="D1145" s="11" t="s">
        <v>630</v>
      </c>
      <c r="E1145" s="26" t="s">
        <v>1022</v>
      </c>
      <c r="G1145" s="27"/>
    </row>
    <row r="1146" spans="1:7" x14ac:dyDescent="0.3">
      <c r="A1146" s="10">
        <v>78120</v>
      </c>
      <c r="B1146" s="10">
        <v>8700</v>
      </c>
      <c r="C1146" s="25" t="s">
        <v>336</v>
      </c>
      <c r="D1146" s="11" t="s">
        <v>631</v>
      </c>
      <c r="E1146" s="26" t="s">
        <v>1022</v>
      </c>
      <c r="G1146" s="27"/>
    </row>
    <row r="1147" spans="1:7" x14ac:dyDescent="0.3">
      <c r="A1147" s="10">
        <v>78140</v>
      </c>
      <c r="B1147" s="10">
        <v>8710</v>
      </c>
      <c r="C1147" s="25" t="s">
        <v>338</v>
      </c>
      <c r="D1147" s="11" t="s">
        <v>632</v>
      </c>
      <c r="E1147" s="26" t="s">
        <v>1022</v>
      </c>
      <c r="G1147" s="27"/>
    </row>
    <row r="1148" spans="1:7" x14ac:dyDescent="0.3">
      <c r="A1148" s="10">
        <v>78160</v>
      </c>
      <c r="B1148" s="10">
        <v>8720</v>
      </c>
      <c r="C1148" s="25" t="s">
        <v>340</v>
      </c>
      <c r="D1148" s="11" t="s">
        <v>633</v>
      </c>
      <c r="E1148" s="26" t="s">
        <v>1022</v>
      </c>
      <c r="G1148" s="27"/>
    </row>
    <row r="1149" spans="1:7" x14ac:dyDescent="0.3">
      <c r="A1149" s="26">
        <v>78180</v>
      </c>
      <c r="B1149" s="26">
        <v>8730</v>
      </c>
      <c r="C1149" s="35" t="s">
        <v>257</v>
      </c>
      <c r="E1149" s="26" t="s">
        <v>1022</v>
      </c>
      <c r="G1149" s="38">
        <f>SUM(G1139:G1148)</f>
        <v>0</v>
      </c>
    </row>
    <row r="1150" spans="1:7" x14ac:dyDescent="0.3">
      <c r="A1150" s="19" t="s">
        <v>1943</v>
      </c>
      <c r="C1150" s="20" t="s">
        <v>2118</v>
      </c>
      <c r="E1150" s="26"/>
      <c r="G1150" s="78"/>
    </row>
    <row r="1151" spans="1:7" x14ac:dyDescent="0.3">
      <c r="A1151" s="10">
        <v>78200</v>
      </c>
      <c r="B1151" s="10">
        <v>8740</v>
      </c>
      <c r="C1151" s="25" t="s">
        <v>460</v>
      </c>
      <c r="D1151" s="11" t="s">
        <v>634</v>
      </c>
      <c r="E1151" s="26" t="s">
        <v>1022</v>
      </c>
      <c r="G1151" s="27"/>
    </row>
    <row r="1152" spans="1:7" x14ac:dyDescent="0.3">
      <c r="A1152" s="10">
        <v>78205</v>
      </c>
      <c r="C1152" s="25" t="s">
        <v>1669</v>
      </c>
      <c r="D1152" s="11" t="s">
        <v>1818</v>
      </c>
      <c r="E1152" s="26"/>
      <c r="G1152" s="27"/>
    </row>
    <row r="1153" spans="1:7" x14ac:dyDescent="0.3">
      <c r="A1153" s="10">
        <v>78220</v>
      </c>
      <c r="B1153" s="10">
        <v>8750</v>
      </c>
      <c r="C1153" s="25" t="s">
        <v>621</v>
      </c>
      <c r="D1153" s="11" t="s">
        <v>635</v>
      </c>
      <c r="E1153" s="26" t="s">
        <v>1022</v>
      </c>
      <c r="G1153" s="27"/>
    </row>
    <row r="1154" spans="1:7" x14ac:dyDescent="0.3">
      <c r="A1154" s="10">
        <v>78240</v>
      </c>
      <c r="B1154" s="10">
        <v>8760</v>
      </c>
      <c r="C1154" s="25" t="s">
        <v>472</v>
      </c>
      <c r="D1154" s="11" t="s">
        <v>636</v>
      </c>
      <c r="E1154" s="26" t="s">
        <v>1022</v>
      </c>
      <c r="G1154" s="27"/>
    </row>
    <row r="1155" spans="1:7" x14ac:dyDescent="0.3">
      <c r="A1155" s="10">
        <v>78260</v>
      </c>
      <c r="B1155" s="10">
        <v>8770</v>
      </c>
      <c r="C1155" s="25" t="s">
        <v>334</v>
      </c>
      <c r="D1155" s="11" t="s">
        <v>637</v>
      </c>
      <c r="E1155" s="26" t="s">
        <v>1022</v>
      </c>
      <c r="G1155" s="27"/>
    </row>
    <row r="1156" spans="1:7" x14ac:dyDescent="0.3">
      <c r="A1156" s="10">
        <v>78280</v>
      </c>
      <c r="B1156" s="10">
        <v>8780</v>
      </c>
      <c r="C1156" s="25" t="s">
        <v>464</v>
      </c>
      <c r="D1156" s="11" t="s">
        <v>638</v>
      </c>
      <c r="E1156" s="26" t="s">
        <v>1022</v>
      </c>
      <c r="G1156" s="27"/>
    </row>
    <row r="1157" spans="1:7" x14ac:dyDescent="0.3">
      <c r="A1157" s="10">
        <v>78300</v>
      </c>
      <c r="B1157" s="10">
        <v>8790</v>
      </c>
      <c r="C1157" s="25" t="s">
        <v>340</v>
      </c>
      <c r="D1157" s="11" t="s">
        <v>639</v>
      </c>
      <c r="E1157" s="26" t="s">
        <v>1022</v>
      </c>
      <c r="G1157" s="27"/>
    </row>
    <row r="1158" spans="1:7" x14ac:dyDescent="0.3">
      <c r="A1158" s="26">
        <v>78320</v>
      </c>
      <c r="B1158" s="26">
        <v>8800</v>
      </c>
      <c r="C1158" s="35" t="s">
        <v>259</v>
      </c>
      <c r="E1158" s="26" t="s">
        <v>1022</v>
      </c>
      <c r="G1158" s="38">
        <f>SUM(G1151:G1157)</f>
        <v>0</v>
      </c>
    </row>
    <row r="1159" spans="1:7" x14ac:dyDescent="0.3">
      <c r="A1159" s="26">
        <v>78340</v>
      </c>
      <c r="B1159" s="26">
        <v>8810</v>
      </c>
      <c r="C1159" s="35" t="s">
        <v>260</v>
      </c>
      <c r="E1159" s="26" t="s">
        <v>1022</v>
      </c>
      <c r="G1159" s="38">
        <f>G1149+G1158</f>
        <v>0</v>
      </c>
    </row>
    <row r="1160" spans="1:7" x14ac:dyDescent="0.3">
      <c r="A1160" s="19" t="s">
        <v>1943</v>
      </c>
      <c r="C1160" s="20" t="s">
        <v>2119</v>
      </c>
      <c r="E1160" s="26"/>
      <c r="G1160" s="33"/>
    </row>
    <row r="1161" spans="1:7" x14ac:dyDescent="0.3">
      <c r="A1161" s="10">
        <v>79000</v>
      </c>
      <c r="B1161" s="10">
        <v>8820</v>
      </c>
      <c r="C1161" s="25" t="s">
        <v>341</v>
      </c>
      <c r="D1161" s="11" t="s">
        <v>640</v>
      </c>
      <c r="E1161" s="26" t="s">
        <v>1022</v>
      </c>
      <c r="G1161" s="27"/>
    </row>
    <row r="1162" spans="1:7" x14ac:dyDescent="0.3">
      <c r="A1162" s="10">
        <v>79020</v>
      </c>
      <c r="B1162" s="10">
        <v>8830</v>
      </c>
      <c r="C1162" s="25" t="s">
        <v>328</v>
      </c>
      <c r="D1162" s="11" t="s">
        <v>641</v>
      </c>
      <c r="E1162" s="26" t="s">
        <v>1022</v>
      </c>
      <c r="G1162" s="27"/>
    </row>
    <row r="1163" spans="1:7" x14ac:dyDescent="0.3">
      <c r="A1163" s="10">
        <v>79040</v>
      </c>
      <c r="B1163" s="10">
        <v>8834</v>
      </c>
      <c r="C1163" s="44" t="s">
        <v>1110</v>
      </c>
      <c r="D1163" s="11" t="s">
        <v>1250</v>
      </c>
      <c r="E1163" s="26" t="s">
        <v>1022</v>
      </c>
      <c r="G1163" s="27"/>
    </row>
    <row r="1164" spans="1:7" x14ac:dyDescent="0.3">
      <c r="A1164" s="10">
        <v>79060</v>
      </c>
      <c r="B1164" s="10">
        <v>8835</v>
      </c>
      <c r="C1164" s="44" t="s">
        <v>1112</v>
      </c>
      <c r="D1164" s="11" t="s">
        <v>1251</v>
      </c>
      <c r="E1164" s="26" t="s">
        <v>1022</v>
      </c>
      <c r="G1164" s="27"/>
    </row>
    <row r="1165" spans="1:7" x14ac:dyDescent="0.3">
      <c r="A1165" s="10">
        <v>79065</v>
      </c>
      <c r="C1165" s="44" t="s">
        <v>1669</v>
      </c>
      <c r="D1165" s="11" t="s">
        <v>1819</v>
      </c>
      <c r="E1165" s="26"/>
      <c r="G1165" s="27"/>
    </row>
    <row r="1166" spans="1:7" x14ac:dyDescent="0.3">
      <c r="A1166" s="10">
        <v>79080</v>
      </c>
      <c r="B1166" s="10">
        <v>8840</v>
      </c>
      <c r="C1166" s="25" t="s">
        <v>472</v>
      </c>
      <c r="D1166" s="11" t="s">
        <v>642</v>
      </c>
      <c r="E1166" s="26" t="s">
        <v>1022</v>
      </c>
      <c r="G1166" s="27"/>
    </row>
    <row r="1167" spans="1:7" x14ac:dyDescent="0.3">
      <c r="A1167" s="10">
        <v>79100</v>
      </c>
      <c r="B1167" s="10">
        <v>8850</v>
      </c>
      <c r="C1167" s="25" t="s">
        <v>334</v>
      </c>
      <c r="D1167" s="11" t="s">
        <v>643</v>
      </c>
      <c r="E1167" s="26" t="s">
        <v>1022</v>
      </c>
      <c r="G1167" s="27"/>
    </row>
    <row r="1168" spans="1:7" x14ac:dyDescent="0.3">
      <c r="A1168" s="10">
        <v>79120</v>
      </c>
      <c r="B1168" s="10">
        <v>8860</v>
      </c>
      <c r="C1168" s="25" t="s">
        <v>336</v>
      </c>
      <c r="D1168" s="11" t="s">
        <v>644</v>
      </c>
      <c r="E1168" s="26" t="s">
        <v>1022</v>
      </c>
      <c r="G1168" s="27"/>
    </row>
    <row r="1169" spans="1:7" x14ac:dyDescent="0.3">
      <c r="A1169" s="10">
        <v>79140</v>
      </c>
      <c r="B1169" s="10">
        <v>8870</v>
      </c>
      <c r="C1169" s="25" t="s">
        <v>338</v>
      </c>
      <c r="D1169" s="11" t="s">
        <v>645</v>
      </c>
      <c r="E1169" s="26" t="s">
        <v>1022</v>
      </c>
      <c r="G1169" s="27"/>
    </row>
    <row r="1170" spans="1:7" x14ac:dyDescent="0.3">
      <c r="A1170" s="10">
        <v>79160</v>
      </c>
      <c r="B1170" s="10">
        <v>8880</v>
      </c>
      <c r="C1170" s="25" t="s">
        <v>340</v>
      </c>
      <c r="D1170" s="11" t="s">
        <v>646</v>
      </c>
      <c r="E1170" s="26" t="s">
        <v>1022</v>
      </c>
      <c r="G1170" s="27"/>
    </row>
    <row r="1171" spans="1:7" x14ac:dyDescent="0.3">
      <c r="A1171" s="26">
        <v>79180</v>
      </c>
      <c r="B1171" s="26">
        <v>8890</v>
      </c>
      <c r="C1171" s="35" t="s">
        <v>262</v>
      </c>
      <c r="E1171" s="26" t="s">
        <v>1022</v>
      </c>
      <c r="G1171" s="38">
        <f>SUM(G1161:G1170)</f>
        <v>0</v>
      </c>
    </row>
    <row r="1172" spans="1:7" x14ac:dyDescent="0.3">
      <c r="A1172" s="19" t="s">
        <v>1943</v>
      </c>
      <c r="C1172" s="20" t="s">
        <v>2120</v>
      </c>
      <c r="E1172" s="26"/>
      <c r="G1172" s="33"/>
    </row>
    <row r="1173" spans="1:7" x14ac:dyDescent="0.3">
      <c r="A1173" s="10">
        <v>79500</v>
      </c>
      <c r="B1173" s="10">
        <v>8900</v>
      </c>
      <c r="C1173" s="25" t="s">
        <v>460</v>
      </c>
      <c r="D1173" s="11" t="s">
        <v>647</v>
      </c>
      <c r="E1173" s="26" t="s">
        <v>1022</v>
      </c>
      <c r="G1173" s="27"/>
    </row>
    <row r="1174" spans="1:7" x14ac:dyDescent="0.3">
      <c r="A1174" s="10">
        <v>79505</v>
      </c>
      <c r="C1174" s="25" t="s">
        <v>1669</v>
      </c>
      <c r="D1174" s="11" t="s">
        <v>1820</v>
      </c>
      <c r="E1174" s="26"/>
      <c r="G1174" s="27"/>
    </row>
    <row r="1175" spans="1:7" x14ac:dyDescent="0.3">
      <c r="A1175" s="10">
        <v>79520</v>
      </c>
      <c r="B1175" s="10">
        <v>8910</v>
      </c>
      <c r="C1175" s="25" t="s">
        <v>621</v>
      </c>
      <c r="D1175" s="11" t="s">
        <v>648</v>
      </c>
      <c r="E1175" s="26" t="s">
        <v>1022</v>
      </c>
      <c r="G1175" s="27"/>
    </row>
    <row r="1176" spans="1:7" x14ac:dyDescent="0.3">
      <c r="A1176" s="10">
        <v>79540</v>
      </c>
      <c r="B1176" s="10">
        <v>8920</v>
      </c>
      <c r="C1176" s="25" t="s">
        <v>472</v>
      </c>
      <c r="D1176" s="11" t="s">
        <v>649</v>
      </c>
      <c r="E1176" s="26" t="s">
        <v>1022</v>
      </c>
      <c r="G1176" s="27"/>
    </row>
    <row r="1177" spans="1:7" x14ac:dyDescent="0.3">
      <c r="A1177" s="10">
        <v>79560</v>
      </c>
      <c r="B1177" s="10">
        <v>8930</v>
      </c>
      <c r="C1177" s="25" t="s">
        <v>334</v>
      </c>
      <c r="D1177" s="11" t="s">
        <v>650</v>
      </c>
      <c r="E1177" s="26" t="s">
        <v>1022</v>
      </c>
      <c r="G1177" s="27"/>
    </row>
    <row r="1178" spans="1:7" x14ac:dyDescent="0.3">
      <c r="A1178" s="10">
        <v>79580</v>
      </c>
      <c r="B1178" s="10">
        <v>8940</v>
      </c>
      <c r="C1178" s="25" t="s">
        <v>464</v>
      </c>
      <c r="D1178" s="11" t="s">
        <v>651</v>
      </c>
      <c r="E1178" s="26" t="s">
        <v>1022</v>
      </c>
      <c r="G1178" s="27"/>
    </row>
    <row r="1179" spans="1:7" x14ac:dyDescent="0.3">
      <c r="A1179" s="10">
        <v>79600</v>
      </c>
      <c r="B1179" s="10">
        <v>8950</v>
      </c>
      <c r="C1179" s="25" t="s">
        <v>340</v>
      </c>
      <c r="D1179" s="11" t="s">
        <v>652</v>
      </c>
      <c r="E1179" s="26" t="s">
        <v>1022</v>
      </c>
      <c r="G1179" s="27"/>
    </row>
    <row r="1180" spans="1:7" x14ac:dyDescent="0.3">
      <c r="A1180" s="26">
        <v>79620</v>
      </c>
      <c r="B1180" s="26">
        <v>8960</v>
      </c>
      <c r="C1180" s="35" t="s">
        <v>264</v>
      </c>
      <c r="E1180" s="26" t="s">
        <v>1022</v>
      </c>
      <c r="G1180" s="38">
        <f>SUM(G1173:G1179)</f>
        <v>0</v>
      </c>
    </row>
    <row r="1181" spans="1:7" x14ac:dyDescent="0.3">
      <c r="A1181" s="26">
        <v>79640</v>
      </c>
      <c r="B1181" s="26">
        <v>8970</v>
      </c>
      <c r="C1181" s="35" t="s">
        <v>265</v>
      </c>
      <c r="E1181" s="26" t="s">
        <v>1022</v>
      </c>
      <c r="G1181" s="38">
        <f>G1171+G1180</f>
        <v>0</v>
      </c>
    </row>
    <row r="1182" spans="1:7" x14ac:dyDescent="0.3">
      <c r="A1182" s="19" t="s">
        <v>1943</v>
      </c>
      <c r="C1182" s="20" t="s">
        <v>2121</v>
      </c>
      <c r="E1182" s="26"/>
      <c r="G1182" s="33"/>
    </row>
    <row r="1183" spans="1:7" x14ac:dyDescent="0.3">
      <c r="A1183" s="10">
        <v>80000</v>
      </c>
      <c r="B1183" s="10">
        <v>8980</v>
      </c>
      <c r="C1183" s="25" t="s">
        <v>341</v>
      </c>
      <c r="D1183" s="11" t="s">
        <v>653</v>
      </c>
      <c r="E1183" s="26" t="s">
        <v>1022</v>
      </c>
      <c r="G1183" s="27"/>
    </row>
    <row r="1184" spans="1:7" x14ac:dyDescent="0.3">
      <c r="A1184" s="10">
        <v>80020</v>
      </c>
      <c r="B1184" s="10">
        <v>8990</v>
      </c>
      <c r="C1184" s="25" t="s">
        <v>328</v>
      </c>
      <c r="D1184" s="11" t="s">
        <v>654</v>
      </c>
      <c r="E1184" s="26" t="s">
        <v>1022</v>
      </c>
      <c r="G1184" s="27"/>
    </row>
    <row r="1185" spans="1:7" x14ac:dyDescent="0.3">
      <c r="A1185" s="10">
        <v>80040</v>
      </c>
      <c r="B1185" s="10">
        <v>8994</v>
      </c>
      <c r="C1185" s="44" t="s">
        <v>1110</v>
      </c>
      <c r="D1185" s="11" t="s">
        <v>1252</v>
      </c>
      <c r="E1185" s="26" t="s">
        <v>1022</v>
      </c>
      <c r="G1185" s="27"/>
    </row>
    <row r="1186" spans="1:7" x14ac:dyDescent="0.3">
      <c r="A1186" s="10">
        <v>80060</v>
      </c>
      <c r="B1186" s="10">
        <v>8995</v>
      </c>
      <c r="C1186" s="44" t="s">
        <v>1112</v>
      </c>
      <c r="D1186" s="11" t="s">
        <v>1253</v>
      </c>
      <c r="E1186" s="26" t="s">
        <v>1022</v>
      </c>
      <c r="G1186" s="27"/>
    </row>
    <row r="1187" spans="1:7" x14ac:dyDescent="0.3">
      <c r="A1187" s="10">
        <v>80065</v>
      </c>
      <c r="C1187" s="44" t="s">
        <v>1669</v>
      </c>
      <c r="D1187" s="11" t="s">
        <v>1821</v>
      </c>
      <c r="E1187" s="26"/>
      <c r="G1187" s="27"/>
    </row>
    <row r="1188" spans="1:7" x14ac:dyDescent="0.3">
      <c r="A1188" s="10">
        <v>80080</v>
      </c>
      <c r="B1188" s="10">
        <v>9000</v>
      </c>
      <c r="C1188" s="25" t="s">
        <v>472</v>
      </c>
      <c r="D1188" s="11" t="s">
        <v>655</v>
      </c>
      <c r="E1188" s="26" t="s">
        <v>1022</v>
      </c>
      <c r="G1188" s="27"/>
    </row>
    <row r="1189" spans="1:7" x14ac:dyDescent="0.3">
      <c r="A1189" s="10">
        <v>80100</v>
      </c>
      <c r="B1189" s="10">
        <v>9010</v>
      </c>
      <c r="C1189" s="25" t="s">
        <v>334</v>
      </c>
      <c r="D1189" s="11" t="s">
        <v>656</v>
      </c>
      <c r="E1189" s="26" t="s">
        <v>1022</v>
      </c>
      <c r="G1189" s="27"/>
    </row>
    <row r="1190" spans="1:7" x14ac:dyDescent="0.3">
      <c r="A1190" s="10">
        <v>80120</v>
      </c>
      <c r="B1190" s="10">
        <v>9020</v>
      </c>
      <c r="C1190" s="25" t="s">
        <v>336</v>
      </c>
      <c r="D1190" s="11" t="s">
        <v>657</v>
      </c>
      <c r="E1190" s="26" t="s">
        <v>1022</v>
      </c>
      <c r="G1190" s="27"/>
    </row>
    <row r="1191" spans="1:7" x14ac:dyDescent="0.3">
      <c r="A1191" s="10">
        <v>80140</v>
      </c>
      <c r="B1191" s="10">
        <v>9030</v>
      </c>
      <c r="C1191" s="25" t="s">
        <v>338</v>
      </c>
      <c r="D1191" s="11" t="s">
        <v>658</v>
      </c>
      <c r="E1191" s="26" t="s">
        <v>1022</v>
      </c>
      <c r="G1191" s="27"/>
    </row>
    <row r="1192" spans="1:7" x14ac:dyDescent="0.3">
      <c r="A1192" s="10">
        <v>80160</v>
      </c>
      <c r="B1192" s="10">
        <v>9040</v>
      </c>
      <c r="C1192" s="25" t="s">
        <v>340</v>
      </c>
      <c r="D1192" s="11" t="s">
        <v>659</v>
      </c>
      <c r="E1192" s="26" t="s">
        <v>1022</v>
      </c>
      <c r="G1192" s="27"/>
    </row>
    <row r="1193" spans="1:7" x14ac:dyDescent="0.3">
      <c r="A1193" s="26">
        <v>80180</v>
      </c>
      <c r="B1193" s="26">
        <v>9050</v>
      </c>
      <c r="C1193" s="35" t="s">
        <v>267</v>
      </c>
      <c r="E1193" s="26" t="s">
        <v>1022</v>
      </c>
      <c r="G1193" s="38">
        <f>SUM(G1183:G1192)</f>
        <v>0</v>
      </c>
    </row>
    <row r="1194" spans="1:7" x14ac:dyDescent="0.3">
      <c r="A1194" s="19" t="s">
        <v>1943</v>
      </c>
      <c r="C1194" s="20" t="s">
        <v>2122</v>
      </c>
      <c r="E1194" s="26"/>
      <c r="G1194" s="33"/>
    </row>
    <row r="1195" spans="1:7" x14ac:dyDescent="0.3">
      <c r="A1195" s="10">
        <v>80200</v>
      </c>
      <c r="B1195" s="10">
        <v>9060</v>
      </c>
      <c r="C1195" s="25" t="s">
        <v>460</v>
      </c>
      <c r="D1195" s="11" t="s">
        <v>660</v>
      </c>
      <c r="E1195" s="26" t="s">
        <v>1022</v>
      </c>
      <c r="G1195" s="27"/>
    </row>
    <row r="1196" spans="1:7" x14ac:dyDescent="0.3">
      <c r="A1196" s="10">
        <v>80205</v>
      </c>
      <c r="C1196" s="25" t="s">
        <v>1669</v>
      </c>
      <c r="D1196" s="11" t="s">
        <v>1822</v>
      </c>
      <c r="E1196" s="26"/>
      <c r="G1196" s="27"/>
    </row>
    <row r="1197" spans="1:7" x14ac:dyDescent="0.3">
      <c r="A1197" s="10">
        <v>80220</v>
      </c>
      <c r="B1197" s="10">
        <v>9070</v>
      </c>
      <c r="C1197" s="25" t="s">
        <v>621</v>
      </c>
      <c r="D1197" s="11" t="s">
        <v>661</v>
      </c>
      <c r="E1197" s="26" t="s">
        <v>1022</v>
      </c>
      <c r="G1197" s="27"/>
    </row>
    <row r="1198" spans="1:7" x14ac:dyDescent="0.3">
      <c r="A1198" s="10">
        <v>80240</v>
      </c>
      <c r="B1198" s="10">
        <v>9080</v>
      </c>
      <c r="C1198" s="25" t="s">
        <v>472</v>
      </c>
      <c r="D1198" s="11" t="s">
        <v>662</v>
      </c>
      <c r="E1198" s="26" t="s">
        <v>1022</v>
      </c>
      <c r="G1198" s="27"/>
    </row>
    <row r="1199" spans="1:7" x14ac:dyDescent="0.3">
      <c r="A1199" s="10">
        <v>80260</v>
      </c>
      <c r="B1199" s="10">
        <v>9090</v>
      </c>
      <c r="C1199" s="25" t="s">
        <v>334</v>
      </c>
      <c r="D1199" s="11" t="s">
        <v>663</v>
      </c>
      <c r="E1199" s="26" t="s">
        <v>1022</v>
      </c>
      <c r="G1199" s="27"/>
    </row>
    <row r="1200" spans="1:7" x14ac:dyDescent="0.3">
      <c r="A1200" s="10">
        <v>80280</v>
      </c>
      <c r="B1200" s="10">
        <v>9100</v>
      </c>
      <c r="C1200" s="25" t="s">
        <v>464</v>
      </c>
      <c r="D1200" s="11" t="s">
        <v>664</v>
      </c>
      <c r="E1200" s="26" t="s">
        <v>1022</v>
      </c>
      <c r="G1200" s="27"/>
    </row>
    <row r="1201" spans="1:7" x14ac:dyDescent="0.3">
      <c r="A1201" s="10">
        <v>80300</v>
      </c>
      <c r="B1201" s="10">
        <v>9110</v>
      </c>
      <c r="C1201" s="25" t="s">
        <v>340</v>
      </c>
      <c r="D1201" s="11" t="s">
        <v>665</v>
      </c>
      <c r="E1201" s="26" t="s">
        <v>1022</v>
      </c>
      <c r="G1201" s="27"/>
    </row>
    <row r="1202" spans="1:7" x14ac:dyDescent="0.3">
      <c r="A1202" s="26">
        <v>80320</v>
      </c>
      <c r="B1202" s="26">
        <v>9120</v>
      </c>
      <c r="C1202" s="35" t="s">
        <v>269</v>
      </c>
      <c r="E1202" s="26" t="s">
        <v>1022</v>
      </c>
      <c r="G1202" s="38">
        <f>SUM(G1195:G1201)</f>
        <v>0</v>
      </c>
    </row>
    <row r="1203" spans="1:7" x14ac:dyDescent="0.3">
      <c r="A1203" s="26">
        <v>80340</v>
      </c>
      <c r="B1203" s="26">
        <v>9130</v>
      </c>
      <c r="C1203" s="35" t="s">
        <v>270</v>
      </c>
      <c r="E1203" s="26" t="s">
        <v>1022</v>
      </c>
      <c r="G1203" s="38">
        <f>G1193+G1202</f>
        <v>0</v>
      </c>
    </row>
    <row r="1204" spans="1:7" x14ac:dyDescent="0.3">
      <c r="A1204" s="19" t="s">
        <v>1943</v>
      </c>
      <c r="C1204" s="20" t="s">
        <v>2123</v>
      </c>
      <c r="E1204" s="26"/>
      <c r="G1204" s="33"/>
    </row>
    <row r="1205" spans="1:7" x14ac:dyDescent="0.3">
      <c r="A1205" s="10">
        <v>81000</v>
      </c>
      <c r="B1205" s="10">
        <v>9140</v>
      </c>
      <c r="C1205" s="25" t="s">
        <v>341</v>
      </c>
      <c r="D1205" s="11" t="s">
        <v>666</v>
      </c>
      <c r="E1205" s="26" t="s">
        <v>1022</v>
      </c>
      <c r="G1205" s="27"/>
    </row>
    <row r="1206" spans="1:7" x14ac:dyDescent="0.3">
      <c r="A1206" s="10">
        <v>81020</v>
      </c>
      <c r="B1206" s="10">
        <v>9150</v>
      </c>
      <c r="C1206" s="25" t="s">
        <v>328</v>
      </c>
      <c r="D1206" s="11" t="s">
        <v>667</v>
      </c>
      <c r="E1206" s="26" t="s">
        <v>1022</v>
      </c>
      <c r="G1206" s="27"/>
    </row>
    <row r="1207" spans="1:7" x14ac:dyDescent="0.3">
      <c r="A1207" s="10">
        <v>81040</v>
      </c>
      <c r="B1207" s="10">
        <v>9154</v>
      </c>
      <c r="C1207" s="44" t="s">
        <v>1110</v>
      </c>
      <c r="D1207" s="11" t="s">
        <v>1254</v>
      </c>
      <c r="E1207" s="26" t="s">
        <v>1022</v>
      </c>
      <c r="G1207" s="27"/>
    </row>
    <row r="1208" spans="1:7" x14ac:dyDescent="0.3">
      <c r="A1208" s="10">
        <v>81060</v>
      </c>
      <c r="B1208" s="10">
        <v>9155</v>
      </c>
      <c r="C1208" s="44" t="s">
        <v>1112</v>
      </c>
      <c r="D1208" s="11" t="s">
        <v>1255</v>
      </c>
      <c r="E1208" s="26" t="s">
        <v>1022</v>
      </c>
      <c r="G1208" s="27"/>
    </row>
    <row r="1209" spans="1:7" x14ac:dyDescent="0.3">
      <c r="A1209" s="10">
        <v>81065</v>
      </c>
      <c r="C1209" s="44" t="s">
        <v>1669</v>
      </c>
      <c r="D1209" s="11" t="s">
        <v>1823</v>
      </c>
      <c r="E1209" s="26"/>
      <c r="G1209" s="27"/>
    </row>
    <row r="1210" spans="1:7" x14ac:dyDescent="0.3">
      <c r="A1210" s="10">
        <v>81080</v>
      </c>
      <c r="B1210" s="10">
        <v>9160</v>
      </c>
      <c r="C1210" s="25" t="s">
        <v>472</v>
      </c>
      <c r="D1210" s="11" t="s">
        <v>668</v>
      </c>
      <c r="E1210" s="26" t="s">
        <v>1022</v>
      </c>
      <c r="G1210" s="27"/>
    </row>
    <row r="1211" spans="1:7" x14ac:dyDescent="0.3">
      <c r="A1211" s="10">
        <v>81100</v>
      </c>
      <c r="B1211" s="10">
        <v>9170</v>
      </c>
      <c r="C1211" s="25" t="s">
        <v>334</v>
      </c>
      <c r="D1211" s="11" t="s">
        <v>669</v>
      </c>
      <c r="E1211" s="26" t="s">
        <v>1022</v>
      </c>
      <c r="G1211" s="27"/>
    </row>
    <row r="1212" spans="1:7" x14ac:dyDescent="0.3">
      <c r="A1212" s="10">
        <v>81120</v>
      </c>
      <c r="B1212" s="10">
        <v>9180</v>
      </c>
      <c r="C1212" s="25" t="s">
        <v>336</v>
      </c>
      <c r="D1212" s="11" t="s">
        <v>670</v>
      </c>
      <c r="E1212" s="26" t="s">
        <v>1022</v>
      </c>
      <c r="G1212" s="27"/>
    </row>
    <row r="1213" spans="1:7" x14ac:dyDescent="0.3">
      <c r="A1213" s="10">
        <v>81140</v>
      </c>
      <c r="B1213" s="10">
        <v>9190</v>
      </c>
      <c r="C1213" s="25" t="s">
        <v>338</v>
      </c>
      <c r="D1213" s="11" t="s">
        <v>671</v>
      </c>
      <c r="E1213" s="26" t="s">
        <v>1022</v>
      </c>
      <c r="G1213" s="27"/>
    </row>
    <row r="1214" spans="1:7" x14ac:dyDescent="0.3">
      <c r="A1214" s="10">
        <v>81160</v>
      </c>
      <c r="B1214" s="10">
        <v>9200</v>
      </c>
      <c r="C1214" s="25" t="s">
        <v>340</v>
      </c>
      <c r="D1214" s="11" t="s">
        <v>672</v>
      </c>
      <c r="E1214" s="26" t="s">
        <v>1022</v>
      </c>
      <c r="G1214" s="27"/>
    </row>
    <row r="1215" spans="1:7" x14ac:dyDescent="0.3">
      <c r="A1215" s="26">
        <v>81180</v>
      </c>
      <c r="B1215" s="26">
        <v>9210</v>
      </c>
      <c r="C1215" s="35" t="s">
        <v>272</v>
      </c>
      <c r="E1215" s="26" t="s">
        <v>1022</v>
      </c>
      <c r="G1215" s="38">
        <f>SUM(G1205:G1214)</f>
        <v>0</v>
      </c>
    </row>
    <row r="1216" spans="1:7" x14ac:dyDescent="0.3">
      <c r="A1216" s="19" t="s">
        <v>1943</v>
      </c>
      <c r="C1216" s="20" t="s">
        <v>2124</v>
      </c>
      <c r="E1216" s="26"/>
      <c r="G1216" s="33"/>
    </row>
    <row r="1217" spans="1:7" x14ac:dyDescent="0.3">
      <c r="A1217" s="10">
        <v>81200</v>
      </c>
      <c r="B1217" s="10">
        <v>9220</v>
      </c>
      <c r="C1217" s="25" t="s">
        <v>460</v>
      </c>
      <c r="D1217" s="11" t="s">
        <v>673</v>
      </c>
      <c r="E1217" s="26" t="s">
        <v>1022</v>
      </c>
      <c r="G1217" s="27"/>
    </row>
    <row r="1218" spans="1:7" x14ac:dyDescent="0.3">
      <c r="A1218" s="10">
        <v>81205</v>
      </c>
      <c r="C1218" s="25" t="s">
        <v>1669</v>
      </c>
      <c r="D1218" s="11" t="s">
        <v>1824</v>
      </c>
      <c r="E1218" s="26"/>
      <c r="G1218" s="27"/>
    </row>
    <row r="1219" spans="1:7" x14ac:dyDescent="0.3">
      <c r="A1219" s="10">
        <v>81220</v>
      </c>
      <c r="B1219" s="10">
        <v>9230</v>
      </c>
      <c r="C1219" s="25" t="s">
        <v>621</v>
      </c>
      <c r="D1219" s="11" t="s">
        <v>674</v>
      </c>
      <c r="E1219" s="26" t="s">
        <v>1022</v>
      </c>
      <c r="G1219" s="27"/>
    </row>
    <row r="1220" spans="1:7" x14ac:dyDescent="0.3">
      <c r="A1220" s="10">
        <v>81240</v>
      </c>
      <c r="B1220" s="10">
        <v>9240</v>
      </c>
      <c r="C1220" s="25" t="s">
        <v>472</v>
      </c>
      <c r="D1220" s="11" t="s">
        <v>675</v>
      </c>
      <c r="E1220" s="26" t="s">
        <v>1022</v>
      </c>
      <c r="G1220" s="27"/>
    </row>
    <row r="1221" spans="1:7" x14ac:dyDescent="0.3">
      <c r="A1221" s="10">
        <v>81260</v>
      </c>
      <c r="B1221" s="10">
        <v>9250</v>
      </c>
      <c r="C1221" s="25" t="s">
        <v>334</v>
      </c>
      <c r="D1221" s="11" t="s">
        <v>676</v>
      </c>
      <c r="E1221" s="26" t="s">
        <v>1022</v>
      </c>
      <c r="G1221" s="27"/>
    </row>
    <row r="1222" spans="1:7" x14ac:dyDescent="0.3">
      <c r="A1222" s="10">
        <v>81280</v>
      </c>
      <c r="B1222" s="10">
        <v>9260</v>
      </c>
      <c r="C1222" s="25" t="s">
        <v>464</v>
      </c>
      <c r="D1222" s="11" t="s">
        <v>677</v>
      </c>
      <c r="E1222" s="26" t="s">
        <v>1022</v>
      </c>
      <c r="G1222" s="27"/>
    </row>
    <row r="1223" spans="1:7" x14ac:dyDescent="0.3">
      <c r="A1223" s="10">
        <v>81300</v>
      </c>
      <c r="B1223" s="10">
        <v>9270</v>
      </c>
      <c r="C1223" s="25" t="s">
        <v>340</v>
      </c>
      <c r="D1223" s="11" t="s">
        <v>678</v>
      </c>
      <c r="E1223" s="26" t="s">
        <v>1022</v>
      </c>
      <c r="G1223" s="27"/>
    </row>
    <row r="1224" spans="1:7" x14ac:dyDescent="0.3">
      <c r="A1224" s="26">
        <v>81320</v>
      </c>
      <c r="B1224" s="26">
        <v>9280</v>
      </c>
      <c r="C1224" s="35" t="s">
        <v>706</v>
      </c>
      <c r="E1224" s="26" t="s">
        <v>1022</v>
      </c>
      <c r="G1224" s="38">
        <f>SUM(G1217:G1223)</f>
        <v>0</v>
      </c>
    </row>
    <row r="1225" spans="1:7" x14ac:dyDescent="0.3">
      <c r="A1225" s="26">
        <v>81340</v>
      </c>
      <c r="B1225" s="26">
        <v>9290</v>
      </c>
      <c r="C1225" s="35" t="s">
        <v>274</v>
      </c>
      <c r="E1225" s="26" t="s">
        <v>1022</v>
      </c>
      <c r="G1225" s="38">
        <f>G1215+G1224</f>
        <v>0</v>
      </c>
    </row>
    <row r="1226" spans="1:7" x14ac:dyDescent="0.3">
      <c r="A1226" s="19" t="s">
        <v>1943</v>
      </c>
      <c r="C1226" s="20" t="s">
        <v>2125</v>
      </c>
      <c r="E1226" s="26"/>
      <c r="G1226" s="33"/>
    </row>
    <row r="1227" spans="1:7" x14ac:dyDescent="0.3">
      <c r="A1227" s="10">
        <v>82000</v>
      </c>
      <c r="B1227" s="10">
        <v>9300</v>
      </c>
      <c r="C1227" s="25" t="s">
        <v>341</v>
      </c>
      <c r="D1227" s="11" t="s">
        <v>679</v>
      </c>
      <c r="E1227" s="26" t="s">
        <v>1022</v>
      </c>
      <c r="G1227" s="27"/>
    </row>
    <row r="1228" spans="1:7" x14ac:dyDescent="0.3">
      <c r="A1228" s="10">
        <v>82020</v>
      </c>
      <c r="B1228" s="10">
        <v>9310</v>
      </c>
      <c r="C1228" s="25" t="s">
        <v>328</v>
      </c>
      <c r="D1228" s="11" t="s">
        <v>680</v>
      </c>
      <c r="E1228" s="26" t="s">
        <v>1022</v>
      </c>
      <c r="G1228" s="27"/>
    </row>
    <row r="1229" spans="1:7" x14ac:dyDescent="0.3">
      <c r="A1229" s="10">
        <v>82040</v>
      </c>
      <c r="B1229" s="10">
        <v>9314</v>
      </c>
      <c r="C1229" s="44" t="s">
        <v>1110</v>
      </c>
      <c r="D1229" s="11" t="s">
        <v>1256</v>
      </c>
      <c r="E1229" s="26" t="s">
        <v>1022</v>
      </c>
      <c r="G1229" s="27"/>
    </row>
    <row r="1230" spans="1:7" x14ac:dyDescent="0.3">
      <c r="A1230" s="10">
        <v>82060</v>
      </c>
      <c r="B1230" s="10">
        <v>9315</v>
      </c>
      <c r="C1230" s="44" t="s">
        <v>1112</v>
      </c>
      <c r="D1230" s="11" t="s">
        <v>1257</v>
      </c>
      <c r="E1230" s="26" t="s">
        <v>1022</v>
      </c>
      <c r="G1230" s="27"/>
    </row>
    <row r="1231" spans="1:7" x14ac:dyDescent="0.3">
      <c r="A1231" s="10">
        <v>82065</v>
      </c>
      <c r="C1231" s="44" t="s">
        <v>1669</v>
      </c>
      <c r="D1231" s="11" t="s">
        <v>1825</v>
      </c>
      <c r="E1231" s="26"/>
      <c r="G1231" s="27"/>
    </row>
    <row r="1232" spans="1:7" x14ac:dyDescent="0.3">
      <c r="A1232" s="10">
        <v>82080</v>
      </c>
      <c r="B1232" s="10">
        <v>9320</v>
      </c>
      <c r="C1232" s="25" t="s">
        <v>472</v>
      </c>
      <c r="D1232" s="11" t="s">
        <v>681</v>
      </c>
      <c r="E1232" s="26" t="s">
        <v>1022</v>
      </c>
      <c r="G1232" s="27"/>
    </row>
    <row r="1233" spans="1:7" x14ac:dyDescent="0.3">
      <c r="A1233" s="10">
        <v>82100</v>
      </c>
      <c r="B1233" s="10">
        <v>9330</v>
      </c>
      <c r="C1233" s="25" t="s">
        <v>334</v>
      </c>
      <c r="D1233" s="11" t="s">
        <v>682</v>
      </c>
      <c r="E1233" s="26" t="s">
        <v>1022</v>
      </c>
      <c r="G1233" s="27"/>
    </row>
    <row r="1234" spans="1:7" x14ac:dyDescent="0.3">
      <c r="A1234" s="10">
        <v>82120</v>
      </c>
      <c r="B1234" s="10">
        <v>9340</v>
      </c>
      <c r="C1234" s="25" t="s">
        <v>336</v>
      </c>
      <c r="D1234" s="11" t="s">
        <v>683</v>
      </c>
      <c r="E1234" s="26" t="s">
        <v>1022</v>
      </c>
      <c r="G1234" s="27"/>
    </row>
    <row r="1235" spans="1:7" x14ac:dyDescent="0.3">
      <c r="A1235" s="10">
        <v>82140</v>
      </c>
      <c r="B1235" s="10">
        <v>9350</v>
      </c>
      <c r="C1235" s="25" t="s">
        <v>338</v>
      </c>
      <c r="D1235" s="11" t="s">
        <v>684</v>
      </c>
      <c r="E1235" s="26" t="s">
        <v>1022</v>
      </c>
      <c r="G1235" s="27"/>
    </row>
    <row r="1236" spans="1:7" x14ac:dyDescent="0.3">
      <c r="A1236" s="10">
        <v>82160</v>
      </c>
      <c r="B1236" s="10">
        <v>9360</v>
      </c>
      <c r="C1236" s="25" t="s">
        <v>340</v>
      </c>
      <c r="D1236" s="11" t="s">
        <v>685</v>
      </c>
      <c r="E1236" s="26" t="s">
        <v>1022</v>
      </c>
      <c r="G1236" s="27"/>
    </row>
    <row r="1237" spans="1:7" x14ac:dyDescent="0.3">
      <c r="A1237" s="26">
        <v>82180</v>
      </c>
      <c r="B1237" s="26">
        <v>9370</v>
      </c>
      <c r="C1237" s="35" t="s">
        <v>276</v>
      </c>
      <c r="E1237" s="26" t="s">
        <v>1022</v>
      </c>
      <c r="G1237" s="38">
        <f>SUM(G1227:G1236)</f>
        <v>0</v>
      </c>
    </row>
    <row r="1238" spans="1:7" x14ac:dyDescent="0.3">
      <c r="A1238" s="19" t="s">
        <v>1943</v>
      </c>
      <c r="C1238" s="20" t="s">
        <v>2126</v>
      </c>
      <c r="E1238" s="26"/>
      <c r="G1238" s="33"/>
    </row>
    <row r="1239" spans="1:7" x14ac:dyDescent="0.3">
      <c r="A1239" s="10">
        <v>82200</v>
      </c>
      <c r="B1239" s="10">
        <v>9380</v>
      </c>
      <c r="C1239" s="25" t="s">
        <v>460</v>
      </c>
      <c r="D1239" s="11" t="s">
        <v>686</v>
      </c>
      <c r="E1239" s="26" t="s">
        <v>1022</v>
      </c>
      <c r="G1239" s="27"/>
    </row>
    <row r="1240" spans="1:7" s="39" customFormat="1" x14ac:dyDescent="0.3">
      <c r="A1240" s="10">
        <v>82205</v>
      </c>
      <c r="B1240" s="10"/>
      <c r="C1240" s="25" t="s">
        <v>1669</v>
      </c>
      <c r="D1240" s="11" t="s">
        <v>1826</v>
      </c>
      <c r="E1240" s="26"/>
      <c r="F1240" s="11"/>
      <c r="G1240" s="27"/>
    </row>
    <row r="1241" spans="1:7" s="39" customFormat="1" x14ac:dyDescent="0.3">
      <c r="A1241" s="10">
        <v>82220</v>
      </c>
      <c r="B1241" s="10">
        <v>9390</v>
      </c>
      <c r="C1241" s="25" t="s">
        <v>621</v>
      </c>
      <c r="D1241" s="11" t="s">
        <v>687</v>
      </c>
      <c r="E1241" s="26" t="s">
        <v>1022</v>
      </c>
      <c r="F1241" s="11"/>
      <c r="G1241" s="27"/>
    </row>
    <row r="1242" spans="1:7" s="39" customFormat="1" x14ac:dyDescent="0.3">
      <c r="A1242" s="10">
        <v>82240</v>
      </c>
      <c r="B1242" s="10">
        <v>9400</v>
      </c>
      <c r="C1242" s="25" t="s">
        <v>472</v>
      </c>
      <c r="D1242" s="11" t="s">
        <v>688</v>
      </c>
      <c r="E1242" s="26" t="s">
        <v>1022</v>
      </c>
      <c r="F1242" s="11"/>
      <c r="G1242" s="27"/>
    </row>
    <row r="1243" spans="1:7" s="39" customFormat="1" x14ac:dyDescent="0.3">
      <c r="A1243" s="10">
        <v>82260</v>
      </c>
      <c r="B1243" s="10">
        <v>9410</v>
      </c>
      <c r="C1243" s="25" t="s">
        <v>334</v>
      </c>
      <c r="D1243" s="11" t="s">
        <v>689</v>
      </c>
      <c r="E1243" s="26" t="s">
        <v>1022</v>
      </c>
      <c r="F1243" s="11"/>
      <c r="G1243" s="27"/>
    </row>
    <row r="1244" spans="1:7" s="39" customFormat="1" x14ac:dyDescent="0.3">
      <c r="A1244" s="10">
        <v>82280</v>
      </c>
      <c r="B1244" s="10">
        <v>9420</v>
      </c>
      <c r="C1244" s="25" t="s">
        <v>464</v>
      </c>
      <c r="D1244" s="11" t="s">
        <v>690</v>
      </c>
      <c r="E1244" s="26" t="s">
        <v>1022</v>
      </c>
      <c r="F1244" s="11"/>
      <c r="G1244" s="27"/>
    </row>
    <row r="1245" spans="1:7" s="39" customFormat="1" x14ac:dyDescent="0.3">
      <c r="A1245" s="10">
        <v>82300</v>
      </c>
      <c r="B1245" s="10">
        <v>9430</v>
      </c>
      <c r="C1245" s="25" t="s">
        <v>340</v>
      </c>
      <c r="D1245" s="11" t="s">
        <v>691</v>
      </c>
      <c r="E1245" s="26" t="s">
        <v>1022</v>
      </c>
      <c r="F1245" s="11"/>
      <c r="G1245" s="27"/>
    </row>
    <row r="1246" spans="1:7" s="39" customFormat="1" x14ac:dyDescent="0.3">
      <c r="A1246" s="26">
        <v>82320</v>
      </c>
      <c r="B1246" s="26">
        <v>9440</v>
      </c>
      <c r="C1246" s="35" t="s">
        <v>278</v>
      </c>
      <c r="D1246" s="11"/>
      <c r="E1246" s="36" t="s">
        <v>1022</v>
      </c>
      <c r="G1246" s="38">
        <f>SUM(G1239:G1245)</f>
        <v>0</v>
      </c>
    </row>
    <row r="1247" spans="1:7" s="39" customFormat="1" x14ac:dyDescent="0.3">
      <c r="A1247" s="26">
        <v>82340</v>
      </c>
      <c r="B1247" s="26">
        <v>9450</v>
      </c>
      <c r="C1247" s="35" t="s">
        <v>279</v>
      </c>
      <c r="D1247" s="11"/>
      <c r="E1247" s="36" t="s">
        <v>1022</v>
      </c>
      <c r="G1247" s="38">
        <f>G1237+G1246</f>
        <v>0</v>
      </c>
    </row>
    <row r="1248" spans="1:7" s="39" customFormat="1" x14ac:dyDescent="0.3">
      <c r="A1248" s="19" t="s">
        <v>1943</v>
      </c>
      <c r="B1248" s="26"/>
      <c r="C1248" s="42" t="s">
        <v>2127</v>
      </c>
      <c r="D1248" s="11"/>
      <c r="E1248" s="36"/>
      <c r="G1248" s="38"/>
    </row>
    <row r="1249" spans="1:7" x14ac:dyDescent="0.3">
      <c r="A1249" s="10">
        <v>83000</v>
      </c>
      <c r="B1249" s="10">
        <v>9455</v>
      </c>
      <c r="C1249" s="44" t="s">
        <v>460</v>
      </c>
      <c r="D1249" s="11" t="s">
        <v>1258</v>
      </c>
      <c r="E1249" s="26" t="s">
        <v>1022</v>
      </c>
      <c r="F1249" s="39"/>
      <c r="G1249" s="27"/>
    </row>
    <row r="1250" spans="1:7" s="54" customFormat="1" x14ac:dyDescent="0.3">
      <c r="A1250" s="10">
        <v>83005</v>
      </c>
      <c r="B1250" s="10"/>
      <c r="C1250" s="44" t="s">
        <v>1669</v>
      </c>
      <c r="D1250" s="11" t="s">
        <v>1827</v>
      </c>
      <c r="E1250" s="26"/>
      <c r="F1250" s="39"/>
      <c r="G1250" s="27"/>
    </row>
    <row r="1251" spans="1:7" x14ac:dyDescent="0.3">
      <c r="A1251" s="10">
        <v>83020</v>
      </c>
      <c r="B1251" s="10">
        <v>9456</v>
      </c>
      <c r="C1251" s="44" t="s">
        <v>464</v>
      </c>
      <c r="D1251" s="11" t="s">
        <v>1259</v>
      </c>
      <c r="E1251" s="26" t="s">
        <v>1022</v>
      </c>
      <c r="F1251" s="39"/>
      <c r="G1251" s="27"/>
    </row>
    <row r="1252" spans="1:7" x14ac:dyDescent="0.3">
      <c r="A1252" s="10">
        <v>83040</v>
      </c>
      <c r="B1252" s="10">
        <v>9457</v>
      </c>
      <c r="C1252" s="44" t="s">
        <v>340</v>
      </c>
      <c r="D1252" s="11" t="s">
        <v>1260</v>
      </c>
      <c r="E1252" s="26" t="s">
        <v>1022</v>
      </c>
      <c r="F1252" s="39"/>
      <c r="G1252" s="27"/>
    </row>
    <row r="1253" spans="1:7" s="39" customFormat="1" x14ac:dyDescent="0.3">
      <c r="A1253" s="26">
        <v>83060</v>
      </c>
      <c r="B1253" s="26">
        <v>9458</v>
      </c>
      <c r="C1253" s="48" t="s">
        <v>1992</v>
      </c>
      <c r="D1253" s="11"/>
      <c r="E1253" s="36"/>
      <c r="G1253" s="38">
        <f>SUM(G1249:G1252)</f>
        <v>0</v>
      </c>
    </row>
    <row r="1254" spans="1:7" x14ac:dyDescent="0.3">
      <c r="A1254" s="26">
        <v>83080</v>
      </c>
      <c r="B1254" s="26">
        <v>9460</v>
      </c>
      <c r="C1254" s="35" t="s">
        <v>1993</v>
      </c>
      <c r="E1254" s="36" t="s">
        <v>1022</v>
      </c>
      <c r="F1254" s="39"/>
      <c r="G1254" s="38">
        <f>G1115+G1137+G1159+G1181+G1203+G1225+G1247+G1253</f>
        <v>0</v>
      </c>
    </row>
    <row r="1255" spans="1:7" x14ac:dyDescent="0.3">
      <c r="A1255" s="10">
        <v>84000</v>
      </c>
      <c r="B1255" s="10">
        <v>9465</v>
      </c>
      <c r="C1255" s="25" t="s">
        <v>280</v>
      </c>
      <c r="D1255" s="11" t="s">
        <v>281</v>
      </c>
      <c r="E1255" s="10" t="s">
        <v>1022</v>
      </c>
      <c r="G1255" s="27"/>
    </row>
    <row r="1256" spans="1:7" x14ac:dyDescent="0.3">
      <c r="A1256" s="10">
        <v>84005</v>
      </c>
      <c r="C1256" s="25" t="s">
        <v>1828</v>
      </c>
      <c r="D1256" s="11" t="s">
        <v>1829</v>
      </c>
      <c r="E1256" s="79"/>
      <c r="F1256" s="54"/>
      <c r="G1256" s="27"/>
    </row>
    <row r="1257" spans="1:7" x14ac:dyDescent="0.3">
      <c r="A1257" s="10">
        <v>84020</v>
      </c>
      <c r="B1257" s="10">
        <v>9466</v>
      </c>
      <c r="C1257" s="25" t="s">
        <v>1263</v>
      </c>
      <c r="D1257" s="11" t="s">
        <v>283</v>
      </c>
      <c r="E1257" s="10" t="s">
        <v>750</v>
      </c>
      <c r="G1257" s="27"/>
    </row>
    <row r="1258" spans="1:7" hidden="1" x14ac:dyDescent="0.3">
      <c r="A1258" s="10">
        <v>84040</v>
      </c>
      <c r="B1258" s="10">
        <v>9467</v>
      </c>
      <c r="C1258" s="44" t="s">
        <v>1261</v>
      </c>
      <c r="D1258" s="11" t="s">
        <v>1262</v>
      </c>
      <c r="E1258" s="10" t="s">
        <v>1023</v>
      </c>
      <c r="G1258" s="74"/>
    </row>
    <row r="1259" spans="1:7" x14ac:dyDescent="0.3">
      <c r="A1259" s="26">
        <v>84060</v>
      </c>
      <c r="B1259" s="26">
        <v>9470</v>
      </c>
      <c r="C1259" s="35" t="s">
        <v>1994</v>
      </c>
      <c r="E1259" s="36" t="s">
        <v>1022</v>
      </c>
      <c r="F1259" s="39"/>
      <c r="G1259" s="38">
        <f>G1020+G1094+G1254+G1255+G1256+G1257+G1258</f>
        <v>0</v>
      </c>
    </row>
    <row r="1260" spans="1:7" x14ac:dyDescent="0.3">
      <c r="A1260" s="19" t="s">
        <v>1943</v>
      </c>
      <c r="C1260" s="20" t="s">
        <v>2128</v>
      </c>
      <c r="E1260" s="26"/>
      <c r="G1260" s="33"/>
    </row>
    <row r="1261" spans="1:7" x14ac:dyDescent="0.3">
      <c r="A1261" s="10">
        <v>84100</v>
      </c>
      <c r="B1261" s="10">
        <v>9580</v>
      </c>
      <c r="C1261" s="25" t="s">
        <v>284</v>
      </c>
      <c r="D1261" s="11" t="s">
        <v>285</v>
      </c>
      <c r="E1261" s="10" t="s">
        <v>1022</v>
      </c>
      <c r="G1261" s="27"/>
    </row>
    <row r="1262" spans="1:7" x14ac:dyDescent="0.3">
      <c r="A1262" s="19" t="s">
        <v>1943</v>
      </c>
      <c r="C1262" s="20" t="s">
        <v>2129</v>
      </c>
      <c r="E1262" s="26"/>
      <c r="G1262" s="33"/>
    </row>
    <row r="1263" spans="1:7" x14ac:dyDescent="0.3">
      <c r="A1263" s="19" t="s">
        <v>1943</v>
      </c>
      <c r="C1263" s="42" t="s">
        <v>2130</v>
      </c>
      <c r="E1263" s="26"/>
      <c r="G1263" s="33"/>
    </row>
    <row r="1264" spans="1:7" x14ac:dyDescent="0.3">
      <c r="A1264" s="19" t="s">
        <v>1943</v>
      </c>
      <c r="C1264" s="20" t="s">
        <v>2131</v>
      </c>
      <c r="E1264" s="26"/>
      <c r="G1264" s="33"/>
    </row>
    <row r="1265" spans="1:7" x14ac:dyDescent="0.3">
      <c r="A1265" s="10">
        <v>85000</v>
      </c>
      <c r="B1265" s="10">
        <v>13010</v>
      </c>
      <c r="C1265" s="25" t="s">
        <v>341</v>
      </c>
      <c r="D1265" s="11" t="s">
        <v>1264</v>
      </c>
      <c r="E1265" s="26" t="s">
        <v>1022</v>
      </c>
      <c r="G1265" s="27"/>
    </row>
    <row r="1266" spans="1:7" s="39" customFormat="1" x14ac:dyDescent="0.3">
      <c r="A1266" s="10">
        <v>85020</v>
      </c>
      <c r="B1266" s="10">
        <v>13020</v>
      </c>
      <c r="C1266" s="25" t="s">
        <v>328</v>
      </c>
      <c r="D1266" s="11" t="s">
        <v>1265</v>
      </c>
      <c r="E1266" s="26" t="s">
        <v>1022</v>
      </c>
      <c r="F1266" s="11"/>
      <c r="G1266" s="27"/>
    </row>
    <row r="1267" spans="1:7" x14ac:dyDescent="0.3">
      <c r="A1267" s="10">
        <v>85025</v>
      </c>
      <c r="C1267" s="25" t="s">
        <v>1669</v>
      </c>
      <c r="D1267" s="11" t="s">
        <v>1830</v>
      </c>
      <c r="E1267" s="26"/>
      <c r="G1267" s="27"/>
    </row>
    <row r="1268" spans="1:7" x14ac:dyDescent="0.3">
      <c r="A1268" s="69">
        <v>85030</v>
      </c>
      <c r="B1268" s="69"/>
      <c r="C1268" s="80" t="s">
        <v>330</v>
      </c>
      <c r="D1268" s="11" t="s">
        <v>1862</v>
      </c>
      <c r="E1268" s="26"/>
      <c r="G1268" s="27"/>
    </row>
    <row r="1269" spans="1:7" x14ac:dyDescent="0.3">
      <c r="A1269" s="10">
        <v>85040</v>
      </c>
      <c r="B1269" s="10">
        <v>13040</v>
      </c>
      <c r="C1269" s="25" t="s">
        <v>334</v>
      </c>
      <c r="D1269" s="11" t="s">
        <v>1266</v>
      </c>
      <c r="E1269" s="26" t="s">
        <v>1022</v>
      </c>
      <c r="G1269" s="27"/>
    </row>
    <row r="1270" spans="1:7" x14ac:dyDescent="0.3">
      <c r="A1270" s="10">
        <v>85060</v>
      </c>
      <c r="B1270" s="10">
        <v>13045</v>
      </c>
      <c r="C1270" s="44" t="s">
        <v>1288</v>
      </c>
      <c r="D1270" s="11" t="s">
        <v>1289</v>
      </c>
      <c r="E1270" s="26" t="s">
        <v>1022</v>
      </c>
      <c r="G1270" s="27"/>
    </row>
    <row r="1271" spans="1:7" x14ac:dyDescent="0.3">
      <c r="A1271" s="10">
        <v>85080</v>
      </c>
      <c r="B1271" s="10">
        <v>13050</v>
      </c>
      <c r="C1271" s="25" t="s">
        <v>336</v>
      </c>
      <c r="D1271" s="11" t="s">
        <v>1267</v>
      </c>
      <c r="E1271" s="26" t="s">
        <v>1022</v>
      </c>
      <c r="G1271" s="27"/>
    </row>
    <row r="1272" spans="1:7" x14ac:dyDescent="0.3">
      <c r="A1272" s="10">
        <v>85100</v>
      </c>
      <c r="B1272" s="10">
        <v>13070</v>
      </c>
      <c r="C1272" s="25" t="s">
        <v>340</v>
      </c>
      <c r="D1272" s="11" t="s">
        <v>1268</v>
      </c>
      <c r="E1272" s="26" t="s">
        <v>1022</v>
      </c>
      <c r="G1272" s="27"/>
    </row>
    <row r="1273" spans="1:7" x14ac:dyDescent="0.3">
      <c r="A1273" s="26">
        <v>85120</v>
      </c>
      <c r="B1273" s="26">
        <v>13080</v>
      </c>
      <c r="C1273" s="35" t="s">
        <v>288</v>
      </c>
      <c r="E1273" s="36" t="s">
        <v>1022</v>
      </c>
      <c r="F1273" s="39"/>
      <c r="G1273" s="38">
        <f>SUM(G1265:G1272)</f>
        <v>0</v>
      </c>
    </row>
    <row r="1274" spans="1:7" x14ac:dyDescent="0.3">
      <c r="A1274" s="19" t="s">
        <v>1943</v>
      </c>
      <c r="C1274" s="20" t="s">
        <v>2132</v>
      </c>
      <c r="E1274" s="26"/>
      <c r="G1274" s="33"/>
    </row>
    <row r="1275" spans="1:7" x14ac:dyDescent="0.3">
      <c r="A1275" s="10">
        <v>86000</v>
      </c>
      <c r="B1275" s="10">
        <v>13090</v>
      </c>
      <c r="C1275" s="25" t="s">
        <v>928</v>
      </c>
      <c r="D1275" s="11" t="s">
        <v>1269</v>
      </c>
      <c r="E1275" s="26" t="s">
        <v>1022</v>
      </c>
      <c r="G1275" s="27"/>
    </row>
    <row r="1276" spans="1:7" x14ac:dyDescent="0.3">
      <c r="A1276" s="10">
        <v>86020</v>
      </c>
      <c r="B1276" s="10">
        <v>13100</v>
      </c>
      <c r="C1276" s="25" t="s">
        <v>1008</v>
      </c>
      <c r="D1276" s="11" t="s">
        <v>1270</v>
      </c>
      <c r="E1276" s="26" t="s">
        <v>1022</v>
      </c>
      <c r="G1276" s="27"/>
    </row>
    <row r="1277" spans="1:7" x14ac:dyDescent="0.3">
      <c r="A1277" s="10">
        <v>86040</v>
      </c>
      <c r="B1277" s="10">
        <v>13110</v>
      </c>
      <c r="C1277" s="25" t="s">
        <v>482</v>
      </c>
      <c r="D1277" s="11" t="s">
        <v>1271</v>
      </c>
      <c r="E1277" s="26" t="s">
        <v>1022</v>
      </c>
      <c r="G1277" s="27"/>
    </row>
    <row r="1278" spans="1:7" x14ac:dyDescent="0.3">
      <c r="A1278" s="10">
        <v>86060</v>
      </c>
      <c r="B1278" s="10">
        <v>13120</v>
      </c>
      <c r="C1278" s="25" t="s">
        <v>1009</v>
      </c>
      <c r="D1278" s="11" t="s">
        <v>1272</v>
      </c>
      <c r="E1278" s="26" t="s">
        <v>1022</v>
      </c>
      <c r="G1278" s="27"/>
    </row>
    <row r="1279" spans="1:7" x14ac:dyDescent="0.3">
      <c r="A1279" s="10">
        <v>86080</v>
      </c>
      <c r="B1279" s="10">
        <v>13130</v>
      </c>
      <c r="C1279" s="25" t="s">
        <v>486</v>
      </c>
      <c r="D1279" s="11" t="s">
        <v>1273</v>
      </c>
      <c r="E1279" s="26" t="s">
        <v>1022</v>
      </c>
      <c r="G1279" s="27"/>
    </row>
    <row r="1280" spans="1:7" x14ac:dyDescent="0.3">
      <c r="A1280" s="10">
        <v>86100</v>
      </c>
      <c r="B1280" s="10">
        <v>13134</v>
      </c>
      <c r="C1280" s="44" t="s">
        <v>1290</v>
      </c>
      <c r="D1280" s="11" t="s">
        <v>1291</v>
      </c>
      <c r="E1280" s="26" t="s">
        <v>1022</v>
      </c>
      <c r="G1280" s="27"/>
    </row>
    <row r="1281" spans="1:7" x14ac:dyDescent="0.3">
      <c r="A1281" s="10">
        <v>86120</v>
      </c>
      <c r="B1281" s="10">
        <v>13136</v>
      </c>
      <c r="C1281" s="44" t="s">
        <v>1292</v>
      </c>
      <c r="D1281" s="11" t="s">
        <v>1293</v>
      </c>
      <c r="E1281" s="26" t="s">
        <v>1022</v>
      </c>
      <c r="G1281" s="27"/>
    </row>
    <row r="1282" spans="1:7" x14ac:dyDescent="0.3">
      <c r="A1282" s="10">
        <v>86125</v>
      </c>
      <c r="C1282" s="44" t="s">
        <v>1669</v>
      </c>
      <c r="D1282" s="11" t="s">
        <v>1831</v>
      </c>
      <c r="E1282" s="26"/>
      <c r="G1282" s="27"/>
    </row>
    <row r="1283" spans="1:7" x14ac:dyDescent="0.3">
      <c r="A1283" s="10">
        <v>86140</v>
      </c>
      <c r="B1283" s="10">
        <v>13140</v>
      </c>
      <c r="C1283" s="25" t="s">
        <v>621</v>
      </c>
      <c r="D1283" s="11" t="s">
        <v>1274</v>
      </c>
      <c r="E1283" s="26" t="s">
        <v>1022</v>
      </c>
      <c r="G1283" s="27"/>
    </row>
    <row r="1284" spans="1:7" x14ac:dyDescent="0.3">
      <c r="A1284" s="10">
        <v>86160</v>
      </c>
      <c r="B1284" s="10">
        <v>13145</v>
      </c>
      <c r="C1284" s="25" t="s">
        <v>1010</v>
      </c>
      <c r="D1284" s="11" t="s">
        <v>1275</v>
      </c>
      <c r="E1284" s="26" t="s">
        <v>1022</v>
      </c>
      <c r="G1284" s="27"/>
    </row>
    <row r="1285" spans="1:7" x14ac:dyDescent="0.3">
      <c r="A1285" s="10">
        <v>86180</v>
      </c>
      <c r="B1285" s="10">
        <v>13147</v>
      </c>
      <c r="C1285" s="25" t="s">
        <v>1040</v>
      </c>
      <c r="D1285" s="11" t="s">
        <v>1041</v>
      </c>
      <c r="E1285" s="26" t="s">
        <v>1022</v>
      </c>
      <c r="F1285" s="62"/>
      <c r="G1285" s="27"/>
    </row>
    <row r="1286" spans="1:7" s="54" customFormat="1" x14ac:dyDescent="0.3">
      <c r="A1286" s="10">
        <v>86200</v>
      </c>
      <c r="B1286" s="10">
        <v>13150</v>
      </c>
      <c r="C1286" s="25" t="s">
        <v>1011</v>
      </c>
      <c r="D1286" s="11" t="s">
        <v>1276</v>
      </c>
      <c r="E1286" s="26" t="s">
        <v>1022</v>
      </c>
      <c r="F1286" s="11"/>
      <c r="G1286" s="27"/>
    </row>
    <row r="1287" spans="1:7" x14ac:dyDescent="0.3">
      <c r="A1287" s="10">
        <v>86220</v>
      </c>
      <c r="B1287" s="10">
        <v>13160</v>
      </c>
      <c r="C1287" s="25" t="s">
        <v>942</v>
      </c>
      <c r="D1287" s="11" t="s">
        <v>1277</v>
      </c>
      <c r="E1287" s="26" t="s">
        <v>1022</v>
      </c>
      <c r="G1287" s="27"/>
    </row>
    <row r="1288" spans="1:7" x14ac:dyDescent="0.3">
      <c r="A1288" s="10">
        <v>86240</v>
      </c>
      <c r="B1288" s="10">
        <v>13175</v>
      </c>
      <c r="C1288" s="44" t="s">
        <v>1294</v>
      </c>
      <c r="D1288" s="11" t="s">
        <v>1295</v>
      </c>
      <c r="E1288" s="26" t="s">
        <v>1022</v>
      </c>
      <c r="G1288" s="27"/>
    </row>
    <row r="1289" spans="1:7" s="39" customFormat="1" x14ac:dyDescent="0.3">
      <c r="A1289" s="10">
        <v>86260</v>
      </c>
      <c r="B1289" s="10">
        <v>13180</v>
      </c>
      <c r="C1289" s="25" t="s">
        <v>1012</v>
      </c>
      <c r="D1289" s="11" t="s">
        <v>1278</v>
      </c>
      <c r="E1289" s="26" t="s">
        <v>1022</v>
      </c>
      <c r="F1289" s="11"/>
      <c r="G1289" s="27"/>
    </row>
    <row r="1290" spans="1:7" x14ac:dyDescent="0.3">
      <c r="A1290" s="10">
        <v>86280</v>
      </c>
      <c r="B1290" s="10">
        <v>13185</v>
      </c>
      <c r="C1290" s="25" t="s">
        <v>290</v>
      </c>
      <c r="D1290" s="11" t="s">
        <v>1279</v>
      </c>
      <c r="E1290" s="26" t="s">
        <v>1022</v>
      </c>
      <c r="G1290" s="27"/>
    </row>
    <row r="1291" spans="1:7" x14ac:dyDescent="0.3">
      <c r="A1291" s="10">
        <v>86300</v>
      </c>
      <c r="B1291" s="10">
        <v>13190</v>
      </c>
      <c r="C1291" s="75" t="s">
        <v>1013</v>
      </c>
      <c r="D1291" s="11" t="s">
        <v>1280</v>
      </c>
      <c r="E1291" s="26" t="s">
        <v>1022</v>
      </c>
      <c r="G1291" s="27"/>
    </row>
    <row r="1292" spans="1:7" x14ac:dyDescent="0.3">
      <c r="A1292" s="10">
        <v>86320</v>
      </c>
      <c r="B1292" s="10">
        <v>13200</v>
      </c>
      <c r="C1292" s="25" t="s">
        <v>1014</v>
      </c>
      <c r="D1292" s="11" t="s">
        <v>1281</v>
      </c>
      <c r="E1292" s="26" t="s">
        <v>1022</v>
      </c>
      <c r="G1292" s="27"/>
    </row>
    <row r="1293" spans="1:7" s="39" customFormat="1" x14ac:dyDescent="0.3">
      <c r="A1293" s="10">
        <v>86330</v>
      </c>
      <c r="B1293" s="10">
        <v>13210</v>
      </c>
      <c r="C1293" s="25" t="s">
        <v>961</v>
      </c>
      <c r="D1293" s="11" t="s">
        <v>1348</v>
      </c>
      <c r="E1293" s="26" t="s">
        <v>1022</v>
      </c>
      <c r="F1293" s="11"/>
      <c r="G1293" s="27"/>
    </row>
    <row r="1294" spans="1:7" x14ac:dyDescent="0.3">
      <c r="A1294" s="10">
        <v>86340</v>
      </c>
      <c r="B1294" s="10">
        <v>13220</v>
      </c>
      <c r="C1294" s="25" t="s">
        <v>464</v>
      </c>
      <c r="D1294" s="11" t="s">
        <v>1282</v>
      </c>
      <c r="E1294" s="26" t="s">
        <v>1022</v>
      </c>
      <c r="G1294" s="27"/>
    </row>
    <row r="1295" spans="1:7" s="54" customFormat="1" x14ac:dyDescent="0.3">
      <c r="A1295" s="10">
        <v>86360</v>
      </c>
      <c r="B1295" s="10">
        <v>13230</v>
      </c>
      <c r="C1295" s="25" t="s">
        <v>340</v>
      </c>
      <c r="D1295" s="11" t="s">
        <v>1042</v>
      </c>
      <c r="E1295" s="26" t="s">
        <v>1022</v>
      </c>
      <c r="F1295" s="11"/>
      <c r="G1295" s="27"/>
    </row>
    <row r="1296" spans="1:7" x14ac:dyDescent="0.3">
      <c r="A1296" s="26">
        <v>86380</v>
      </c>
      <c r="B1296" s="26">
        <v>13240</v>
      </c>
      <c r="C1296" s="35" t="s">
        <v>291</v>
      </c>
      <c r="E1296" s="36" t="s">
        <v>1022</v>
      </c>
      <c r="F1296" s="39"/>
      <c r="G1296" s="38">
        <f>SUM(G1275:G1295)</f>
        <v>0</v>
      </c>
    </row>
    <row r="1297" spans="1:7" s="39" customFormat="1" x14ac:dyDescent="0.3">
      <c r="A1297" s="19" t="s">
        <v>1943</v>
      </c>
      <c r="B1297" s="10"/>
      <c r="C1297" s="42" t="s">
        <v>2133</v>
      </c>
      <c r="D1297" s="11"/>
      <c r="E1297" s="26"/>
      <c r="F1297" s="11"/>
      <c r="G1297" s="33"/>
    </row>
    <row r="1298" spans="1:7" x14ac:dyDescent="0.3">
      <c r="A1298" s="10">
        <v>87000</v>
      </c>
      <c r="B1298" s="10">
        <v>13270</v>
      </c>
      <c r="C1298" s="25" t="s">
        <v>1015</v>
      </c>
      <c r="D1298" s="11" t="s">
        <v>1284</v>
      </c>
      <c r="E1298" s="26" t="s">
        <v>1022</v>
      </c>
      <c r="G1298" s="27"/>
    </row>
    <row r="1299" spans="1:7" x14ac:dyDescent="0.3">
      <c r="A1299" s="10">
        <v>87020</v>
      </c>
      <c r="B1299" s="10">
        <v>13280</v>
      </c>
      <c r="C1299" s="25" t="s">
        <v>1016</v>
      </c>
      <c r="D1299" s="11" t="s">
        <v>1285</v>
      </c>
      <c r="E1299" s="26" t="s">
        <v>1022</v>
      </c>
      <c r="G1299" s="27"/>
    </row>
    <row r="1300" spans="1:7" x14ac:dyDescent="0.3">
      <c r="A1300" s="26">
        <v>87040</v>
      </c>
      <c r="B1300" s="26">
        <v>13290</v>
      </c>
      <c r="C1300" s="35" t="s">
        <v>293</v>
      </c>
      <c r="E1300" s="36" t="s">
        <v>1022</v>
      </c>
      <c r="F1300" s="39"/>
      <c r="G1300" s="38">
        <f>SUM(G1298:G1299)</f>
        <v>0</v>
      </c>
    </row>
    <row r="1301" spans="1:7" x14ac:dyDescent="0.3">
      <c r="A1301" s="10">
        <v>87060</v>
      </c>
      <c r="B1301" s="10">
        <v>13292</v>
      </c>
      <c r="C1301" s="25" t="s">
        <v>1832</v>
      </c>
      <c r="D1301" s="11" t="s">
        <v>1287</v>
      </c>
      <c r="E1301" s="26" t="s">
        <v>1022</v>
      </c>
      <c r="G1301" s="27"/>
    </row>
    <row r="1302" spans="1:7" x14ac:dyDescent="0.3">
      <c r="A1302" s="10">
        <v>87065</v>
      </c>
      <c r="C1302" s="25" t="s">
        <v>1833</v>
      </c>
      <c r="D1302" s="11" t="s">
        <v>1834</v>
      </c>
      <c r="E1302" s="53"/>
      <c r="F1302" s="54"/>
      <c r="G1302" s="27"/>
    </row>
    <row r="1303" spans="1:7" x14ac:dyDescent="0.3">
      <c r="A1303" s="10">
        <v>87080</v>
      </c>
      <c r="B1303" s="10">
        <v>13293</v>
      </c>
      <c r="C1303" s="25" t="s">
        <v>742</v>
      </c>
      <c r="D1303" s="11" t="s">
        <v>1286</v>
      </c>
      <c r="E1303" s="26" t="s">
        <v>1022</v>
      </c>
      <c r="G1303" s="27"/>
    </row>
    <row r="1304" spans="1:7" x14ac:dyDescent="0.3">
      <c r="A1304" s="26">
        <v>87100</v>
      </c>
      <c r="B1304" s="26">
        <v>13300</v>
      </c>
      <c r="C1304" s="20" t="s">
        <v>1995</v>
      </c>
      <c r="E1304" s="36" t="s">
        <v>1022</v>
      </c>
      <c r="F1304" s="39"/>
      <c r="G1304" s="38">
        <f>G1273+G1296+G1300+G1301+G1302+G1303</f>
        <v>0</v>
      </c>
    </row>
    <row r="1305" spans="1:7" x14ac:dyDescent="0.3">
      <c r="A1305" s="19" t="s">
        <v>1943</v>
      </c>
      <c r="C1305" s="20" t="s">
        <v>2134</v>
      </c>
      <c r="E1305" s="26"/>
      <c r="G1305" s="33"/>
    </row>
    <row r="1306" spans="1:7" x14ac:dyDescent="0.3">
      <c r="A1306" s="10">
        <v>88000</v>
      </c>
      <c r="B1306" s="10">
        <v>9590</v>
      </c>
      <c r="C1306" s="25" t="s">
        <v>1025</v>
      </c>
      <c r="D1306" s="11" t="s">
        <v>285</v>
      </c>
      <c r="E1306" s="26" t="s">
        <v>1022</v>
      </c>
      <c r="G1306" s="27"/>
    </row>
    <row r="1307" spans="1:7" x14ac:dyDescent="0.3">
      <c r="A1307" s="10">
        <v>88020</v>
      </c>
      <c r="B1307" s="10">
        <v>9600</v>
      </c>
      <c r="C1307" s="25" t="s">
        <v>1026</v>
      </c>
      <c r="D1307" s="11" t="s">
        <v>285</v>
      </c>
      <c r="E1307" s="26" t="s">
        <v>1022</v>
      </c>
      <c r="G1307" s="27"/>
    </row>
    <row r="1308" spans="1:7" x14ac:dyDescent="0.3">
      <c r="A1308" s="10">
        <v>88040</v>
      </c>
      <c r="B1308" s="10">
        <v>9610</v>
      </c>
      <c r="C1308" s="25" t="s">
        <v>1027</v>
      </c>
      <c r="D1308" s="11" t="s">
        <v>285</v>
      </c>
      <c r="E1308" s="26" t="s">
        <v>1022</v>
      </c>
      <c r="G1308" s="27"/>
    </row>
    <row r="1309" spans="1:7" x14ac:dyDescent="0.3">
      <c r="A1309" s="10">
        <v>88060</v>
      </c>
      <c r="B1309" s="10">
        <v>9620</v>
      </c>
      <c r="C1309" s="25" t="s">
        <v>1028</v>
      </c>
      <c r="D1309" s="11" t="s">
        <v>285</v>
      </c>
      <c r="E1309" s="26" t="s">
        <v>1022</v>
      </c>
      <c r="G1309" s="27"/>
    </row>
    <row r="1310" spans="1:7" x14ac:dyDescent="0.3">
      <c r="A1310" s="10">
        <v>88080</v>
      </c>
      <c r="B1310" s="10">
        <v>9625</v>
      </c>
      <c r="C1310" s="25" t="s">
        <v>1029</v>
      </c>
      <c r="D1310" s="11" t="s">
        <v>285</v>
      </c>
      <c r="E1310" s="26" t="s">
        <v>1022</v>
      </c>
      <c r="G1310" s="27"/>
    </row>
    <row r="1311" spans="1:7" x14ac:dyDescent="0.3">
      <c r="A1311" s="56">
        <v>88090</v>
      </c>
      <c r="B1311" s="56"/>
      <c r="C1311" s="57" t="s">
        <v>1863</v>
      </c>
      <c r="D1311" s="11" t="s">
        <v>1864</v>
      </c>
      <c r="E1311" s="26"/>
      <c r="G1311" s="27"/>
    </row>
    <row r="1312" spans="1:7" x14ac:dyDescent="0.3">
      <c r="A1312" s="10">
        <v>88100</v>
      </c>
      <c r="B1312" s="10">
        <v>9630</v>
      </c>
      <c r="C1312" s="25" t="s">
        <v>1030</v>
      </c>
      <c r="D1312" s="11" t="s">
        <v>285</v>
      </c>
      <c r="E1312" s="26" t="s">
        <v>1022</v>
      </c>
      <c r="G1312" s="27"/>
    </row>
    <row r="1313" spans="1:7" x14ac:dyDescent="0.3">
      <c r="A1313" s="10">
        <v>88120</v>
      </c>
      <c r="B1313" s="10">
        <v>9640</v>
      </c>
      <c r="C1313" s="25" t="s">
        <v>1031</v>
      </c>
      <c r="D1313" s="11" t="s">
        <v>285</v>
      </c>
      <c r="E1313" s="26" t="s">
        <v>1022</v>
      </c>
      <c r="G1313" s="27"/>
    </row>
    <row r="1314" spans="1:7" x14ac:dyDescent="0.3">
      <c r="A1314" s="10">
        <v>88140</v>
      </c>
      <c r="B1314" s="10">
        <v>9650</v>
      </c>
      <c r="C1314" s="25" t="s">
        <v>320</v>
      </c>
      <c r="D1314" s="11" t="s">
        <v>285</v>
      </c>
      <c r="E1314" s="26" t="s">
        <v>1022</v>
      </c>
      <c r="G1314" s="27"/>
    </row>
    <row r="1315" spans="1:7" x14ac:dyDescent="0.3">
      <c r="A1315" s="10">
        <v>88160</v>
      </c>
      <c r="B1315" s="10">
        <v>9651</v>
      </c>
      <c r="C1315" s="25" t="s">
        <v>296</v>
      </c>
      <c r="D1315" s="11" t="s">
        <v>297</v>
      </c>
      <c r="E1315" s="26" t="s">
        <v>750</v>
      </c>
      <c r="G1315" s="27"/>
    </row>
    <row r="1316" spans="1:7" x14ac:dyDescent="0.3">
      <c r="A1316" s="26">
        <v>88180</v>
      </c>
      <c r="B1316" s="26"/>
      <c r="C1316" s="20" t="s">
        <v>1357</v>
      </c>
      <c r="E1316" s="26" t="s">
        <v>1022</v>
      </c>
      <c r="G1316" s="38">
        <f>SUM(G1306:G1315)</f>
        <v>0</v>
      </c>
    </row>
    <row r="1317" spans="1:7" x14ac:dyDescent="0.3">
      <c r="A1317" s="26">
        <v>88200</v>
      </c>
      <c r="B1317" s="26">
        <v>9660</v>
      </c>
      <c r="C1317" s="20" t="s">
        <v>298</v>
      </c>
      <c r="E1317" s="50" t="s">
        <v>1022</v>
      </c>
      <c r="G1317" s="38">
        <f>G1304+G1316</f>
        <v>0</v>
      </c>
    </row>
    <row r="1318" spans="1:7" x14ac:dyDescent="0.3">
      <c r="A1318" s="19" t="s">
        <v>1943</v>
      </c>
      <c r="C1318" s="20" t="s">
        <v>2135</v>
      </c>
      <c r="E1318" s="26"/>
      <c r="G1318" s="33"/>
    </row>
    <row r="1319" spans="1:7" x14ac:dyDescent="0.3">
      <c r="A1319" s="10">
        <v>88500</v>
      </c>
      <c r="B1319" s="10">
        <v>9670</v>
      </c>
      <c r="C1319" s="25" t="s">
        <v>1032</v>
      </c>
      <c r="D1319" s="11" t="s">
        <v>285</v>
      </c>
      <c r="E1319" s="26" t="s">
        <v>1022</v>
      </c>
      <c r="G1319" s="27"/>
    </row>
    <row r="1320" spans="1:7" x14ac:dyDescent="0.3">
      <c r="A1320" s="10">
        <v>88520</v>
      </c>
      <c r="B1320" s="10">
        <v>9672</v>
      </c>
      <c r="C1320" s="25" t="s">
        <v>1043</v>
      </c>
      <c r="D1320" s="11" t="s">
        <v>285</v>
      </c>
      <c r="E1320" s="26" t="s">
        <v>1022</v>
      </c>
      <c r="G1320" s="27"/>
    </row>
    <row r="1321" spans="1:7" x14ac:dyDescent="0.3">
      <c r="A1321" s="10">
        <v>88540</v>
      </c>
      <c r="B1321" s="10">
        <v>9674</v>
      </c>
      <c r="C1321" s="25" t="s">
        <v>1044</v>
      </c>
      <c r="D1321" s="11" t="s">
        <v>285</v>
      </c>
      <c r="E1321" s="26" t="s">
        <v>1022</v>
      </c>
      <c r="G1321" s="27"/>
    </row>
    <row r="1322" spans="1:7" x14ac:dyDescent="0.3">
      <c r="A1322" s="10">
        <v>88560</v>
      </c>
      <c r="B1322" s="10">
        <v>9676</v>
      </c>
      <c r="C1322" s="25" t="s">
        <v>1045</v>
      </c>
      <c r="D1322" s="11" t="s">
        <v>285</v>
      </c>
      <c r="E1322" s="26" t="s">
        <v>1022</v>
      </c>
      <c r="G1322" s="27"/>
    </row>
    <row r="1323" spans="1:7" x14ac:dyDescent="0.3">
      <c r="A1323" s="10">
        <v>88600</v>
      </c>
      <c r="B1323" s="10">
        <v>9680</v>
      </c>
      <c r="C1323" s="25" t="s">
        <v>1033</v>
      </c>
      <c r="D1323" s="11" t="s">
        <v>285</v>
      </c>
      <c r="E1323" s="26" t="s">
        <v>1022</v>
      </c>
      <c r="G1323" s="27"/>
    </row>
    <row r="1324" spans="1:7" x14ac:dyDescent="0.3">
      <c r="A1324" s="10">
        <v>88620</v>
      </c>
      <c r="B1324" s="10">
        <v>9690</v>
      </c>
      <c r="C1324" s="25" t="s">
        <v>1034</v>
      </c>
      <c r="D1324" s="11" t="s">
        <v>285</v>
      </c>
      <c r="E1324" s="26" t="s">
        <v>1022</v>
      </c>
      <c r="G1324" s="27"/>
    </row>
    <row r="1325" spans="1:7" x14ac:dyDescent="0.3">
      <c r="A1325" s="10">
        <v>88640</v>
      </c>
      <c r="B1325" s="10">
        <v>9700</v>
      </c>
      <c r="C1325" s="25" t="s">
        <v>1031</v>
      </c>
      <c r="D1325" s="11" t="s">
        <v>285</v>
      </c>
      <c r="E1325" s="26" t="s">
        <v>1022</v>
      </c>
      <c r="G1325" s="27"/>
    </row>
    <row r="1326" spans="1:7" x14ac:dyDescent="0.3">
      <c r="A1326" s="10">
        <v>88660</v>
      </c>
      <c r="B1326" s="10">
        <v>9710</v>
      </c>
      <c r="C1326" s="25" t="s">
        <v>1035</v>
      </c>
      <c r="D1326" s="11" t="s">
        <v>285</v>
      </c>
      <c r="E1326" s="26" t="s">
        <v>1022</v>
      </c>
      <c r="G1326" s="27"/>
    </row>
    <row r="1327" spans="1:7" x14ac:dyDescent="0.3">
      <c r="A1327" s="10">
        <v>88680</v>
      </c>
      <c r="B1327" s="10">
        <v>9720</v>
      </c>
      <c r="C1327" s="25" t="s">
        <v>1046</v>
      </c>
      <c r="D1327" s="11" t="s">
        <v>285</v>
      </c>
      <c r="E1327" s="26" t="s">
        <v>1022</v>
      </c>
      <c r="G1327" s="27"/>
    </row>
    <row r="1328" spans="1:7" x14ac:dyDescent="0.3">
      <c r="A1328" s="10">
        <v>88700</v>
      </c>
      <c r="B1328" s="10">
        <v>9730</v>
      </c>
      <c r="C1328" s="25" t="s">
        <v>320</v>
      </c>
      <c r="D1328" s="11" t="s">
        <v>285</v>
      </c>
      <c r="E1328" s="26" t="s">
        <v>1022</v>
      </c>
      <c r="G1328" s="27"/>
    </row>
    <row r="1329" spans="1:7" x14ac:dyDescent="0.3">
      <c r="A1329" s="10">
        <v>88720</v>
      </c>
      <c r="B1329" s="10">
        <v>9731</v>
      </c>
      <c r="C1329" s="25" t="s">
        <v>300</v>
      </c>
      <c r="D1329" s="11" t="s">
        <v>297</v>
      </c>
      <c r="E1329" s="26" t="s">
        <v>750</v>
      </c>
      <c r="G1329" s="27"/>
    </row>
    <row r="1330" spans="1:7" x14ac:dyDescent="0.3">
      <c r="A1330" s="26">
        <v>88740</v>
      </c>
      <c r="B1330" s="26">
        <v>9740</v>
      </c>
      <c r="C1330" s="20" t="s">
        <v>301</v>
      </c>
      <c r="E1330" s="50" t="s">
        <v>1022</v>
      </c>
      <c r="G1330" s="38">
        <f>SUM(G1319:G1329)</f>
        <v>0</v>
      </c>
    </row>
    <row r="1331" spans="1:7" x14ac:dyDescent="0.3">
      <c r="A1331" s="26">
        <v>88760</v>
      </c>
      <c r="B1331" s="26">
        <v>9750</v>
      </c>
      <c r="C1331" s="20" t="s">
        <v>1996</v>
      </c>
      <c r="E1331" s="50" t="s">
        <v>1022</v>
      </c>
      <c r="G1331" s="38">
        <f>G1261+G1317+G1330</f>
        <v>0</v>
      </c>
    </row>
    <row r="1332" spans="1:7" x14ac:dyDescent="0.3">
      <c r="A1332" s="19" t="s">
        <v>1943</v>
      </c>
      <c r="C1332" s="20" t="s">
        <v>2136</v>
      </c>
      <c r="E1332" s="26"/>
      <c r="G1332" s="33"/>
    </row>
    <row r="1333" spans="1:7" x14ac:dyDescent="0.3">
      <c r="A1333" s="19" t="s">
        <v>1943</v>
      </c>
      <c r="C1333" s="20" t="s">
        <v>2137</v>
      </c>
      <c r="E1333" s="26"/>
      <c r="G1333" s="33"/>
    </row>
    <row r="1334" spans="1:7" x14ac:dyDescent="0.3">
      <c r="A1334" s="10">
        <v>89500</v>
      </c>
      <c r="B1334" s="10">
        <v>9791</v>
      </c>
      <c r="C1334" s="25" t="s">
        <v>1047</v>
      </c>
      <c r="D1334" s="11" t="s">
        <v>304</v>
      </c>
      <c r="E1334" s="26" t="s">
        <v>1022</v>
      </c>
      <c r="G1334" s="27"/>
    </row>
    <row r="1335" spans="1:7" x14ac:dyDescent="0.3">
      <c r="A1335" s="10">
        <v>89520</v>
      </c>
      <c r="B1335" s="10">
        <v>9792</v>
      </c>
      <c r="C1335" s="25" t="s">
        <v>1048</v>
      </c>
      <c r="D1335" s="11" t="s">
        <v>306</v>
      </c>
      <c r="E1335" s="26" t="s">
        <v>1022</v>
      </c>
      <c r="G1335" s="27"/>
    </row>
    <row r="1336" spans="1:7" x14ac:dyDescent="0.3">
      <c r="A1336" s="10">
        <v>89540</v>
      </c>
      <c r="B1336" s="10">
        <v>9795</v>
      </c>
      <c r="C1336" s="25" t="s">
        <v>1049</v>
      </c>
      <c r="D1336" s="11" t="s">
        <v>308</v>
      </c>
      <c r="E1336" s="26" t="s">
        <v>1022</v>
      </c>
      <c r="G1336" s="27"/>
    </row>
    <row r="1337" spans="1:7" x14ac:dyDescent="0.3">
      <c r="A1337" s="10">
        <v>89560</v>
      </c>
      <c r="B1337" s="10">
        <v>9796</v>
      </c>
      <c r="C1337" s="25" t="s">
        <v>1050</v>
      </c>
      <c r="D1337" s="11" t="s">
        <v>310</v>
      </c>
      <c r="E1337" s="26" t="s">
        <v>1022</v>
      </c>
      <c r="G1337" s="27"/>
    </row>
    <row r="1338" spans="1:7" x14ac:dyDescent="0.3">
      <c r="A1338" s="10">
        <v>89585</v>
      </c>
      <c r="C1338" s="25" t="s">
        <v>1835</v>
      </c>
      <c r="D1338" s="11" t="s">
        <v>1836</v>
      </c>
      <c r="E1338" s="26"/>
      <c r="G1338" s="27"/>
    </row>
    <row r="1339" spans="1:7" x14ac:dyDescent="0.3">
      <c r="A1339" s="10">
        <v>89586</v>
      </c>
      <c r="C1339" s="25" t="s">
        <v>1837</v>
      </c>
      <c r="D1339" s="11" t="s">
        <v>1838</v>
      </c>
      <c r="E1339" s="26"/>
      <c r="G1339" s="27"/>
    </row>
    <row r="1340" spans="1:7" x14ac:dyDescent="0.3">
      <c r="A1340" s="10">
        <v>89600</v>
      </c>
      <c r="B1340" s="10">
        <v>9800</v>
      </c>
      <c r="C1340" s="25" t="s">
        <v>1051</v>
      </c>
      <c r="D1340" s="11" t="s">
        <v>312</v>
      </c>
      <c r="E1340" s="26" t="s">
        <v>1022</v>
      </c>
      <c r="G1340" s="27"/>
    </row>
    <row r="1341" spans="1:7" x14ac:dyDescent="0.3">
      <c r="A1341" s="10">
        <v>89620</v>
      </c>
      <c r="B1341" s="10">
        <v>9810</v>
      </c>
      <c r="C1341" s="25" t="s">
        <v>1058</v>
      </c>
      <c r="D1341" s="11" t="s">
        <v>310</v>
      </c>
      <c r="E1341" s="26" t="s">
        <v>1022</v>
      </c>
      <c r="G1341" s="27"/>
    </row>
    <row r="1342" spans="1:7" x14ac:dyDescent="0.3">
      <c r="A1342" s="10">
        <v>89640</v>
      </c>
      <c r="B1342" s="10">
        <v>9820</v>
      </c>
      <c r="C1342" s="25" t="s">
        <v>1059</v>
      </c>
      <c r="D1342" s="11" t="s">
        <v>315</v>
      </c>
      <c r="E1342" s="26" t="s">
        <v>1022</v>
      </c>
      <c r="G1342" s="27"/>
    </row>
    <row r="1343" spans="1:7" x14ac:dyDescent="0.3">
      <c r="A1343" s="26">
        <v>89660</v>
      </c>
      <c r="B1343" s="26">
        <v>9830</v>
      </c>
      <c r="C1343" s="20" t="s">
        <v>316</v>
      </c>
      <c r="E1343" s="50" t="s">
        <v>1022</v>
      </c>
      <c r="G1343" s="38">
        <f>SUM(G1334:G1342)</f>
        <v>0</v>
      </c>
    </row>
    <row r="1344" spans="1:7" x14ac:dyDescent="0.3">
      <c r="A1344" s="10">
        <v>89940</v>
      </c>
      <c r="B1344" s="10">
        <v>9935</v>
      </c>
      <c r="C1344" s="11" t="s">
        <v>1056</v>
      </c>
      <c r="D1344" s="11" t="s">
        <v>1057</v>
      </c>
      <c r="E1344" s="26" t="s">
        <v>1022</v>
      </c>
      <c r="G1344" s="27"/>
    </row>
    <row r="1345" spans="1:7" x14ac:dyDescent="0.3">
      <c r="A1345" s="10">
        <v>89960</v>
      </c>
      <c r="B1345" s="10">
        <v>9936</v>
      </c>
      <c r="C1345" s="81" t="s">
        <v>0</v>
      </c>
      <c r="D1345" s="11" t="s">
        <v>1057</v>
      </c>
      <c r="E1345" s="26" t="s">
        <v>1022</v>
      </c>
      <c r="G1345" s="27"/>
    </row>
    <row r="1346" spans="1:7" x14ac:dyDescent="0.3">
      <c r="A1346" s="26">
        <v>89980</v>
      </c>
      <c r="B1346" s="26">
        <v>9940</v>
      </c>
      <c r="C1346" s="20" t="s">
        <v>1997</v>
      </c>
      <c r="E1346" s="50" t="s">
        <v>1022</v>
      </c>
      <c r="G1346" s="38">
        <f>G1343+G1344+G1345</f>
        <v>0</v>
      </c>
    </row>
    <row r="1347" spans="1:7" x14ac:dyDescent="0.3">
      <c r="A1347" s="26">
        <v>90000</v>
      </c>
      <c r="B1347" s="26">
        <v>9970</v>
      </c>
      <c r="C1347" s="20" t="s">
        <v>317</v>
      </c>
      <c r="E1347" s="50" t="s">
        <v>1022</v>
      </c>
      <c r="G1347" s="38">
        <f>G1259+G1331+G1346</f>
        <v>0</v>
      </c>
    </row>
    <row r="1348" spans="1:7" x14ac:dyDescent="0.3">
      <c r="A1348" s="90" t="s">
        <v>1931</v>
      </c>
      <c r="C1348" s="20"/>
      <c r="E1348" s="26"/>
      <c r="G1348" s="33"/>
    </row>
    <row r="1349" spans="1:7" hidden="1" x14ac:dyDescent="0.3">
      <c r="C1349" s="20"/>
      <c r="G1349" s="33"/>
    </row>
    <row r="1350" spans="1:7" hidden="1" x14ac:dyDescent="0.3">
      <c r="C1350" s="82"/>
      <c r="G1350" s="83"/>
    </row>
  </sheetData>
  <sheetProtection algorithmName="SHA-512" hashValue="QaeFbQff+qwCZE8PHh9fe1Svu3eWc+4mhTh4TwsdB4Iq2dP6/stUQPev/tN52RxsHSik8si7UOsfPZmaZBhK/A==" saltValue="CCzVNgxbQCZ97l0Ef3ATKg==" spinCount="100000" sheet="1" objects="1" scenarios="1"/>
  <protectedRanges>
    <protectedRange sqref="G1257:G1258 G1329 G1315:G1316" name="Range6"/>
    <protectedRange sqref="G56:G64 G25:G32 G45:G53 G272:G280 G291:G300 G311:G320 G331:G340 G351:G360 G387:G396 G1030:G1041 G457:G467 G479:G488 G516:G524 G1007 G1023:G1028 G1049:G1053 G1043:G1045 G1055:G1070 G1298:G1299 G1117:G1126 G1139:G1148 G1161:G1170 G1183:G1192 G1205:G1214 G1227:G1236 G1261 G1275:G1295 G1306:G1314 G1301:G1303 G1334:G1342 G210:G218 G1344:G1345 G221:G229 G972:G984 G732:G744 G256:G261 G264:G269 G1239:G1245 G747:G759 G371:G376 G379:G384 G807:G819 G762:G774 G411:G417 G420:G424 G777:G789 G427:G431 G434:G442 G1129:G1135 G792:G804 G470:G476 G1151:G1157 G491:G513 G822:G834 G542:G548 G551:G556 G837:G849 G1173:G1179 G559:G576 G579:G584 G852:G864 G1249:G1252 G587:G592 G596:G622 G867:G879 G282:G287 G302:G307 G322:G327 G342:G347 G362:G367 G399:G408 G1089:G1093 G1087 G1073:G1085 G1195:G1201 G1255:G1256 G627:G639 G34:G41 G78:G86 G67:G75 G882:G894 G642:G654 G89:G97 G100:G108 G1265:G1272 G657:G669 G111:G119 G122:G130 G1217:G1223 G672:G684 G133:G141 G144:G151 G942:G954 G687:G699 G154:G161 G164:G172 G957:G969 G702:G714 G187:G195 G199:G207 G988:G1003 G717:G729 G9:G15 G1009:G1010 G1012:G1019 G527:G539 G897:G909 G912:G924 G927:G939 G445:G454" name="Range1"/>
    <protectedRange sqref="C3" name="Range1_3"/>
  </protectedRanges>
  <pageMargins left="0.75" right="0.75" top="1" bottom="1" header="0.5" footer="0.5"/>
  <pageSetup scale="88" fitToHeight="0" orientation="portrait" r:id="rId1"/>
  <headerFooter alignWithMargins="0">
    <oddFooter>&amp;L&amp;Z&amp;F
&amp;A&amp;C&amp;P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W449"/>
  <sheetViews>
    <sheetView view="pageBreakPreview" zoomScaleNormal="100" zoomScaleSheetLayoutView="100" workbookViewId="0">
      <pane xSplit="5" ySplit="7" topLeftCell="F8" activePane="bottomRight" state="frozen"/>
      <selection pane="topRight" activeCell="F1" sqref="F1"/>
      <selection pane="bottomLeft" activeCell="A7" sqref="A7"/>
      <selection pane="bottomRight"/>
    </sheetView>
  </sheetViews>
  <sheetFormatPr defaultColWidth="0" defaultRowHeight="13.8" zeroHeight="1" x14ac:dyDescent="0.3"/>
  <cols>
    <col min="1" max="1" width="13" style="92" customWidth="1"/>
    <col min="2" max="2" width="9.5546875" style="92" hidden="1" customWidth="1"/>
    <col min="3" max="3" width="47.109375" style="93" customWidth="1"/>
    <col min="4" max="4" width="17.5546875" style="93" bestFit="1" customWidth="1"/>
    <col min="5" max="5" width="7" style="93" hidden="1" customWidth="1"/>
    <col min="6" max="6" width="1.6640625" style="93" hidden="1" customWidth="1"/>
    <col min="7" max="7" width="11.44140625" style="12" bestFit="1" customWidth="1"/>
    <col min="8" max="14" width="10.44140625" style="12" customWidth="1"/>
    <col min="15" max="16" width="10.44140625" style="12" bestFit="1" customWidth="1"/>
    <col min="17" max="17" width="10.44140625" style="94" bestFit="1" customWidth="1"/>
    <col min="18" max="18" width="14.33203125" style="93" hidden="1"/>
    <col min="19" max="49" width="0" style="93" hidden="1"/>
    <col min="50" max="16384" width="9.109375" style="93" hidden="1"/>
  </cols>
  <sheetData>
    <row r="1" spans="1:49" ht="12" customHeight="1" x14ac:dyDescent="0.3">
      <c r="A1" s="269" t="s">
        <v>2192</v>
      </c>
    </row>
    <row r="2" spans="1:49" ht="18" x14ac:dyDescent="0.35">
      <c r="A2" s="91" t="s">
        <v>2186</v>
      </c>
    </row>
    <row r="3" spans="1:49" s="142" customFormat="1" x14ac:dyDescent="0.3">
      <c r="A3" s="26" t="s">
        <v>1657</v>
      </c>
      <c r="B3" s="10"/>
      <c r="C3" s="273">
        <f>'19-20 Approps Data Entry'!C3</f>
        <v>0</v>
      </c>
      <c r="D3" s="138"/>
      <c r="E3" s="139"/>
      <c r="F3" s="139"/>
      <c r="G3" s="139"/>
      <c r="H3" s="139"/>
      <c r="I3" s="139"/>
      <c r="J3" s="139"/>
      <c r="K3" s="139"/>
      <c r="L3" s="139"/>
      <c r="M3" s="139"/>
      <c r="N3" s="139"/>
      <c r="O3" s="139"/>
      <c r="P3" s="140"/>
      <c r="Q3" s="139"/>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row>
    <row r="4" spans="1:49" s="142" customFormat="1" ht="20.399999999999999" customHeight="1" x14ac:dyDescent="0.3">
      <c r="A4" s="143" t="s">
        <v>2001</v>
      </c>
      <c r="B4" s="144"/>
      <c r="C4" s="144"/>
      <c r="D4" s="138"/>
      <c r="E4" s="139"/>
      <c r="F4" s="139"/>
      <c r="G4" s="139"/>
      <c r="H4" s="139"/>
      <c r="I4" s="139"/>
      <c r="J4" s="139"/>
      <c r="K4" s="139"/>
      <c r="L4" s="139"/>
      <c r="M4" s="139"/>
      <c r="N4" s="139"/>
      <c r="O4" s="139"/>
      <c r="P4" s="140"/>
      <c r="Q4" s="139"/>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row>
    <row r="5" spans="1:49" s="142" customFormat="1" x14ac:dyDescent="0.3">
      <c r="A5" s="143" t="s">
        <v>1945</v>
      </c>
      <c r="B5" s="145"/>
      <c r="C5" s="145"/>
      <c r="D5" s="138"/>
      <c r="E5" s="139"/>
      <c r="F5" s="139"/>
      <c r="G5" s="139"/>
      <c r="H5" s="139"/>
      <c r="I5" s="139"/>
      <c r="J5" s="139"/>
      <c r="K5" s="139"/>
      <c r="L5" s="139"/>
      <c r="M5" s="139"/>
      <c r="N5" s="139"/>
      <c r="O5" s="139"/>
      <c r="P5" s="140"/>
      <c r="Q5" s="139"/>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row>
    <row r="6" spans="1:49" s="142" customFormat="1" x14ac:dyDescent="0.3">
      <c r="A6" s="143" t="s">
        <v>2003</v>
      </c>
      <c r="B6" s="146"/>
      <c r="C6" s="146"/>
      <c r="D6" s="138"/>
      <c r="E6" s="139"/>
      <c r="F6" s="139"/>
      <c r="G6" s="139"/>
      <c r="H6" s="139"/>
      <c r="I6" s="139"/>
      <c r="J6" s="139"/>
      <c r="K6" s="139"/>
      <c r="L6" s="139"/>
      <c r="M6" s="139"/>
      <c r="N6" s="139"/>
      <c r="O6" s="139"/>
      <c r="P6" s="140"/>
      <c r="Q6" s="139"/>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row>
    <row r="7" spans="1:49" ht="32.4" customHeight="1" thickBot="1" x14ac:dyDescent="0.35">
      <c r="A7" s="95" t="s">
        <v>1933</v>
      </c>
      <c r="B7" s="96" t="s">
        <v>1353</v>
      </c>
      <c r="C7" s="97" t="s">
        <v>729</v>
      </c>
      <c r="D7" s="96" t="s">
        <v>1934</v>
      </c>
      <c r="E7" s="96" t="s">
        <v>1021</v>
      </c>
      <c r="F7" s="97" t="s">
        <v>2000</v>
      </c>
      <c r="G7" s="96" t="s">
        <v>1666</v>
      </c>
      <c r="H7" s="96" t="s">
        <v>1667</v>
      </c>
      <c r="I7" s="96" t="s">
        <v>1668</v>
      </c>
      <c r="J7" s="96" t="s">
        <v>1844</v>
      </c>
      <c r="K7" s="96" t="s">
        <v>1845</v>
      </c>
      <c r="L7" s="96" t="s">
        <v>1846</v>
      </c>
      <c r="M7" s="96" t="s">
        <v>1847</v>
      </c>
      <c r="N7" s="96" t="s">
        <v>1848</v>
      </c>
      <c r="O7" s="96" t="s">
        <v>1849</v>
      </c>
      <c r="P7" s="96" t="s">
        <v>1850</v>
      </c>
      <c r="Q7" s="98" t="s">
        <v>1851</v>
      </c>
    </row>
    <row r="8" spans="1:49" x14ac:dyDescent="0.3">
      <c r="A8" s="99" t="s">
        <v>1998</v>
      </c>
      <c r="C8" s="100" t="s">
        <v>2138</v>
      </c>
      <c r="E8" s="101"/>
      <c r="F8" s="102"/>
    </row>
    <row r="9" spans="1:49" x14ac:dyDescent="0.3">
      <c r="A9" s="92">
        <v>2080</v>
      </c>
      <c r="B9" s="103">
        <v>2510</v>
      </c>
      <c r="C9" s="104" t="s">
        <v>319</v>
      </c>
      <c r="D9" s="93" t="s">
        <v>1358</v>
      </c>
      <c r="E9" s="101" t="s">
        <v>1022</v>
      </c>
      <c r="G9" s="27"/>
      <c r="H9" s="27"/>
      <c r="I9" s="27"/>
      <c r="J9" s="27"/>
      <c r="K9" s="27"/>
      <c r="L9" s="27"/>
      <c r="M9" s="27"/>
      <c r="N9" s="27"/>
      <c r="O9" s="27"/>
      <c r="P9" s="27"/>
      <c r="Q9" s="105">
        <f t="shared" ref="Q9:Q12" si="0">SUM(G9:P9)</f>
        <v>0</v>
      </c>
    </row>
    <row r="10" spans="1:49" x14ac:dyDescent="0.3">
      <c r="A10" s="92">
        <v>2100</v>
      </c>
      <c r="B10" s="92">
        <v>2520</v>
      </c>
      <c r="C10" s="104" t="s">
        <v>322</v>
      </c>
      <c r="D10" s="93" t="s">
        <v>1359</v>
      </c>
      <c r="E10" s="101" t="s">
        <v>1022</v>
      </c>
      <c r="G10" s="27"/>
      <c r="H10" s="27"/>
      <c r="I10" s="27"/>
      <c r="J10" s="27"/>
      <c r="K10" s="27"/>
      <c r="L10" s="27"/>
      <c r="M10" s="27"/>
      <c r="N10" s="27"/>
      <c r="O10" s="27"/>
      <c r="P10" s="27"/>
      <c r="Q10" s="105">
        <f t="shared" si="0"/>
        <v>0</v>
      </c>
    </row>
    <row r="11" spans="1:49" x14ac:dyDescent="0.3">
      <c r="A11" s="92">
        <v>2120</v>
      </c>
      <c r="B11" s="92">
        <v>2530</v>
      </c>
      <c r="C11" s="104" t="s">
        <v>324</v>
      </c>
      <c r="D11" s="93" t="s">
        <v>1360</v>
      </c>
      <c r="E11" s="101" t="s">
        <v>1022</v>
      </c>
      <c r="G11" s="27"/>
      <c r="H11" s="27"/>
      <c r="I11" s="27"/>
      <c r="J11" s="27"/>
      <c r="K11" s="27"/>
      <c r="L11" s="27"/>
      <c r="M11" s="27"/>
      <c r="N11" s="27"/>
      <c r="O11" s="27"/>
      <c r="P11" s="27"/>
      <c r="Q11" s="105">
        <f t="shared" si="0"/>
        <v>0</v>
      </c>
    </row>
    <row r="12" spans="1:49" x14ac:dyDescent="0.3">
      <c r="A12" s="92">
        <v>2140</v>
      </c>
      <c r="B12" s="92">
        <v>2540</v>
      </c>
      <c r="C12" s="104" t="s">
        <v>326</v>
      </c>
      <c r="D12" s="93" t="s">
        <v>1361</v>
      </c>
      <c r="E12" s="101" t="s">
        <v>1022</v>
      </c>
      <c r="G12" s="27"/>
      <c r="H12" s="27"/>
      <c r="I12" s="27"/>
      <c r="J12" s="27"/>
      <c r="K12" s="27"/>
      <c r="L12" s="27"/>
      <c r="M12" s="27"/>
      <c r="N12" s="27"/>
      <c r="O12" s="27"/>
      <c r="P12" s="27"/>
      <c r="Q12" s="105">
        <f t="shared" si="0"/>
        <v>0</v>
      </c>
    </row>
    <row r="13" spans="1:49" x14ac:dyDescent="0.3">
      <c r="A13" s="99" t="s">
        <v>1998</v>
      </c>
      <c r="C13" s="100" t="s">
        <v>2139</v>
      </c>
      <c r="E13" s="101"/>
      <c r="G13" s="33"/>
      <c r="H13" s="33"/>
      <c r="I13" s="33"/>
      <c r="J13" s="33"/>
      <c r="K13" s="33"/>
      <c r="L13" s="33"/>
      <c r="M13" s="33"/>
      <c r="N13" s="33"/>
      <c r="O13" s="33"/>
      <c r="P13" s="33"/>
    </row>
    <row r="14" spans="1:49" x14ac:dyDescent="0.3">
      <c r="A14" s="92">
        <v>3000</v>
      </c>
      <c r="B14" s="92">
        <v>2640</v>
      </c>
      <c r="C14" s="104" t="s">
        <v>328</v>
      </c>
      <c r="D14" s="93" t="s">
        <v>1362</v>
      </c>
      <c r="E14" s="101" t="s">
        <v>1022</v>
      </c>
      <c r="G14" s="27"/>
      <c r="H14" s="27"/>
      <c r="I14" s="27"/>
      <c r="J14" s="27"/>
      <c r="K14" s="27"/>
      <c r="L14" s="27"/>
      <c r="M14" s="27"/>
      <c r="N14" s="27"/>
      <c r="O14" s="27"/>
      <c r="P14" s="27"/>
      <c r="Q14" s="105">
        <f t="shared" ref="Q14:Q84" si="1">SUM(G14:P14)</f>
        <v>0</v>
      </c>
    </row>
    <row r="15" spans="1:49" x14ac:dyDescent="0.3">
      <c r="A15" s="92">
        <v>3005</v>
      </c>
      <c r="C15" s="25" t="s">
        <v>1669</v>
      </c>
      <c r="D15" s="1" t="s">
        <v>1670</v>
      </c>
      <c r="E15" s="101" t="s">
        <v>1022</v>
      </c>
      <c r="G15" s="27"/>
      <c r="H15" s="27"/>
      <c r="I15" s="27"/>
      <c r="J15" s="27"/>
      <c r="K15" s="27"/>
      <c r="L15" s="27"/>
      <c r="M15" s="27"/>
      <c r="N15" s="27"/>
      <c r="O15" s="27"/>
      <c r="P15" s="27"/>
      <c r="Q15" s="105">
        <f t="shared" si="1"/>
        <v>0</v>
      </c>
    </row>
    <row r="16" spans="1:49" x14ac:dyDescent="0.3">
      <c r="A16" s="92">
        <v>3020</v>
      </c>
      <c r="B16" s="92">
        <v>2650</v>
      </c>
      <c r="C16" s="104" t="s">
        <v>330</v>
      </c>
      <c r="D16" s="93" t="s">
        <v>1363</v>
      </c>
      <c r="E16" s="101" t="s">
        <v>1022</v>
      </c>
      <c r="G16" s="27"/>
      <c r="H16" s="27"/>
      <c r="I16" s="27"/>
      <c r="J16" s="27"/>
      <c r="K16" s="27"/>
      <c r="L16" s="27"/>
      <c r="M16" s="27"/>
      <c r="N16" s="27"/>
      <c r="O16" s="27"/>
      <c r="P16" s="27"/>
      <c r="Q16" s="105">
        <f t="shared" si="1"/>
        <v>0</v>
      </c>
    </row>
    <row r="17" spans="1:17" x14ac:dyDescent="0.3">
      <c r="A17" s="92">
        <v>3040</v>
      </c>
      <c r="B17" s="92">
        <v>2660</v>
      </c>
      <c r="C17" s="104" t="s">
        <v>332</v>
      </c>
      <c r="D17" s="93" t="s">
        <v>1364</v>
      </c>
      <c r="E17" s="101" t="s">
        <v>1022</v>
      </c>
      <c r="G17" s="27"/>
      <c r="H17" s="27"/>
      <c r="I17" s="27"/>
      <c r="J17" s="27"/>
      <c r="K17" s="27"/>
      <c r="L17" s="27"/>
      <c r="M17" s="27"/>
      <c r="N17" s="27"/>
      <c r="O17" s="27"/>
      <c r="P17" s="27"/>
      <c r="Q17" s="105">
        <f t="shared" si="1"/>
        <v>0</v>
      </c>
    </row>
    <row r="18" spans="1:17" x14ac:dyDescent="0.3">
      <c r="A18" s="92">
        <v>3060</v>
      </c>
      <c r="B18" s="92">
        <v>2670</v>
      </c>
      <c r="C18" s="104" t="s">
        <v>334</v>
      </c>
      <c r="D18" s="93" t="s">
        <v>1365</v>
      </c>
      <c r="E18" s="101" t="s">
        <v>1022</v>
      </c>
      <c r="G18" s="27"/>
      <c r="H18" s="27"/>
      <c r="I18" s="27"/>
      <c r="J18" s="27"/>
      <c r="K18" s="27"/>
      <c r="L18" s="27"/>
      <c r="M18" s="27"/>
      <c r="N18" s="27"/>
      <c r="O18" s="27"/>
      <c r="P18" s="27"/>
      <c r="Q18" s="105">
        <f t="shared" si="1"/>
        <v>0</v>
      </c>
    </row>
    <row r="19" spans="1:17" x14ac:dyDescent="0.3">
      <c r="A19" s="92">
        <v>3080</v>
      </c>
      <c r="B19" s="92">
        <v>2680</v>
      </c>
      <c r="C19" s="104" t="s">
        <v>336</v>
      </c>
      <c r="D19" s="93" t="s">
        <v>1366</v>
      </c>
      <c r="E19" s="101" t="s">
        <v>1022</v>
      </c>
      <c r="G19" s="27"/>
      <c r="H19" s="27"/>
      <c r="I19" s="27"/>
      <c r="J19" s="27"/>
      <c r="K19" s="27"/>
      <c r="L19" s="27"/>
      <c r="M19" s="27"/>
      <c r="N19" s="27"/>
      <c r="O19" s="27"/>
      <c r="P19" s="27"/>
      <c r="Q19" s="105">
        <f t="shared" si="1"/>
        <v>0</v>
      </c>
    </row>
    <row r="20" spans="1:17" x14ac:dyDescent="0.3">
      <c r="A20" s="92">
        <v>3100</v>
      </c>
      <c r="B20" s="92">
        <v>2690</v>
      </c>
      <c r="C20" s="104" t="s">
        <v>338</v>
      </c>
      <c r="D20" s="93" t="s">
        <v>1367</v>
      </c>
      <c r="E20" s="101" t="s">
        <v>1022</v>
      </c>
      <c r="G20" s="27"/>
      <c r="H20" s="27"/>
      <c r="I20" s="27"/>
      <c r="J20" s="27"/>
      <c r="K20" s="27"/>
      <c r="L20" s="27"/>
      <c r="M20" s="27"/>
      <c r="N20" s="27"/>
      <c r="O20" s="27"/>
      <c r="P20" s="27"/>
      <c r="Q20" s="105">
        <f t="shared" si="1"/>
        <v>0</v>
      </c>
    </row>
    <row r="21" spans="1:17" x14ac:dyDescent="0.3">
      <c r="A21" s="92">
        <v>3120</v>
      </c>
      <c r="B21" s="92">
        <v>2700</v>
      </c>
      <c r="C21" s="104" t="s">
        <v>340</v>
      </c>
      <c r="D21" s="93" t="s">
        <v>1368</v>
      </c>
      <c r="E21" s="101" t="s">
        <v>1022</v>
      </c>
      <c r="G21" s="27"/>
      <c r="H21" s="27"/>
      <c r="I21" s="27"/>
      <c r="J21" s="27"/>
      <c r="K21" s="27"/>
      <c r="L21" s="27"/>
      <c r="M21" s="27"/>
      <c r="N21" s="27"/>
      <c r="O21" s="27"/>
      <c r="P21" s="27"/>
      <c r="Q21" s="105">
        <f t="shared" si="1"/>
        <v>0</v>
      </c>
    </row>
    <row r="22" spans="1:17" s="112" customFormat="1" x14ac:dyDescent="0.3">
      <c r="A22" s="106">
        <v>3200</v>
      </c>
      <c r="B22" s="107">
        <v>2710</v>
      </c>
      <c r="C22" s="108" t="s">
        <v>1079</v>
      </c>
      <c r="D22" s="109"/>
      <c r="E22" s="106" t="s">
        <v>1022</v>
      </c>
      <c r="F22" s="110"/>
      <c r="G22" s="34">
        <f>SUM(G9:G21)</f>
        <v>0</v>
      </c>
      <c r="H22" s="34">
        <f t="shared" ref="H22:P22" si="2">SUM(H9:H21)</f>
        <v>0</v>
      </c>
      <c r="I22" s="34">
        <f t="shared" si="2"/>
        <v>0</v>
      </c>
      <c r="J22" s="34">
        <f t="shared" si="2"/>
        <v>0</v>
      </c>
      <c r="K22" s="34">
        <f t="shared" si="2"/>
        <v>0</v>
      </c>
      <c r="L22" s="34">
        <f t="shared" si="2"/>
        <v>0</v>
      </c>
      <c r="M22" s="34">
        <f t="shared" si="2"/>
        <v>0</v>
      </c>
      <c r="N22" s="34">
        <f t="shared" si="2"/>
        <v>0</v>
      </c>
      <c r="O22" s="34">
        <f t="shared" si="2"/>
        <v>0</v>
      </c>
      <c r="P22" s="34">
        <f t="shared" si="2"/>
        <v>0</v>
      </c>
      <c r="Q22" s="111">
        <f t="shared" si="1"/>
        <v>0</v>
      </c>
    </row>
    <row r="23" spans="1:17" x14ac:dyDescent="0.3">
      <c r="A23" s="99" t="s">
        <v>1998</v>
      </c>
      <c r="C23" s="100" t="s">
        <v>2140</v>
      </c>
      <c r="E23" s="101"/>
      <c r="G23" s="33"/>
      <c r="H23" s="33"/>
      <c r="I23" s="33"/>
      <c r="J23" s="33"/>
      <c r="K23" s="33"/>
      <c r="L23" s="33"/>
      <c r="M23" s="33"/>
      <c r="N23" s="33"/>
      <c r="O23" s="33"/>
      <c r="P23" s="33"/>
      <c r="Q23" s="105">
        <f t="shared" si="1"/>
        <v>0</v>
      </c>
    </row>
    <row r="24" spans="1:17" x14ac:dyDescent="0.3">
      <c r="A24" s="99" t="s">
        <v>1998</v>
      </c>
      <c r="C24" s="100" t="s">
        <v>2141</v>
      </c>
      <c r="E24" s="101"/>
      <c r="G24" s="33"/>
      <c r="H24" s="33"/>
      <c r="I24" s="33"/>
      <c r="J24" s="33"/>
      <c r="K24" s="33"/>
      <c r="L24" s="33"/>
      <c r="M24" s="33"/>
      <c r="N24" s="33"/>
      <c r="O24" s="33"/>
      <c r="P24" s="33"/>
      <c r="Q24" s="105">
        <f t="shared" si="1"/>
        <v>0</v>
      </c>
    </row>
    <row r="25" spans="1:17" x14ac:dyDescent="0.3">
      <c r="A25" s="92">
        <v>3500</v>
      </c>
      <c r="B25" s="92">
        <v>2720</v>
      </c>
      <c r="C25" s="104" t="s">
        <v>341</v>
      </c>
      <c r="D25" s="93" t="s">
        <v>1369</v>
      </c>
      <c r="E25" s="101" t="s">
        <v>1022</v>
      </c>
      <c r="G25" s="27"/>
      <c r="H25" s="27"/>
      <c r="I25" s="27"/>
      <c r="J25" s="27"/>
      <c r="K25" s="27"/>
      <c r="L25" s="27"/>
      <c r="M25" s="27"/>
      <c r="N25" s="27"/>
      <c r="O25" s="27"/>
      <c r="P25" s="27"/>
      <c r="Q25" s="105">
        <f t="shared" si="1"/>
        <v>0</v>
      </c>
    </row>
    <row r="26" spans="1:17" x14ac:dyDescent="0.3">
      <c r="A26" s="92">
        <v>3520</v>
      </c>
      <c r="B26" s="92">
        <v>2730</v>
      </c>
      <c r="C26" s="104" t="s">
        <v>328</v>
      </c>
      <c r="D26" s="93" t="s">
        <v>1370</v>
      </c>
      <c r="E26" s="101" t="s">
        <v>1022</v>
      </c>
      <c r="G26" s="27"/>
      <c r="H26" s="27"/>
      <c r="I26" s="27"/>
      <c r="J26" s="27"/>
      <c r="K26" s="27"/>
      <c r="L26" s="27"/>
      <c r="M26" s="27"/>
      <c r="N26" s="27"/>
      <c r="O26" s="27"/>
      <c r="P26" s="27"/>
      <c r="Q26" s="105">
        <f t="shared" si="1"/>
        <v>0</v>
      </c>
    </row>
    <row r="27" spans="1:17" x14ac:dyDescent="0.3">
      <c r="A27" s="92">
        <v>3525</v>
      </c>
      <c r="C27" s="104" t="s">
        <v>1669</v>
      </c>
      <c r="D27" s="93" t="s">
        <v>1671</v>
      </c>
      <c r="E27" s="101" t="s">
        <v>1022</v>
      </c>
      <c r="G27" s="27"/>
      <c r="H27" s="27"/>
      <c r="I27" s="27"/>
      <c r="J27" s="27"/>
      <c r="K27" s="27"/>
      <c r="L27" s="27"/>
      <c r="M27" s="27"/>
      <c r="N27" s="27"/>
      <c r="O27" s="27"/>
      <c r="P27" s="27"/>
      <c r="Q27" s="105">
        <f>SUM(G27:P27)</f>
        <v>0</v>
      </c>
    </row>
    <row r="28" spans="1:17" x14ac:dyDescent="0.3">
      <c r="A28" s="92">
        <v>3540</v>
      </c>
      <c r="B28" s="92">
        <v>2740</v>
      </c>
      <c r="C28" s="104" t="s">
        <v>330</v>
      </c>
      <c r="D28" s="93" t="s">
        <v>1371</v>
      </c>
      <c r="E28" s="101" t="s">
        <v>1022</v>
      </c>
      <c r="G28" s="27"/>
      <c r="H28" s="27"/>
      <c r="I28" s="27"/>
      <c r="J28" s="27"/>
      <c r="K28" s="27"/>
      <c r="L28" s="27"/>
      <c r="M28" s="27"/>
      <c r="N28" s="27"/>
      <c r="O28" s="27"/>
      <c r="P28" s="27"/>
      <c r="Q28" s="105">
        <f t="shared" si="1"/>
        <v>0</v>
      </c>
    </row>
    <row r="29" spans="1:17" x14ac:dyDescent="0.3">
      <c r="A29" s="92">
        <v>3560</v>
      </c>
      <c r="B29" s="92">
        <v>2750</v>
      </c>
      <c r="C29" s="104" t="s">
        <v>332</v>
      </c>
      <c r="D29" s="93" t="s">
        <v>1372</v>
      </c>
      <c r="E29" s="101" t="s">
        <v>1022</v>
      </c>
      <c r="G29" s="27"/>
      <c r="H29" s="27"/>
      <c r="I29" s="27"/>
      <c r="J29" s="27"/>
      <c r="K29" s="27"/>
      <c r="L29" s="27"/>
      <c r="M29" s="27"/>
      <c r="N29" s="27"/>
      <c r="O29" s="27"/>
      <c r="P29" s="27"/>
      <c r="Q29" s="105">
        <f t="shared" si="1"/>
        <v>0</v>
      </c>
    </row>
    <row r="30" spans="1:17" x14ac:dyDescent="0.3">
      <c r="A30" s="92">
        <v>3580</v>
      </c>
      <c r="B30" s="92">
        <v>2760</v>
      </c>
      <c r="C30" s="104" t="s">
        <v>334</v>
      </c>
      <c r="D30" s="93" t="s">
        <v>1373</v>
      </c>
      <c r="E30" s="101" t="s">
        <v>1022</v>
      </c>
      <c r="G30" s="27"/>
      <c r="H30" s="27"/>
      <c r="I30" s="27"/>
      <c r="J30" s="27"/>
      <c r="K30" s="27"/>
      <c r="L30" s="27"/>
      <c r="M30" s="27"/>
      <c r="N30" s="27"/>
      <c r="O30" s="27"/>
      <c r="P30" s="27"/>
      <c r="Q30" s="105">
        <f t="shared" si="1"/>
        <v>0</v>
      </c>
    </row>
    <row r="31" spans="1:17" x14ac:dyDescent="0.3">
      <c r="A31" s="92">
        <v>3600</v>
      </c>
      <c r="B31" s="92">
        <v>2770</v>
      </c>
      <c r="C31" s="104" t="s">
        <v>336</v>
      </c>
      <c r="D31" s="93" t="s">
        <v>1374</v>
      </c>
      <c r="E31" s="101" t="s">
        <v>1022</v>
      </c>
      <c r="G31" s="27"/>
      <c r="H31" s="27"/>
      <c r="I31" s="27"/>
      <c r="J31" s="27"/>
      <c r="K31" s="27"/>
      <c r="L31" s="27"/>
      <c r="M31" s="27"/>
      <c r="N31" s="27"/>
      <c r="O31" s="27"/>
      <c r="P31" s="27"/>
      <c r="Q31" s="105">
        <f t="shared" si="1"/>
        <v>0</v>
      </c>
    </row>
    <row r="32" spans="1:17" x14ac:dyDescent="0.3">
      <c r="A32" s="92">
        <v>3620</v>
      </c>
      <c r="B32" s="92">
        <v>2780</v>
      </c>
      <c r="C32" s="104" t="s">
        <v>338</v>
      </c>
      <c r="D32" s="93" t="s">
        <v>1375</v>
      </c>
      <c r="E32" s="101" t="s">
        <v>1022</v>
      </c>
      <c r="G32" s="27"/>
      <c r="H32" s="27"/>
      <c r="I32" s="27"/>
      <c r="J32" s="27"/>
      <c r="K32" s="27"/>
      <c r="L32" s="27"/>
      <c r="M32" s="27"/>
      <c r="N32" s="27"/>
      <c r="O32" s="27"/>
      <c r="P32" s="27"/>
      <c r="Q32" s="105">
        <f t="shared" si="1"/>
        <v>0</v>
      </c>
    </row>
    <row r="33" spans="1:17" x14ac:dyDescent="0.3">
      <c r="A33" s="92">
        <v>3640</v>
      </c>
      <c r="B33" s="92">
        <v>2790</v>
      </c>
      <c r="C33" s="104" t="s">
        <v>340</v>
      </c>
      <c r="D33" s="93" t="s">
        <v>1376</v>
      </c>
      <c r="E33" s="101" t="s">
        <v>1022</v>
      </c>
      <c r="G33" s="27"/>
      <c r="H33" s="27"/>
      <c r="I33" s="27"/>
      <c r="J33" s="27"/>
      <c r="K33" s="27"/>
      <c r="L33" s="27"/>
      <c r="M33" s="27"/>
      <c r="N33" s="27"/>
      <c r="O33" s="27"/>
      <c r="P33" s="27"/>
      <c r="Q33" s="105">
        <f t="shared" si="1"/>
        <v>0</v>
      </c>
    </row>
    <row r="34" spans="1:17" s="115" customFormat="1" x14ac:dyDescent="0.3">
      <c r="A34" s="101">
        <v>3660</v>
      </c>
      <c r="B34" s="113">
        <v>2800</v>
      </c>
      <c r="C34" s="114" t="s">
        <v>692</v>
      </c>
      <c r="D34" s="93"/>
      <c r="E34" s="101" t="s">
        <v>1022</v>
      </c>
      <c r="G34" s="38">
        <f>SUM(G25:G33)</f>
        <v>0</v>
      </c>
      <c r="H34" s="38">
        <f t="shared" ref="H34:P34" si="3">SUM(H25:H33)</f>
        <v>0</v>
      </c>
      <c r="I34" s="38">
        <f t="shared" si="3"/>
        <v>0</v>
      </c>
      <c r="J34" s="38">
        <f t="shared" si="3"/>
        <v>0</v>
      </c>
      <c r="K34" s="38">
        <f t="shared" si="3"/>
        <v>0</v>
      </c>
      <c r="L34" s="38">
        <f t="shared" si="3"/>
        <v>0</v>
      </c>
      <c r="M34" s="38">
        <f t="shared" si="3"/>
        <v>0</v>
      </c>
      <c r="N34" s="38">
        <f t="shared" si="3"/>
        <v>0</v>
      </c>
      <c r="O34" s="38">
        <f t="shared" si="3"/>
        <v>0</v>
      </c>
      <c r="P34" s="38">
        <f t="shared" si="3"/>
        <v>0</v>
      </c>
      <c r="Q34" s="105">
        <f t="shared" si="1"/>
        <v>0</v>
      </c>
    </row>
    <row r="35" spans="1:17" x14ac:dyDescent="0.3">
      <c r="A35" s="99" t="s">
        <v>1998</v>
      </c>
      <c r="C35" s="100" t="s">
        <v>2142</v>
      </c>
      <c r="E35" s="101"/>
      <c r="G35" s="33"/>
      <c r="H35" s="33"/>
      <c r="I35" s="33"/>
      <c r="J35" s="33"/>
      <c r="K35" s="33"/>
      <c r="L35" s="33"/>
      <c r="M35" s="33"/>
      <c r="N35" s="33"/>
      <c r="O35" s="33"/>
      <c r="P35" s="33"/>
      <c r="Q35" s="105">
        <f t="shared" si="1"/>
        <v>0</v>
      </c>
    </row>
    <row r="36" spans="1:17" x14ac:dyDescent="0.3">
      <c r="A36" s="92">
        <v>4000</v>
      </c>
      <c r="B36" s="92">
        <v>2810</v>
      </c>
      <c r="C36" s="104" t="s">
        <v>341</v>
      </c>
      <c r="D36" s="93" t="s">
        <v>1377</v>
      </c>
      <c r="E36" s="101" t="s">
        <v>1022</v>
      </c>
      <c r="G36" s="27"/>
      <c r="H36" s="27"/>
      <c r="I36" s="27"/>
      <c r="J36" s="27"/>
      <c r="K36" s="27"/>
      <c r="L36" s="27"/>
      <c r="M36" s="27"/>
      <c r="N36" s="27"/>
      <c r="O36" s="27"/>
      <c r="P36" s="27"/>
      <c r="Q36" s="105">
        <f t="shared" si="1"/>
        <v>0</v>
      </c>
    </row>
    <row r="37" spans="1:17" x14ac:dyDescent="0.3">
      <c r="A37" s="92">
        <v>4020</v>
      </c>
      <c r="B37" s="92">
        <v>2820</v>
      </c>
      <c r="C37" s="104" t="s">
        <v>328</v>
      </c>
      <c r="D37" s="93" t="s">
        <v>1378</v>
      </c>
      <c r="E37" s="101" t="s">
        <v>1022</v>
      </c>
      <c r="G37" s="27"/>
      <c r="H37" s="27"/>
      <c r="I37" s="27"/>
      <c r="J37" s="27"/>
      <c r="K37" s="27"/>
      <c r="L37" s="27"/>
      <c r="M37" s="27"/>
      <c r="N37" s="27"/>
      <c r="O37" s="27"/>
      <c r="P37" s="27"/>
      <c r="Q37" s="105">
        <f t="shared" si="1"/>
        <v>0</v>
      </c>
    </row>
    <row r="38" spans="1:17" x14ac:dyDescent="0.3">
      <c r="A38" s="92">
        <v>4025</v>
      </c>
      <c r="B38" s="116"/>
      <c r="C38" s="104" t="s">
        <v>1669</v>
      </c>
      <c r="D38" s="93" t="s">
        <v>1672</v>
      </c>
      <c r="E38" s="101" t="s">
        <v>1022</v>
      </c>
      <c r="G38" s="27"/>
      <c r="H38" s="27"/>
      <c r="I38" s="27"/>
      <c r="J38" s="27"/>
      <c r="K38" s="27"/>
      <c r="L38" s="27"/>
      <c r="M38" s="27"/>
      <c r="N38" s="27"/>
      <c r="O38" s="27"/>
      <c r="P38" s="27"/>
      <c r="Q38" s="105">
        <f t="shared" si="1"/>
        <v>0</v>
      </c>
    </row>
    <row r="39" spans="1:17" x14ac:dyDescent="0.3">
      <c r="A39" s="92">
        <v>4040</v>
      </c>
      <c r="B39" s="92">
        <v>2830</v>
      </c>
      <c r="C39" s="104" t="s">
        <v>330</v>
      </c>
      <c r="D39" s="93" t="s">
        <v>1379</v>
      </c>
      <c r="E39" s="101" t="s">
        <v>1022</v>
      </c>
      <c r="G39" s="27"/>
      <c r="H39" s="27"/>
      <c r="I39" s="27"/>
      <c r="J39" s="27"/>
      <c r="K39" s="27"/>
      <c r="L39" s="27"/>
      <c r="M39" s="27"/>
      <c r="N39" s="27"/>
      <c r="O39" s="27"/>
      <c r="P39" s="27"/>
      <c r="Q39" s="105">
        <f t="shared" si="1"/>
        <v>0</v>
      </c>
    </row>
    <row r="40" spans="1:17" x14ac:dyDescent="0.3">
      <c r="A40" s="92">
        <v>4060</v>
      </c>
      <c r="B40" s="92">
        <v>2840</v>
      </c>
      <c r="C40" s="104" t="s">
        <v>332</v>
      </c>
      <c r="D40" s="93" t="s">
        <v>1380</v>
      </c>
      <c r="E40" s="101" t="s">
        <v>1022</v>
      </c>
      <c r="G40" s="27"/>
      <c r="H40" s="27"/>
      <c r="I40" s="27"/>
      <c r="J40" s="27"/>
      <c r="K40" s="27"/>
      <c r="L40" s="27"/>
      <c r="M40" s="27"/>
      <c r="N40" s="27"/>
      <c r="O40" s="27"/>
      <c r="P40" s="27"/>
      <c r="Q40" s="105">
        <f t="shared" si="1"/>
        <v>0</v>
      </c>
    </row>
    <row r="41" spans="1:17" x14ac:dyDescent="0.3">
      <c r="A41" s="92">
        <v>4080</v>
      </c>
      <c r="B41" s="92">
        <v>2850</v>
      </c>
      <c r="C41" s="104" t="s">
        <v>334</v>
      </c>
      <c r="D41" s="93" t="s">
        <v>1381</v>
      </c>
      <c r="E41" s="101" t="s">
        <v>1022</v>
      </c>
      <c r="G41" s="27"/>
      <c r="H41" s="27"/>
      <c r="I41" s="27"/>
      <c r="J41" s="27"/>
      <c r="K41" s="27"/>
      <c r="L41" s="27"/>
      <c r="M41" s="27"/>
      <c r="N41" s="27"/>
      <c r="O41" s="27"/>
      <c r="P41" s="27"/>
      <c r="Q41" s="105">
        <f t="shared" si="1"/>
        <v>0</v>
      </c>
    </row>
    <row r="42" spans="1:17" x14ac:dyDescent="0.3">
      <c r="A42" s="92">
        <v>4100</v>
      </c>
      <c r="B42" s="92">
        <v>2860</v>
      </c>
      <c r="C42" s="104" t="s">
        <v>336</v>
      </c>
      <c r="D42" s="93" t="s">
        <v>1382</v>
      </c>
      <c r="E42" s="101" t="s">
        <v>1022</v>
      </c>
      <c r="G42" s="27"/>
      <c r="H42" s="27"/>
      <c r="I42" s="27"/>
      <c r="J42" s="27"/>
      <c r="K42" s="27"/>
      <c r="L42" s="27"/>
      <c r="M42" s="27"/>
      <c r="N42" s="27"/>
      <c r="O42" s="27"/>
      <c r="P42" s="27"/>
      <c r="Q42" s="105">
        <f t="shared" si="1"/>
        <v>0</v>
      </c>
    </row>
    <row r="43" spans="1:17" x14ac:dyDescent="0.3">
      <c r="A43" s="92">
        <v>4120</v>
      </c>
      <c r="B43" s="92">
        <v>2870</v>
      </c>
      <c r="C43" s="104" t="s">
        <v>338</v>
      </c>
      <c r="D43" s="93" t="s">
        <v>1383</v>
      </c>
      <c r="E43" s="101" t="s">
        <v>1022</v>
      </c>
      <c r="G43" s="27"/>
      <c r="H43" s="27"/>
      <c r="I43" s="27"/>
      <c r="J43" s="27"/>
      <c r="K43" s="27"/>
      <c r="L43" s="27"/>
      <c r="M43" s="27"/>
      <c r="N43" s="27"/>
      <c r="O43" s="27"/>
      <c r="P43" s="27"/>
      <c r="Q43" s="105">
        <f t="shared" si="1"/>
        <v>0</v>
      </c>
    </row>
    <row r="44" spans="1:17" x14ac:dyDescent="0.3">
      <c r="A44" s="92">
        <v>4140</v>
      </c>
      <c r="B44" s="92">
        <v>2880</v>
      </c>
      <c r="C44" s="104" t="s">
        <v>340</v>
      </c>
      <c r="D44" s="93" t="s">
        <v>1384</v>
      </c>
      <c r="E44" s="101" t="s">
        <v>1022</v>
      </c>
      <c r="G44" s="27"/>
      <c r="H44" s="27"/>
      <c r="I44" s="27"/>
      <c r="J44" s="27"/>
      <c r="K44" s="27"/>
      <c r="L44" s="27"/>
      <c r="M44" s="27"/>
      <c r="N44" s="27"/>
      <c r="O44" s="27"/>
      <c r="P44" s="27"/>
      <c r="Q44" s="105">
        <f t="shared" si="1"/>
        <v>0</v>
      </c>
    </row>
    <row r="45" spans="1:17" s="117" customFormat="1" x14ac:dyDescent="0.3">
      <c r="A45" s="101">
        <v>4160</v>
      </c>
      <c r="B45" s="113">
        <v>2890</v>
      </c>
      <c r="C45" s="114" t="s">
        <v>693</v>
      </c>
      <c r="D45" s="100"/>
      <c r="E45" s="101" t="s">
        <v>1022</v>
      </c>
      <c r="G45" s="38">
        <f>SUM(G36:G44)</f>
        <v>0</v>
      </c>
      <c r="H45" s="38">
        <f t="shared" ref="H45:P45" si="4">SUM(H36:H44)</f>
        <v>0</v>
      </c>
      <c r="I45" s="38">
        <f t="shared" si="4"/>
        <v>0</v>
      </c>
      <c r="J45" s="38">
        <f t="shared" si="4"/>
        <v>0</v>
      </c>
      <c r="K45" s="38">
        <f t="shared" si="4"/>
        <v>0</v>
      </c>
      <c r="L45" s="38">
        <f t="shared" si="4"/>
        <v>0</v>
      </c>
      <c r="M45" s="38">
        <f t="shared" si="4"/>
        <v>0</v>
      </c>
      <c r="N45" s="38">
        <f t="shared" si="4"/>
        <v>0</v>
      </c>
      <c r="O45" s="38">
        <f t="shared" si="4"/>
        <v>0</v>
      </c>
      <c r="P45" s="38">
        <f t="shared" si="4"/>
        <v>0</v>
      </c>
      <c r="Q45" s="105">
        <f t="shared" si="1"/>
        <v>0</v>
      </c>
    </row>
    <row r="46" spans="1:17" x14ac:dyDescent="0.3">
      <c r="A46" s="99" t="s">
        <v>1998</v>
      </c>
      <c r="C46" s="100" t="s">
        <v>2143</v>
      </c>
      <c r="E46" s="101"/>
      <c r="G46" s="33"/>
      <c r="H46" s="33"/>
      <c r="I46" s="33"/>
      <c r="J46" s="33"/>
      <c r="K46" s="33"/>
      <c r="L46" s="33"/>
      <c r="M46" s="33"/>
      <c r="N46" s="33"/>
      <c r="O46" s="33"/>
      <c r="P46" s="33"/>
      <c r="Q46" s="105">
        <f t="shared" si="1"/>
        <v>0</v>
      </c>
    </row>
    <row r="47" spans="1:17" x14ac:dyDescent="0.3">
      <c r="A47" s="92">
        <v>4500</v>
      </c>
      <c r="B47" s="92">
        <v>2990</v>
      </c>
      <c r="C47" s="104" t="s">
        <v>341</v>
      </c>
      <c r="D47" s="93" t="s">
        <v>1385</v>
      </c>
      <c r="E47" s="101" t="s">
        <v>1022</v>
      </c>
      <c r="G47" s="27"/>
      <c r="H47" s="27"/>
      <c r="I47" s="27"/>
      <c r="J47" s="27"/>
      <c r="K47" s="27"/>
      <c r="L47" s="27"/>
      <c r="M47" s="27"/>
      <c r="N47" s="27"/>
      <c r="O47" s="27"/>
      <c r="P47" s="27"/>
      <c r="Q47" s="105">
        <f t="shared" si="1"/>
        <v>0</v>
      </c>
    </row>
    <row r="48" spans="1:17" x14ac:dyDescent="0.3">
      <c r="A48" s="92">
        <v>4520</v>
      </c>
      <c r="B48" s="92">
        <v>3000</v>
      </c>
      <c r="C48" s="104" t="s">
        <v>328</v>
      </c>
      <c r="D48" s="93" t="s">
        <v>1386</v>
      </c>
      <c r="E48" s="101" t="s">
        <v>1022</v>
      </c>
      <c r="G48" s="27"/>
      <c r="H48" s="27"/>
      <c r="I48" s="27"/>
      <c r="J48" s="27"/>
      <c r="K48" s="27"/>
      <c r="L48" s="27"/>
      <c r="M48" s="27"/>
      <c r="N48" s="27"/>
      <c r="O48" s="27"/>
      <c r="P48" s="27"/>
      <c r="Q48" s="105">
        <f t="shared" si="1"/>
        <v>0</v>
      </c>
    </row>
    <row r="49" spans="1:17" x14ac:dyDescent="0.3">
      <c r="A49" s="92">
        <v>4525</v>
      </c>
      <c r="B49" s="116"/>
      <c r="C49" s="104" t="s">
        <v>1669</v>
      </c>
      <c r="D49" s="93" t="s">
        <v>1673</v>
      </c>
      <c r="E49" s="101" t="s">
        <v>1022</v>
      </c>
      <c r="G49" s="27"/>
      <c r="H49" s="27"/>
      <c r="I49" s="27"/>
      <c r="J49" s="27"/>
      <c r="K49" s="27"/>
      <c r="L49" s="27"/>
      <c r="M49" s="27"/>
      <c r="N49" s="27"/>
      <c r="O49" s="27"/>
      <c r="P49" s="27"/>
      <c r="Q49" s="105">
        <f t="shared" si="1"/>
        <v>0</v>
      </c>
    </row>
    <row r="50" spans="1:17" x14ac:dyDescent="0.3">
      <c r="A50" s="92">
        <v>4540</v>
      </c>
      <c r="B50" s="92">
        <v>3010</v>
      </c>
      <c r="C50" s="104" t="s">
        <v>330</v>
      </c>
      <c r="D50" s="93" t="s">
        <v>1387</v>
      </c>
      <c r="E50" s="101" t="s">
        <v>1022</v>
      </c>
      <c r="G50" s="27"/>
      <c r="H50" s="27"/>
      <c r="I50" s="27"/>
      <c r="J50" s="27"/>
      <c r="K50" s="27"/>
      <c r="L50" s="27"/>
      <c r="M50" s="27"/>
      <c r="N50" s="27"/>
      <c r="O50" s="27"/>
      <c r="P50" s="27"/>
      <c r="Q50" s="105">
        <f t="shared" si="1"/>
        <v>0</v>
      </c>
    </row>
    <row r="51" spans="1:17" x14ac:dyDescent="0.3">
      <c r="A51" s="92">
        <v>4560</v>
      </c>
      <c r="B51" s="92">
        <v>3020</v>
      </c>
      <c r="C51" s="104" t="s">
        <v>332</v>
      </c>
      <c r="D51" s="93" t="s">
        <v>1388</v>
      </c>
      <c r="E51" s="101" t="s">
        <v>1022</v>
      </c>
      <c r="G51" s="27"/>
      <c r="H51" s="27"/>
      <c r="I51" s="27"/>
      <c r="J51" s="27"/>
      <c r="K51" s="27"/>
      <c r="L51" s="27"/>
      <c r="M51" s="27"/>
      <c r="N51" s="27"/>
      <c r="O51" s="27"/>
      <c r="P51" s="27"/>
      <c r="Q51" s="105">
        <f t="shared" si="1"/>
        <v>0</v>
      </c>
    </row>
    <row r="52" spans="1:17" x14ac:dyDescent="0.3">
      <c r="A52" s="92">
        <v>4580</v>
      </c>
      <c r="B52" s="92">
        <v>3030</v>
      </c>
      <c r="C52" s="104" t="s">
        <v>334</v>
      </c>
      <c r="D52" s="93" t="s">
        <v>1389</v>
      </c>
      <c r="E52" s="101" t="s">
        <v>1022</v>
      </c>
      <c r="G52" s="27"/>
      <c r="H52" s="27"/>
      <c r="I52" s="27"/>
      <c r="J52" s="27"/>
      <c r="K52" s="27"/>
      <c r="L52" s="27"/>
      <c r="M52" s="27"/>
      <c r="N52" s="27"/>
      <c r="O52" s="27"/>
      <c r="P52" s="27"/>
      <c r="Q52" s="105">
        <f t="shared" si="1"/>
        <v>0</v>
      </c>
    </row>
    <row r="53" spans="1:17" x14ac:dyDescent="0.3">
      <c r="A53" s="92">
        <v>4600</v>
      </c>
      <c r="B53" s="92">
        <v>3040</v>
      </c>
      <c r="C53" s="104" t="s">
        <v>336</v>
      </c>
      <c r="D53" s="93" t="s">
        <v>1390</v>
      </c>
      <c r="E53" s="101" t="s">
        <v>1022</v>
      </c>
      <c r="G53" s="27"/>
      <c r="H53" s="27"/>
      <c r="I53" s="27"/>
      <c r="J53" s="27"/>
      <c r="K53" s="27"/>
      <c r="L53" s="27"/>
      <c r="M53" s="27"/>
      <c r="N53" s="27"/>
      <c r="O53" s="27"/>
      <c r="P53" s="27"/>
      <c r="Q53" s="105">
        <f t="shared" si="1"/>
        <v>0</v>
      </c>
    </row>
    <row r="54" spans="1:17" x14ac:dyDescent="0.3">
      <c r="A54" s="92">
        <v>4620</v>
      </c>
      <c r="B54" s="92">
        <v>3050</v>
      </c>
      <c r="C54" s="104" t="s">
        <v>338</v>
      </c>
      <c r="D54" s="93" t="s">
        <v>1391</v>
      </c>
      <c r="E54" s="101" t="s">
        <v>1022</v>
      </c>
      <c r="G54" s="27"/>
      <c r="H54" s="27"/>
      <c r="I54" s="27"/>
      <c r="J54" s="27"/>
      <c r="K54" s="27"/>
      <c r="L54" s="27"/>
      <c r="M54" s="27"/>
      <c r="N54" s="27"/>
      <c r="O54" s="27"/>
      <c r="P54" s="27"/>
      <c r="Q54" s="105">
        <f t="shared" si="1"/>
        <v>0</v>
      </c>
    </row>
    <row r="55" spans="1:17" x14ac:dyDescent="0.3">
      <c r="A55" s="92">
        <v>4640</v>
      </c>
      <c r="B55" s="92">
        <v>3060</v>
      </c>
      <c r="C55" s="104" t="s">
        <v>340</v>
      </c>
      <c r="D55" s="93" t="s">
        <v>1392</v>
      </c>
      <c r="E55" s="101" t="s">
        <v>1022</v>
      </c>
      <c r="G55" s="27"/>
      <c r="H55" s="27"/>
      <c r="I55" s="27"/>
      <c r="J55" s="27"/>
      <c r="K55" s="27"/>
      <c r="L55" s="27"/>
      <c r="M55" s="27"/>
      <c r="N55" s="27"/>
      <c r="O55" s="27"/>
      <c r="P55" s="27"/>
      <c r="Q55" s="105">
        <f t="shared" si="1"/>
        <v>0</v>
      </c>
    </row>
    <row r="56" spans="1:17" x14ac:dyDescent="0.3">
      <c r="A56" s="101">
        <v>4660</v>
      </c>
      <c r="B56" s="113">
        <v>3070</v>
      </c>
      <c r="C56" s="114" t="s">
        <v>694</v>
      </c>
      <c r="D56" s="100"/>
      <c r="E56" s="101" t="s">
        <v>1022</v>
      </c>
      <c r="F56" s="117"/>
      <c r="G56" s="38">
        <f>SUM(G47:G55)</f>
        <v>0</v>
      </c>
      <c r="H56" s="38">
        <f t="shared" ref="H56:P56" si="5">SUM(H47:H55)</f>
        <v>0</v>
      </c>
      <c r="I56" s="38">
        <f t="shared" si="5"/>
        <v>0</v>
      </c>
      <c r="J56" s="38">
        <f t="shared" si="5"/>
        <v>0</v>
      </c>
      <c r="K56" s="38">
        <f t="shared" si="5"/>
        <v>0</v>
      </c>
      <c r="L56" s="38">
        <f t="shared" si="5"/>
        <v>0</v>
      </c>
      <c r="M56" s="38">
        <f t="shared" si="5"/>
        <v>0</v>
      </c>
      <c r="N56" s="38">
        <f t="shared" si="5"/>
        <v>0</v>
      </c>
      <c r="O56" s="38">
        <f t="shared" si="5"/>
        <v>0</v>
      </c>
      <c r="P56" s="38">
        <f t="shared" si="5"/>
        <v>0</v>
      </c>
      <c r="Q56" s="105">
        <f t="shared" si="1"/>
        <v>0</v>
      </c>
    </row>
    <row r="57" spans="1:17" x14ac:dyDescent="0.3">
      <c r="A57" s="99" t="s">
        <v>1998</v>
      </c>
      <c r="C57" s="100" t="s">
        <v>2144</v>
      </c>
      <c r="E57" s="101"/>
      <c r="G57" s="33"/>
      <c r="H57" s="33"/>
      <c r="I57" s="33"/>
      <c r="J57" s="33"/>
      <c r="K57" s="33"/>
      <c r="L57" s="33"/>
      <c r="M57" s="33"/>
      <c r="N57" s="33"/>
      <c r="O57" s="33"/>
      <c r="P57" s="33"/>
      <c r="Q57" s="105">
        <f t="shared" si="1"/>
        <v>0</v>
      </c>
    </row>
    <row r="58" spans="1:17" x14ac:dyDescent="0.3">
      <c r="A58" s="92">
        <v>5000</v>
      </c>
      <c r="B58" s="92">
        <v>3170</v>
      </c>
      <c r="C58" s="104" t="s">
        <v>341</v>
      </c>
      <c r="D58" s="93" t="s">
        <v>1393</v>
      </c>
      <c r="E58" s="101" t="s">
        <v>1022</v>
      </c>
      <c r="G58" s="27"/>
      <c r="H58" s="27"/>
      <c r="I58" s="27"/>
      <c r="J58" s="27"/>
      <c r="K58" s="27"/>
      <c r="L58" s="27"/>
      <c r="M58" s="27"/>
      <c r="N58" s="27"/>
      <c r="O58" s="27"/>
      <c r="P58" s="27"/>
      <c r="Q58" s="105">
        <f t="shared" si="1"/>
        <v>0</v>
      </c>
    </row>
    <row r="59" spans="1:17" x14ac:dyDescent="0.3">
      <c r="A59" s="92">
        <v>5020</v>
      </c>
      <c r="B59" s="92">
        <v>3180</v>
      </c>
      <c r="C59" s="104" t="s">
        <v>328</v>
      </c>
      <c r="D59" s="93" t="s">
        <v>1394</v>
      </c>
      <c r="E59" s="101" t="s">
        <v>1022</v>
      </c>
      <c r="G59" s="27"/>
      <c r="H59" s="27"/>
      <c r="I59" s="27"/>
      <c r="J59" s="27"/>
      <c r="K59" s="27"/>
      <c r="L59" s="27"/>
      <c r="M59" s="27"/>
      <c r="N59" s="27"/>
      <c r="O59" s="27"/>
      <c r="P59" s="27"/>
      <c r="Q59" s="105">
        <f t="shared" si="1"/>
        <v>0</v>
      </c>
    </row>
    <row r="60" spans="1:17" x14ac:dyDescent="0.3">
      <c r="A60" s="92">
        <v>5025</v>
      </c>
      <c r="B60" s="116"/>
      <c r="C60" s="104" t="s">
        <v>1669</v>
      </c>
      <c r="D60" s="93" t="s">
        <v>1674</v>
      </c>
      <c r="E60" s="101" t="s">
        <v>1022</v>
      </c>
      <c r="G60" s="27"/>
      <c r="H60" s="27"/>
      <c r="I60" s="27"/>
      <c r="J60" s="27"/>
      <c r="K60" s="27"/>
      <c r="L60" s="27"/>
      <c r="M60" s="27"/>
      <c r="N60" s="27"/>
      <c r="O60" s="27"/>
      <c r="P60" s="27"/>
      <c r="Q60" s="105">
        <f t="shared" si="1"/>
        <v>0</v>
      </c>
    </row>
    <row r="61" spans="1:17" x14ac:dyDescent="0.3">
      <c r="A61" s="92">
        <v>5040</v>
      </c>
      <c r="B61" s="92">
        <v>3190</v>
      </c>
      <c r="C61" s="104" t="s">
        <v>330</v>
      </c>
      <c r="D61" s="93" t="s">
        <v>1395</v>
      </c>
      <c r="E61" s="101" t="s">
        <v>1022</v>
      </c>
      <c r="G61" s="27"/>
      <c r="H61" s="27"/>
      <c r="I61" s="27"/>
      <c r="J61" s="27"/>
      <c r="K61" s="27"/>
      <c r="L61" s="27"/>
      <c r="M61" s="27"/>
      <c r="N61" s="27"/>
      <c r="O61" s="27"/>
      <c r="P61" s="27"/>
      <c r="Q61" s="105">
        <f t="shared" si="1"/>
        <v>0</v>
      </c>
    </row>
    <row r="62" spans="1:17" x14ac:dyDescent="0.3">
      <c r="A62" s="92">
        <v>5060</v>
      </c>
      <c r="B62" s="92">
        <v>3200</v>
      </c>
      <c r="C62" s="104" t="s">
        <v>332</v>
      </c>
      <c r="D62" s="93" t="s">
        <v>1396</v>
      </c>
      <c r="E62" s="101" t="s">
        <v>1022</v>
      </c>
      <c r="G62" s="27"/>
      <c r="H62" s="27"/>
      <c r="I62" s="27"/>
      <c r="J62" s="27"/>
      <c r="K62" s="27"/>
      <c r="L62" s="27"/>
      <c r="M62" s="27"/>
      <c r="N62" s="27"/>
      <c r="O62" s="27"/>
      <c r="P62" s="27"/>
      <c r="Q62" s="105">
        <f t="shared" si="1"/>
        <v>0</v>
      </c>
    </row>
    <row r="63" spans="1:17" x14ac:dyDescent="0.3">
      <c r="A63" s="92">
        <v>5080</v>
      </c>
      <c r="B63" s="92">
        <v>3210</v>
      </c>
      <c r="C63" s="104" t="s">
        <v>334</v>
      </c>
      <c r="D63" s="93" t="s">
        <v>1397</v>
      </c>
      <c r="E63" s="101" t="s">
        <v>1022</v>
      </c>
      <c r="G63" s="27"/>
      <c r="H63" s="27"/>
      <c r="I63" s="27"/>
      <c r="J63" s="27"/>
      <c r="K63" s="27"/>
      <c r="L63" s="27"/>
      <c r="M63" s="27"/>
      <c r="N63" s="27"/>
      <c r="O63" s="27"/>
      <c r="P63" s="27"/>
      <c r="Q63" s="105">
        <f t="shared" si="1"/>
        <v>0</v>
      </c>
    </row>
    <row r="64" spans="1:17" x14ac:dyDescent="0.3">
      <c r="A64" s="92">
        <v>5100</v>
      </c>
      <c r="B64" s="92">
        <v>3220</v>
      </c>
      <c r="C64" s="104" t="s">
        <v>336</v>
      </c>
      <c r="D64" s="93" t="s">
        <v>1398</v>
      </c>
      <c r="E64" s="101" t="s">
        <v>1022</v>
      </c>
      <c r="G64" s="27"/>
      <c r="H64" s="27"/>
      <c r="I64" s="27"/>
      <c r="J64" s="27"/>
      <c r="K64" s="27"/>
      <c r="L64" s="27"/>
      <c r="M64" s="27"/>
      <c r="N64" s="27"/>
      <c r="O64" s="27"/>
      <c r="P64" s="27"/>
      <c r="Q64" s="105">
        <f t="shared" si="1"/>
        <v>0</v>
      </c>
    </row>
    <row r="65" spans="1:17" x14ac:dyDescent="0.3">
      <c r="A65" s="92">
        <v>5120</v>
      </c>
      <c r="B65" s="92">
        <v>3230</v>
      </c>
      <c r="C65" s="104" t="s">
        <v>338</v>
      </c>
      <c r="D65" s="93" t="s">
        <v>1399</v>
      </c>
      <c r="E65" s="101" t="s">
        <v>1022</v>
      </c>
      <c r="G65" s="27"/>
      <c r="H65" s="27"/>
      <c r="I65" s="27"/>
      <c r="J65" s="27"/>
      <c r="K65" s="27"/>
      <c r="L65" s="27"/>
      <c r="M65" s="27"/>
      <c r="N65" s="27"/>
      <c r="O65" s="27"/>
      <c r="P65" s="27"/>
      <c r="Q65" s="105">
        <f t="shared" si="1"/>
        <v>0</v>
      </c>
    </row>
    <row r="66" spans="1:17" x14ac:dyDescent="0.3">
      <c r="A66" s="92">
        <v>5140</v>
      </c>
      <c r="B66" s="92">
        <v>3240</v>
      </c>
      <c r="C66" s="104" t="s">
        <v>340</v>
      </c>
      <c r="D66" s="93" t="s">
        <v>1400</v>
      </c>
      <c r="E66" s="101" t="s">
        <v>1022</v>
      </c>
      <c r="G66" s="27"/>
      <c r="H66" s="27"/>
      <c r="I66" s="27"/>
      <c r="J66" s="27"/>
      <c r="K66" s="27"/>
      <c r="L66" s="27"/>
      <c r="M66" s="27"/>
      <c r="N66" s="27"/>
      <c r="O66" s="27"/>
      <c r="P66" s="27"/>
      <c r="Q66" s="105">
        <f t="shared" si="1"/>
        <v>0</v>
      </c>
    </row>
    <row r="67" spans="1:17" x14ac:dyDescent="0.3">
      <c r="A67" s="101">
        <v>5160</v>
      </c>
      <c r="B67" s="113">
        <v>3250</v>
      </c>
      <c r="C67" s="114" t="s">
        <v>695</v>
      </c>
      <c r="D67" s="100"/>
      <c r="E67" s="101" t="s">
        <v>1022</v>
      </c>
      <c r="F67" s="117"/>
      <c r="G67" s="38">
        <f>SUM(G58:G66)</f>
        <v>0</v>
      </c>
      <c r="H67" s="38">
        <f t="shared" ref="H67:P67" si="6">SUM(H58:H66)</f>
        <v>0</v>
      </c>
      <c r="I67" s="38">
        <f t="shared" si="6"/>
        <v>0</v>
      </c>
      <c r="J67" s="38">
        <f t="shared" si="6"/>
        <v>0</v>
      </c>
      <c r="K67" s="38">
        <f t="shared" si="6"/>
        <v>0</v>
      </c>
      <c r="L67" s="38">
        <f t="shared" si="6"/>
        <v>0</v>
      </c>
      <c r="M67" s="38">
        <f t="shared" si="6"/>
        <v>0</v>
      </c>
      <c r="N67" s="38">
        <f t="shared" si="6"/>
        <v>0</v>
      </c>
      <c r="O67" s="38">
        <f t="shared" si="6"/>
        <v>0</v>
      </c>
      <c r="P67" s="38">
        <f t="shared" si="6"/>
        <v>0</v>
      </c>
      <c r="Q67" s="105">
        <f t="shared" si="1"/>
        <v>0</v>
      </c>
    </row>
    <row r="68" spans="1:17" x14ac:dyDescent="0.3">
      <c r="A68" s="99" t="s">
        <v>1998</v>
      </c>
      <c r="C68" s="100" t="s">
        <v>2145</v>
      </c>
      <c r="E68" s="101"/>
      <c r="G68" s="33"/>
      <c r="H68" s="33"/>
      <c r="I68" s="33"/>
      <c r="J68" s="33"/>
      <c r="K68" s="33"/>
      <c r="L68" s="33"/>
      <c r="M68" s="33"/>
      <c r="N68" s="33"/>
      <c r="O68" s="33"/>
      <c r="P68" s="33"/>
      <c r="Q68" s="105">
        <f t="shared" si="1"/>
        <v>0</v>
      </c>
    </row>
    <row r="69" spans="1:17" x14ac:dyDescent="0.3">
      <c r="A69" s="92">
        <v>5500</v>
      </c>
      <c r="B69" s="92">
        <v>3260</v>
      </c>
      <c r="C69" s="104" t="s">
        <v>341</v>
      </c>
      <c r="D69" s="93" t="s">
        <v>1401</v>
      </c>
      <c r="E69" s="101" t="s">
        <v>1022</v>
      </c>
      <c r="G69" s="27"/>
      <c r="H69" s="27"/>
      <c r="I69" s="27"/>
      <c r="J69" s="27"/>
      <c r="K69" s="27"/>
      <c r="L69" s="27"/>
      <c r="M69" s="27"/>
      <c r="N69" s="27"/>
      <c r="O69" s="27"/>
      <c r="P69" s="27"/>
      <c r="Q69" s="105">
        <f t="shared" si="1"/>
        <v>0</v>
      </c>
    </row>
    <row r="70" spans="1:17" x14ac:dyDescent="0.3">
      <c r="A70" s="92">
        <v>5520</v>
      </c>
      <c r="B70" s="92">
        <v>3270</v>
      </c>
      <c r="C70" s="104" t="s">
        <v>328</v>
      </c>
      <c r="D70" s="93" t="s">
        <v>1402</v>
      </c>
      <c r="E70" s="101" t="s">
        <v>1022</v>
      </c>
      <c r="G70" s="27"/>
      <c r="H70" s="27"/>
      <c r="I70" s="27"/>
      <c r="J70" s="27"/>
      <c r="K70" s="27"/>
      <c r="L70" s="27"/>
      <c r="M70" s="27"/>
      <c r="N70" s="27"/>
      <c r="O70" s="27"/>
      <c r="P70" s="27"/>
      <c r="Q70" s="105">
        <f t="shared" si="1"/>
        <v>0</v>
      </c>
    </row>
    <row r="71" spans="1:17" x14ac:dyDescent="0.3">
      <c r="A71" s="92">
        <v>5525</v>
      </c>
      <c r="B71" s="116"/>
      <c r="C71" s="104" t="s">
        <v>1669</v>
      </c>
      <c r="D71" s="93" t="s">
        <v>1675</v>
      </c>
      <c r="E71" s="101" t="s">
        <v>1022</v>
      </c>
      <c r="G71" s="27"/>
      <c r="H71" s="27"/>
      <c r="I71" s="27"/>
      <c r="J71" s="27"/>
      <c r="K71" s="27"/>
      <c r="L71" s="27"/>
      <c r="M71" s="27"/>
      <c r="N71" s="27"/>
      <c r="O71" s="27"/>
      <c r="P71" s="27"/>
      <c r="Q71" s="105">
        <f t="shared" si="1"/>
        <v>0</v>
      </c>
    </row>
    <row r="72" spans="1:17" x14ac:dyDescent="0.3">
      <c r="A72" s="92">
        <v>5540</v>
      </c>
      <c r="B72" s="92">
        <v>3280</v>
      </c>
      <c r="C72" s="104" t="s">
        <v>330</v>
      </c>
      <c r="D72" s="93" t="s">
        <v>1403</v>
      </c>
      <c r="E72" s="101" t="s">
        <v>1022</v>
      </c>
      <c r="G72" s="27"/>
      <c r="H72" s="27"/>
      <c r="I72" s="27"/>
      <c r="J72" s="27"/>
      <c r="K72" s="27"/>
      <c r="L72" s="27"/>
      <c r="M72" s="27"/>
      <c r="N72" s="27"/>
      <c r="O72" s="27"/>
      <c r="P72" s="27"/>
      <c r="Q72" s="105">
        <f t="shared" si="1"/>
        <v>0</v>
      </c>
    </row>
    <row r="73" spans="1:17" x14ac:dyDescent="0.3">
      <c r="A73" s="92">
        <v>5560</v>
      </c>
      <c r="B73" s="92">
        <v>3290</v>
      </c>
      <c r="C73" s="104" t="s">
        <v>332</v>
      </c>
      <c r="D73" s="93" t="s">
        <v>1404</v>
      </c>
      <c r="E73" s="101" t="s">
        <v>1022</v>
      </c>
      <c r="G73" s="27"/>
      <c r="H73" s="27"/>
      <c r="I73" s="27"/>
      <c r="J73" s="27"/>
      <c r="K73" s="27"/>
      <c r="L73" s="27"/>
      <c r="M73" s="27"/>
      <c r="N73" s="27"/>
      <c r="O73" s="27"/>
      <c r="P73" s="27"/>
      <c r="Q73" s="105">
        <f t="shared" si="1"/>
        <v>0</v>
      </c>
    </row>
    <row r="74" spans="1:17" x14ac:dyDescent="0.3">
      <c r="A74" s="92">
        <v>5580</v>
      </c>
      <c r="B74" s="92">
        <v>3300</v>
      </c>
      <c r="C74" s="104" t="s">
        <v>334</v>
      </c>
      <c r="D74" s="93" t="s">
        <v>1405</v>
      </c>
      <c r="E74" s="101" t="s">
        <v>1022</v>
      </c>
      <c r="G74" s="27"/>
      <c r="H74" s="27"/>
      <c r="I74" s="27"/>
      <c r="J74" s="27"/>
      <c r="K74" s="27"/>
      <c r="L74" s="27"/>
      <c r="M74" s="27"/>
      <c r="N74" s="27"/>
      <c r="O74" s="27"/>
      <c r="P74" s="27"/>
      <c r="Q74" s="105">
        <f t="shared" si="1"/>
        <v>0</v>
      </c>
    </row>
    <row r="75" spans="1:17" x14ac:dyDescent="0.3">
      <c r="A75" s="92">
        <v>5600</v>
      </c>
      <c r="B75" s="92">
        <v>3310</v>
      </c>
      <c r="C75" s="104" t="s">
        <v>336</v>
      </c>
      <c r="D75" s="93" t="s">
        <v>1406</v>
      </c>
      <c r="E75" s="101" t="s">
        <v>1022</v>
      </c>
      <c r="G75" s="27"/>
      <c r="H75" s="27"/>
      <c r="I75" s="27"/>
      <c r="J75" s="27"/>
      <c r="K75" s="27"/>
      <c r="L75" s="27"/>
      <c r="M75" s="27"/>
      <c r="N75" s="27"/>
      <c r="O75" s="27"/>
      <c r="P75" s="27"/>
      <c r="Q75" s="105">
        <f t="shared" si="1"/>
        <v>0</v>
      </c>
    </row>
    <row r="76" spans="1:17" x14ac:dyDescent="0.3">
      <c r="A76" s="92">
        <v>5620</v>
      </c>
      <c r="B76" s="92">
        <v>3320</v>
      </c>
      <c r="C76" s="104" t="s">
        <v>338</v>
      </c>
      <c r="D76" s="93" t="s">
        <v>1407</v>
      </c>
      <c r="E76" s="101" t="s">
        <v>1022</v>
      </c>
      <c r="G76" s="27"/>
      <c r="H76" s="27"/>
      <c r="I76" s="27"/>
      <c r="J76" s="27"/>
      <c r="K76" s="27"/>
      <c r="L76" s="27"/>
      <c r="M76" s="27"/>
      <c r="N76" s="27"/>
      <c r="O76" s="27"/>
      <c r="P76" s="27"/>
      <c r="Q76" s="105">
        <f t="shared" si="1"/>
        <v>0</v>
      </c>
    </row>
    <row r="77" spans="1:17" x14ac:dyDescent="0.3">
      <c r="A77" s="92">
        <v>5640</v>
      </c>
      <c r="B77" s="92">
        <v>3330</v>
      </c>
      <c r="C77" s="104" t="s">
        <v>340</v>
      </c>
      <c r="D77" s="93" t="s">
        <v>1408</v>
      </c>
      <c r="E77" s="101" t="s">
        <v>1022</v>
      </c>
      <c r="G77" s="27"/>
      <c r="H77" s="27"/>
      <c r="I77" s="27"/>
      <c r="J77" s="27"/>
      <c r="K77" s="27"/>
      <c r="L77" s="27"/>
      <c r="M77" s="27"/>
      <c r="N77" s="27"/>
      <c r="O77" s="27"/>
      <c r="P77" s="27"/>
      <c r="Q77" s="105">
        <f t="shared" si="1"/>
        <v>0</v>
      </c>
    </row>
    <row r="78" spans="1:17" x14ac:dyDescent="0.3">
      <c r="A78" s="92">
        <v>5660</v>
      </c>
      <c r="B78" s="113">
        <v>3340</v>
      </c>
      <c r="C78" s="114" t="s">
        <v>696</v>
      </c>
      <c r="D78" s="100"/>
      <c r="E78" s="101" t="s">
        <v>1022</v>
      </c>
      <c r="F78" s="117"/>
      <c r="G78" s="38">
        <f>SUM(G69:G77)</f>
        <v>0</v>
      </c>
      <c r="H78" s="38">
        <f t="shared" ref="H78:P78" si="7">SUM(H69:H77)</f>
        <v>0</v>
      </c>
      <c r="I78" s="38">
        <f t="shared" si="7"/>
        <v>0</v>
      </c>
      <c r="J78" s="38">
        <f t="shared" si="7"/>
        <v>0</v>
      </c>
      <c r="K78" s="38">
        <f t="shared" si="7"/>
        <v>0</v>
      </c>
      <c r="L78" s="38">
        <f t="shared" si="7"/>
        <v>0</v>
      </c>
      <c r="M78" s="38">
        <f t="shared" si="7"/>
        <v>0</v>
      </c>
      <c r="N78" s="38">
        <f t="shared" si="7"/>
        <v>0</v>
      </c>
      <c r="O78" s="38">
        <f t="shared" si="7"/>
        <v>0</v>
      </c>
      <c r="P78" s="38">
        <f t="shared" si="7"/>
        <v>0</v>
      </c>
      <c r="Q78" s="105">
        <f t="shared" si="1"/>
        <v>0</v>
      </c>
    </row>
    <row r="79" spans="1:17" x14ac:dyDescent="0.3">
      <c r="A79" s="99" t="s">
        <v>1998</v>
      </c>
      <c r="C79" s="100" t="s">
        <v>2146</v>
      </c>
      <c r="E79" s="101"/>
      <c r="G79" s="33"/>
      <c r="H79" s="33"/>
      <c r="I79" s="33"/>
      <c r="J79" s="33"/>
      <c r="K79" s="33"/>
      <c r="L79" s="33"/>
      <c r="M79" s="33"/>
      <c r="N79" s="33"/>
      <c r="O79" s="33"/>
      <c r="P79" s="33"/>
      <c r="Q79" s="105">
        <f t="shared" si="1"/>
        <v>0</v>
      </c>
    </row>
    <row r="80" spans="1:17" x14ac:dyDescent="0.3">
      <c r="A80" s="92">
        <v>6000</v>
      </c>
      <c r="B80" s="92">
        <v>3440</v>
      </c>
      <c r="C80" s="104" t="s">
        <v>341</v>
      </c>
      <c r="D80" s="93" t="s">
        <v>1409</v>
      </c>
      <c r="E80" s="101" t="s">
        <v>1022</v>
      </c>
      <c r="G80" s="27"/>
      <c r="H80" s="27"/>
      <c r="I80" s="27"/>
      <c r="J80" s="27"/>
      <c r="K80" s="27"/>
      <c r="L80" s="27"/>
      <c r="M80" s="27"/>
      <c r="N80" s="27"/>
      <c r="O80" s="27"/>
      <c r="P80" s="27"/>
      <c r="Q80" s="105">
        <f t="shared" si="1"/>
        <v>0</v>
      </c>
    </row>
    <row r="81" spans="1:17" x14ac:dyDescent="0.3">
      <c r="A81" s="92">
        <v>6020</v>
      </c>
      <c r="B81" s="92">
        <v>3450</v>
      </c>
      <c r="C81" s="104" t="s">
        <v>328</v>
      </c>
      <c r="D81" s="93" t="s">
        <v>1410</v>
      </c>
      <c r="E81" s="101" t="s">
        <v>1022</v>
      </c>
      <c r="G81" s="27"/>
      <c r="H81" s="27"/>
      <c r="I81" s="27"/>
      <c r="J81" s="27"/>
      <c r="K81" s="27"/>
      <c r="L81" s="27"/>
      <c r="M81" s="27"/>
      <c r="N81" s="27"/>
      <c r="O81" s="27"/>
      <c r="P81" s="27"/>
      <c r="Q81" s="105">
        <f t="shared" si="1"/>
        <v>0</v>
      </c>
    </row>
    <row r="82" spans="1:17" x14ac:dyDescent="0.3">
      <c r="A82" s="92">
        <v>6025</v>
      </c>
      <c r="B82" s="116"/>
      <c r="C82" s="104" t="s">
        <v>1669</v>
      </c>
      <c r="D82" s="93" t="s">
        <v>1676</v>
      </c>
      <c r="E82" s="101" t="s">
        <v>1022</v>
      </c>
      <c r="G82" s="27"/>
      <c r="H82" s="27"/>
      <c r="I82" s="27"/>
      <c r="J82" s="27"/>
      <c r="K82" s="27"/>
      <c r="L82" s="27"/>
      <c r="M82" s="27"/>
      <c r="N82" s="27"/>
      <c r="O82" s="27"/>
      <c r="P82" s="27"/>
      <c r="Q82" s="105">
        <f t="shared" si="1"/>
        <v>0</v>
      </c>
    </row>
    <row r="83" spans="1:17" x14ac:dyDescent="0.3">
      <c r="A83" s="92">
        <v>6040</v>
      </c>
      <c r="B83" s="92">
        <v>3460</v>
      </c>
      <c r="C83" s="104" t="s">
        <v>330</v>
      </c>
      <c r="D83" s="93" t="s">
        <v>1411</v>
      </c>
      <c r="E83" s="101" t="s">
        <v>1022</v>
      </c>
      <c r="G83" s="27"/>
      <c r="H83" s="27"/>
      <c r="I83" s="27"/>
      <c r="J83" s="27"/>
      <c r="K83" s="27"/>
      <c r="L83" s="27"/>
      <c r="M83" s="27"/>
      <c r="N83" s="27"/>
      <c r="O83" s="27"/>
      <c r="P83" s="27"/>
      <c r="Q83" s="105">
        <f t="shared" si="1"/>
        <v>0</v>
      </c>
    </row>
    <row r="84" spans="1:17" x14ac:dyDescent="0.3">
      <c r="A84" s="92">
        <v>6060</v>
      </c>
      <c r="B84" s="92">
        <v>3470</v>
      </c>
      <c r="C84" s="104" t="s">
        <v>332</v>
      </c>
      <c r="D84" s="93" t="s">
        <v>1412</v>
      </c>
      <c r="E84" s="101" t="s">
        <v>1022</v>
      </c>
      <c r="G84" s="27"/>
      <c r="H84" s="27"/>
      <c r="I84" s="27"/>
      <c r="J84" s="27"/>
      <c r="K84" s="27"/>
      <c r="L84" s="27"/>
      <c r="M84" s="27"/>
      <c r="N84" s="27"/>
      <c r="O84" s="27"/>
      <c r="P84" s="27"/>
      <c r="Q84" s="105">
        <f t="shared" si="1"/>
        <v>0</v>
      </c>
    </row>
    <row r="85" spans="1:17" x14ac:dyDescent="0.3">
      <c r="A85" s="92">
        <v>6080</v>
      </c>
      <c r="B85" s="92">
        <v>3480</v>
      </c>
      <c r="C85" s="104" t="s">
        <v>334</v>
      </c>
      <c r="D85" s="93" t="s">
        <v>1413</v>
      </c>
      <c r="E85" s="101" t="s">
        <v>1022</v>
      </c>
      <c r="G85" s="27"/>
      <c r="H85" s="27"/>
      <c r="I85" s="27"/>
      <c r="J85" s="27"/>
      <c r="K85" s="27"/>
      <c r="L85" s="27"/>
      <c r="M85" s="27"/>
      <c r="N85" s="27"/>
      <c r="O85" s="27"/>
      <c r="P85" s="27"/>
      <c r="Q85" s="105">
        <f t="shared" ref="Q85:Q154" si="8">SUM(G85:P85)</f>
        <v>0</v>
      </c>
    </row>
    <row r="86" spans="1:17" x14ac:dyDescent="0.3">
      <c r="A86" s="92">
        <v>6100</v>
      </c>
      <c r="B86" s="92">
        <v>3490</v>
      </c>
      <c r="C86" s="104" t="s">
        <v>336</v>
      </c>
      <c r="D86" s="93" t="s">
        <v>1414</v>
      </c>
      <c r="E86" s="101" t="s">
        <v>1022</v>
      </c>
      <c r="G86" s="27"/>
      <c r="H86" s="27"/>
      <c r="I86" s="27"/>
      <c r="J86" s="27"/>
      <c r="K86" s="27"/>
      <c r="L86" s="27"/>
      <c r="M86" s="27"/>
      <c r="N86" s="27"/>
      <c r="O86" s="27"/>
      <c r="P86" s="27"/>
      <c r="Q86" s="105">
        <f t="shared" si="8"/>
        <v>0</v>
      </c>
    </row>
    <row r="87" spans="1:17" x14ac:dyDescent="0.3">
      <c r="A87" s="92">
        <v>6120</v>
      </c>
      <c r="B87" s="92">
        <v>3500</v>
      </c>
      <c r="C87" s="104" t="s">
        <v>338</v>
      </c>
      <c r="D87" s="93" t="s">
        <v>1415</v>
      </c>
      <c r="E87" s="101" t="s">
        <v>1022</v>
      </c>
      <c r="G87" s="27"/>
      <c r="H87" s="27"/>
      <c r="I87" s="27"/>
      <c r="J87" s="27"/>
      <c r="K87" s="27"/>
      <c r="L87" s="27"/>
      <c r="M87" s="27"/>
      <c r="N87" s="27"/>
      <c r="O87" s="27"/>
      <c r="P87" s="27"/>
      <c r="Q87" s="105">
        <f t="shared" si="8"/>
        <v>0</v>
      </c>
    </row>
    <row r="88" spans="1:17" x14ac:dyDescent="0.3">
      <c r="A88" s="92">
        <v>6140</v>
      </c>
      <c r="B88" s="92">
        <v>3510</v>
      </c>
      <c r="C88" s="104" t="s">
        <v>340</v>
      </c>
      <c r="D88" s="93" t="s">
        <v>1416</v>
      </c>
      <c r="E88" s="101" t="s">
        <v>1022</v>
      </c>
      <c r="G88" s="27"/>
      <c r="H88" s="27"/>
      <c r="I88" s="27"/>
      <c r="J88" s="27"/>
      <c r="K88" s="27"/>
      <c r="L88" s="27"/>
      <c r="M88" s="27"/>
      <c r="N88" s="27"/>
      <c r="O88" s="27"/>
      <c r="P88" s="27"/>
      <c r="Q88" s="105">
        <f t="shared" si="8"/>
        <v>0</v>
      </c>
    </row>
    <row r="89" spans="1:17" x14ac:dyDescent="0.3">
      <c r="A89" s="101">
        <v>6160</v>
      </c>
      <c r="B89" s="113">
        <v>3520</v>
      </c>
      <c r="C89" s="114" t="s">
        <v>697</v>
      </c>
      <c r="D89" s="100"/>
      <c r="E89" s="101" t="s">
        <v>1022</v>
      </c>
      <c r="F89" s="117"/>
      <c r="G89" s="38">
        <f>SUM(G80:G88)</f>
        <v>0</v>
      </c>
      <c r="H89" s="38">
        <f t="shared" ref="H89:P89" si="9">SUM(H80:H88)</f>
        <v>0</v>
      </c>
      <c r="I89" s="38">
        <f t="shared" si="9"/>
        <v>0</v>
      </c>
      <c r="J89" s="38">
        <f t="shared" si="9"/>
        <v>0</v>
      </c>
      <c r="K89" s="38">
        <f t="shared" si="9"/>
        <v>0</v>
      </c>
      <c r="L89" s="38">
        <f t="shared" si="9"/>
        <v>0</v>
      </c>
      <c r="M89" s="38">
        <f t="shared" si="9"/>
        <v>0</v>
      </c>
      <c r="N89" s="38">
        <f t="shared" si="9"/>
        <v>0</v>
      </c>
      <c r="O89" s="38">
        <f t="shared" si="9"/>
        <v>0</v>
      </c>
      <c r="P89" s="38">
        <f t="shared" si="9"/>
        <v>0</v>
      </c>
      <c r="Q89" s="105">
        <f t="shared" si="8"/>
        <v>0</v>
      </c>
    </row>
    <row r="90" spans="1:17" x14ac:dyDescent="0.3">
      <c r="A90" s="99" t="s">
        <v>1998</v>
      </c>
      <c r="C90" s="100" t="s">
        <v>2147</v>
      </c>
      <c r="E90" s="101"/>
      <c r="G90" s="33"/>
      <c r="H90" s="33"/>
      <c r="I90" s="33"/>
      <c r="J90" s="33"/>
      <c r="K90" s="33"/>
      <c r="L90" s="33"/>
      <c r="M90" s="33"/>
      <c r="N90" s="33"/>
      <c r="O90" s="33"/>
      <c r="P90" s="33"/>
      <c r="Q90" s="105">
        <f t="shared" si="8"/>
        <v>0</v>
      </c>
    </row>
    <row r="91" spans="1:17" x14ac:dyDescent="0.3">
      <c r="A91" s="92">
        <v>6500</v>
      </c>
      <c r="B91" s="92">
        <v>3770</v>
      </c>
      <c r="C91" s="104" t="s">
        <v>341</v>
      </c>
      <c r="D91" s="93" t="s">
        <v>1417</v>
      </c>
      <c r="E91" s="101" t="s">
        <v>1022</v>
      </c>
      <c r="G91" s="27"/>
      <c r="H91" s="27"/>
      <c r="I91" s="27"/>
      <c r="J91" s="27"/>
      <c r="K91" s="27"/>
      <c r="L91" s="27"/>
      <c r="M91" s="27"/>
      <c r="N91" s="27"/>
      <c r="O91" s="27"/>
      <c r="P91" s="27"/>
      <c r="Q91" s="105">
        <f t="shared" si="8"/>
        <v>0</v>
      </c>
    </row>
    <row r="92" spans="1:17" x14ac:dyDescent="0.3">
      <c r="A92" s="92">
        <v>6520</v>
      </c>
      <c r="B92" s="92">
        <v>3780</v>
      </c>
      <c r="C92" s="104" t="s">
        <v>328</v>
      </c>
      <c r="D92" s="93" t="s">
        <v>1418</v>
      </c>
      <c r="E92" s="101" t="s">
        <v>1022</v>
      </c>
      <c r="G92" s="27"/>
      <c r="H92" s="27"/>
      <c r="I92" s="27"/>
      <c r="J92" s="27"/>
      <c r="K92" s="27"/>
      <c r="L92" s="27"/>
      <c r="M92" s="27"/>
      <c r="N92" s="27"/>
      <c r="O92" s="27"/>
      <c r="P92" s="27"/>
      <c r="Q92" s="105">
        <f t="shared" si="8"/>
        <v>0</v>
      </c>
    </row>
    <row r="93" spans="1:17" x14ac:dyDescent="0.3">
      <c r="A93" s="92">
        <v>6525</v>
      </c>
      <c r="B93" s="116"/>
      <c r="C93" s="104" t="s">
        <v>1669</v>
      </c>
      <c r="D93" s="93" t="s">
        <v>1418</v>
      </c>
      <c r="E93" s="101" t="s">
        <v>1022</v>
      </c>
      <c r="G93" s="27"/>
      <c r="H93" s="27"/>
      <c r="I93" s="27"/>
      <c r="J93" s="27"/>
      <c r="K93" s="27"/>
      <c r="L93" s="27"/>
      <c r="M93" s="27"/>
      <c r="N93" s="27"/>
      <c r="O93" s="27"/>
      <c r="P93" s="27"/>
      <c r="Q93" s="105">
        <f t="shared" si="8"/>
        <v>0</v>
      </c>
    </row>
    <row r="94" spans="1:17" x14ac:dyDescent="0.3">
      <c r="A94" s="92">
        <v>6540</v>
      </c>
      <c r="B94" s="92">
        <v>3790</v>
      </c>
      <c r="C94" s="104" t="s">
        <v>330</v>
      </c>
      <c r="D94" s="93" t="s">
        <v>1419</v>
      </c>
      <c r="E94" s="101" t="s">
        <v>1022</v>
      </c>
      <c r="G94" s="27"/>
      <c r="H94" s="27"/>
      <c r="I94" s="27"/>
      <c r="J94" s="27"/>
      <c r="K94" s="27"/>
      <c r="L94" s="27"/>
      <c r="M94" s="27"/>
      <c r="N94" s="27"/>
      <c r="O94" s="27"/>
      <c r="P94" s="27"/>
      <c r="Q94" s="105">
        <f t="shared" si="8"/>
        <v>0</v>
      </c>
    </row>
    <row r="95" spans="1:17" x14ac:dyDescent="0.3">
      <c r="A95" s="92">
        <v>6560</v>
      </c>
      <c r="B95" s="92">
        <v>3800</v>
      </c>
      <c r="C95" s="104" t="s">
        <v>332</v>
      </c>
      <c r="D95" s="93" t="s">
        <v>1420</v>
      </c>
      <c r="E95" s="101" t="s">
        <v>1022</v>
      </c>
      <c r="G95" s="27"/>
      <c r="H95" s="27"/>
      <c r="I95" s="27"/>
      <c r="J95" s="27"/>
      <c r="K95" s="27"/>
      <c r="L95" s="27"/>
      <c r="M95" s="27"/>
      <c r="N95" s="27"/>
      <c r="O95" s="27"/>
      <c r="P95" s="27"/>
      <c r="Q95" s="105">
        <f t="shared" si="8"/>
        <v>0</v>
      </c>
    </row>
    <row r="96" spans="1:17" x14ac:dyDescent="0.3">
      <c r="A96" s="92">
        <v>6580</v>
      </c>
      <c r="B96" s="92">
        <v>3810</v>
      </c>
      <c r="C96" s="104" t="s">
        <v>334</v>
      </c>
      <c r="D96" s="93" t="s">
        <v>1421</v>
      </c>
      <c r="E96" s="101" t="s">
        <v>1022</v>
      </c>
      <c r="G96" s="27"/>
      <c r="H96" s="27"/>
      <c r="I96" s="27"/>
      <c r="J96" s="27"/>
      <c r="K96" s="27"/>
      <c r="L96" s="27"/>
      <c r="M96" s="27"/>
      <c r="N96" s="27"/>
      <c r="O96" s="27"/>
      <c r="P96" s="27"/>
      <c r="Q96" s="105">
        <f t="shared" si="8"/>
        <v>0</v>
      </c>
    </row>
    <row r="97" spans="1:17" x14ac:dyDescent="0.3">
      <c r="A97" s="92">
        <v>6600</v>
      </c>
      <c r="B97" s="92">
        <v>3820</v>
      </c>
      <c r="C97" s="104" t="s">
        <v>336</v>
      </c>
      <c r="D97" s="93" t="s">
        <v>1422</v>
      </c>
      <c r="E97" s="101" t="s">
        <v>1022</v>
      </c>
      <c r="G97" s="27"/>
      <c r="H97" s="27"/>
      <c r="I97" s="27"/>
      <c r="J97" s="27"/>
      <c r="K97" s="27"/>
      <c r="L97" s="27"/>
      <c r="M97" s="27"/>
      <c r="N97" s="27"/>
      <c r="O97" s="27"/>
      <c r="P97" s="27"/>
      <c r="Q97" s="105">
        <f t="shared" si="8"/>
        <v>0</v>
      </c>
    </row>
    <row r="98" spans="1:17" x14ac:dyDescent="0.3">
      <c r="A98" s="92">
        <v>6620</v>
      </c>
      <c r="B98" s="92">
        <v>3830</v>
      </c>
      <c r="C98" s="104" t="s">
        <v>338</v>
      </c>
      <c r="D98" s="93" t="s">
        <v>1423</v>
      </c>
      <c r="E98" s="101" t="s">
        <v>1022</v>
      </c>
      <c r="G98" s="27"/>
      <c r="H98" s="27"/>
      <c r="I98" s="27"/>
      <c r="J98" s="27"/>
      <c r="K98" s="27"/>
      <c r="L98" s="27"/>
      <c r="M98" s="27"/>
      <c r="N98" s="27"/>
      <c r="O98" s="27"/>
      <c r="P98" s="27"/>
      <c r="Q98" s="105">
        <f t="shared" si="8"/>
        <v>0</v>
      </c>
    </row>
    <row r="99" spans="1:17" x14ac:dyDescent="0.3">
      <c r="A99" s="92">
        <v>6640</v>
      </c>
      <c r="B99" s="92">
        <v>3840</v>
      </c>
      <c r="C99" s="104" t="s">
        <v>340</v>
      </c>
      <c r="D99" s="93" t="s">
        <v>1424</v>
      </c>
      <c r="E99" s="101" t="s">
        <v>1022</v>
      </c>
      <c r="G99" s="27"/>
      <c r="H99" s="27"/>
      <c r="I99" s="27"/>
      <c r="J99" s="27"/>
      <c r="K99" s="27"/>
      <c r="L99" s="27"/>
      <c r="M99" s="27"/>
      <c r="N99" s="27"/>
      <c r="O99" s="27"/>
      <c r="P99" s="27"/>
      <c r="Q99" s="105">
        <f t="shared" si="8"/>
        <v>0</v>
      </c>
    </row>
    <row r="100" spans="1:17" x14ac:dyDescent="0.3">
      <c r="A100" s="101">
        <v>6660</v>
      </c>
      <c r="B100" s="113">
        <v>3850</v>
      </c>
      <c r="C100" s="114" t="s">
        <v>698</v>
      </c>
      <c r="E100" s="101" t="s">
        <v>1022</v>
      </c>
      <c r="F100" s="115"/>
      <c r="G100" s="38">
        <f>SUM(G91:G99)</f>
        <v>0</v>
      </c>
      <c r="H100" s="38">
        <f t="shared" ref="H100:P100" si="10">SUM(H91:H99)</f>
        <v>0</v>
      </c>
      <c r="I100" s="38">
        <f t="shared" si="10"/>
        <v>0</v>
      </c>
      <c r="J100" s="38">
        <f t="shared" si="10"/>
        <v>0</v>
      </c>
      <c r="K100" s="38">
        <f t="shared" si="10"/>
        <v>0</v>
      </c>
      <c r="L100" s="38">
        <f t="shared" si="10"/>
        <v>0</v>
      </c>
      <c r="M100" s="38">
        <f t="shared" si="10"/>
        <v>0</v>
      </c>
      <c r="N100" s="38">
        <f t="shared" si="10"/>
        <v>0</v>
      </c>
      <c r="O100" s="38">
        <f t="shared" si="10"/>
        <v>0</v>
      </c>
      <c r="P100" s="38">
        <f t="shared" si="10"/>
        <v>0</v>
      </c>
      <c r="Q100" s="105">
        <f t="shared" si="8"/>
        <v>0</v>
      </c>
    </row>
    <row r="101" spans="1:17" x14ac:dyDescent="0.3">
      <c r="A101" s="99" t="s">
        <v>1998</v>
      </c>
      <c r="C101" s="100" t="s">
        <v>2148</v>
      </c>
      <c r="E101" s="101"/>
      <c r="G101" s="33"/>
      <c r="H101" s="33"/>
      <c r="I101" s="33"/>
      <c r="J101" s="33"/>
      <c r="K101" s="33"/>
      <c r="L101" s="33"/>
      <c r="M101" s="33"/>
      <c r="N101" s="33"/>
      <c r="O101" s="33"/>
      <c r="P101" s="33"/>
      <c r="Q101" s="105">
        <f t="shared" si="8"/>
        <v>0</v>
      </c>
    </row>
    <row r="102" spans="1:17" x14ac:dyDescent="0.3">
      <c r="A102" s="92">
        <v>7000</v>
      </c>
      <c r="B102" s="92">
        <v>3860</v>
      </c>
      <c r="C102" s="104" t="s">
        <v>341</v>
      </c>
      <c r="D102" s="93" t="s">
        <v>1425</v>
      </c>
      <c r="E102" s="101" t="s">
        <v>1022</v>
      </c>
      <c r="G102" s="27"/>
      <c r="H102" s="27"/>
      <c r="I102" s="27"/>
      <c r="J102" s="27"/>
      <c r="K102" s="27"/>
      <c r="L102" s="27"/>
      <c r="M102" s="27"/>
      <c r="N102" s="27"/>
      <c r="O102" s="27"/>
      <c r="P102" s="27"/>
      <c r="Q102" s="105">
        <f t="shared" si="8"/>
        <v>0</v>
      </c>
    </row>
    <row r="103" spans="1:17" x14ac:dyDescent="0.3">
      <c r="A103" s="92">
        <v>7020</v>
      </c>
      <c r="B103" s="92">
        <v>3870</v>
      </c>
      <c r="C103" s="104" t="s">
        <v>328</v>
      </c>
      <c r="D103" s="93" t="s">
        <v>1426</v>
      </c>
      <c r="E103" s="101" t="s">
        <v>1022</v>
      </c>
      <c r="G103" s="27"/>
      <c r="H103" s="27"/>
      <c r="I103" s="27"/>
      <c r="J103" s="27"/>
      <c r="K103" s="27"/>
      <c r="L103" s="27"/>
      <c r="M103" s="27"/>
      <c r="N103" s="27"/>
      <c r="O103" s="27"/>
      <c r="P103" s="27"/>
      <c r="Q103" s="105">
        <f t="shared" si="8"/>
        <v>0</v>
      </c>
    </row>
    <row r="104" spans="1:17" x14ac:dyDescent="0.3">
      <c r="A104" s="92">
        <v>7025</v>
      </c>
      <c r="B104" s="116"/>
      <c r="C104" s="104" t="s">
        <v>1669</v>
      </c>
      <c r="D104" s="93" t="s">
        <v>1677</v>
      </c>
      <c r="E104" s="101" t="s">
        <v>1022</v>
      </c>
      <c r="G104" s="27"/>
      <c r="H104" s="27"/>
      <c r="I104" s="27"/>
      <c r="J104" s="27"/>
      <c r="K104" s="27"/>
      <c r="L104" s="27"/>
      <c r="M104" s="27"/>
      <c r="N104" s="27"/>
      <c r="O104" s="27"/>
      <c r="P104" s="27"/>
      <c r="Q104" s="105">
        <f t="shared" si="8"/>
        <v>0</v>
      </c>
    </row>
    <row r="105" spans="1:17" x14ac:dyDescent="0.3">
      <c r="A105" s="92">
        <v>7040</v>
      </c>
      <c r="B105" s="92">
        <v>3880</v>
      </c>
      <c r="C105" s="104" t="s">
        <v>330</v>
      </c>
      <c r="D105" s="93" t="s">
        <v>1427</v>
      </c>
      <c r="E105" s="101" t="s">
        <v>1022</v>
      </c>
      <c r="G105" s="27"/>
      <c r="H105" s="27"/>
      <c r="I105" s="27"/>
      <c r="J105" s="27"/>
      <c r="K105" s="27"/>
      <c r="L105" s="27"/>
      <c r="M105" s="27"/>
      <c r="N105" s="27"/>
      <c r="O105" s="27"/>
      <c r="P105" s="27"/>
      <c r="Q105" s="105">
        <f t="shared" si="8"/>
        <v>0</v>
      </c>
    </row>
    <row r="106" spans="1:17" x14ac:dyDescent="0.3">
      <c r="A106" s="92">
        <v>7060</v>
      </c>
      <c r="B106" s="92">
        <v>3890</v>
      </c>
      <c r="C106" s="104" t="s">
        <v>332</v>
      </c>
      <c r="D106" s="93" t="s">
        <v>1428</v>
      </c>
      <c r="E106" s="101" t="s">
        <v>1022</v>
      </c>
      <c r="G106" s="27"/>
      <c r="H106" s="27"/>
      <c r="I106" s="27"/>
      <c r="J106" s="27"/>
      <c r="K106" s="27"/>
      <c r="L106" s="27"/>
      <c r="M106" s="27"/>
      <c r="N106" s="27"/>
      <c r="O106" s="27"/>
      <c r="P106" s="27"/>
      <c r="Q106" s="105">
        <f t="shared" si="8"/>
        <v>0</v>
      </c>
    </row>
    <row r="107" spans="1:17" x14ac:dyDescent="0.3">
      <c r="A107" s="92">
        <v>7080</v>
      </c>
      <c r="B107" s="92">
        <v>3900</v>
      </c>
      <c r="C107" s="104" t="s">
        <v>334</v>
      </c>
      <c r="D107" s="93" t="s">
        <v>1429</v>
      </c>
      <c r="E107" s="101" t="s">
        <v>1022</v>
      </c>
      <c r="G107" s="27"/>
      <c r="H107" s="27"/>
      <c r="I107" s="27"/>
      <c r="J107" s="27"/>
      <c r="K107" s="27"/>
      <c r="L107" s="27"/>
      <c r="M107" s="27"/>
      <c r="N107" s="27"/>
      <c r="O107" s="27"/>
      <c r="P107" s="27"/>
      <c r="Q107" s="105">
        <f t="shared" si="8"/>
        <v>0</v>
      </c>
    </row>
    <row r="108" spans="1:17" x14ac:dyDescent="0.3">
      <c r="A108" s="92">
        <v>7100</v>
      </c>
      <c r="B108" s="92">
        <v>3910</v>
      </c>
      <c r="C108" s="104" t="s">
        <v>336</v>
      </c>
      <c r="D108" s="93" t="s">
        <v>1430</v>
      </c>
      <c r="E108" s="101" t="s">
        <v>1022</v>
      </c>
      <c r="G108" s="27"/>
      <c r="H108" s="27"/>
      <c r="I108" s="27"/>
      <c r="J108" s="27"/>
      <c r="K108" s="27"/>
      <c r="L108" s="27"/>
      <c r="M108" s="27"/>
      <c r="N108" s="27"/>
      <c r="O108" s="27"/>
      <c r="P108" s="27"/>
      <c r="Q108" s="105">
        <f t="shared" si="8"/>
        <v>0</v>
      </c>
    </row>
    <row r="109" spans="1:17" x14ac:dyDescent="0.3">
      <c r="A109" s="92">
        <v>7120</v>
      </c>
      <c r="B109" s="92">
        <v>3920</v>
      </c>
      <c r="C109" s="104" t="s">
        <v>338</v>
      </c>
      <c r="D109" s="93" t="s">
        <v>1431</v>
      </c>
      <c r="E109" s="101" t="s">
        <v>1022</v>
      </c>
      <c r="G109" s="27"/>
      <c r="H109" s="27"/>
      <c r="I109" s="27"/>
      <c r="J109" s="27"/>
      <c r="K109" s="27"/>
      <c r="L109" s="27"/>
      <c r="M109" s="27"/>
      <c r="N109" s="27"/>
      <c r="O109" s="27"/>
      <c r="P109" s="27"/>
      <c r="Q109" s="105">
        <f t="shared" si="8"/>
        <v>0</v>
      </c>
    </row>
    <row r="110" spans="1:17" x14ac:dyDescent="0.3">
      <c r="A110" s="92">
        <v>7140</v>
      </c>
      <c r="B110" s="92">
        <v>3930</v>
      </c>
      <c r="C110" s="104" t="s">
        <v>340</v>
      </c>
      <c r="D110" s="93" t="s">
        <v>1432</v>
      </c>
      <c r="E110" s="101" t="s">
        <v>1022</v>
      </c>
      <c r="G110" s="27"/>
      <c r="H110" s="27"/>
      <c r="I110" s="27"/>
      <c r="J110" s="27"/>
      <c r="K110" s="27"/>
      <c r="L110" s="27"/>
      <c r="M110" s="27"/>
      <c r="N110" s="27"/>
      <c r="O110" s="27"/>
      <c r="P110" s="27"/>
      <c r="Q110" s="105">
        <f t="shared" si="8"/>
        <v>0</v>
      </c>
    </row>
    <row r="111" spans="1:17" x14ac:dyDescent="0.3">
      <c r="A111" s="101">
        <v>7160</v>
      </c>
      <c r="B111" s="113">
        <v>3940</v>
      </c>
      <c r="C111" s="114" t="s">
        <v>699</v>
      </c>
      <c r="E111" s="101" t="s">
        <v>1022</v>
      </c>
      <c r="F111" s="115"/>
      <c r="G111" s="38">
        <f>SUM(G102:G110)</f>
        <v>0</v>
      </c>
      <c r="H111" s="38">
        <f t="shared" ref="H111:P111" si="11">SUM(H102:H110)</f>
        <v>0</v>
      </c>
      <c r="I111" s="38">
        <f t="shared" si="11"/>
        <v>0</v>
      </c>
      <c r="J111" s="38">
        <f t="shared" si="11"/>
        <v>0</v>
      </c>
      <c r="K111" s="38">
        <f t="shared" si="11"/>
        <v>0</v>
      </c>
      <c r="L111" s="38">
        <f t="shared" si="11"/>
        <v>0</v>
      </c>
      <c r="M111" s="38">
        <f t="shared" si="11"/>
        <v>0</v>
      </c>
      <c r="N111" s="38">
        <f t="shared" si="11"/>
        <v>0</v>
      </c>
      <c r="O111" s="38">
        <f t="shared" si="11"/>
        <v>0</v>
      </c>
      <c r="P111" s="38">
        <f t="shared" si="11"/>
        <v>0</v>
      </c>
      <c r="Q111" s="105">
        <f t="shared" si="8"/>
        <v>0</v>
      </c>
    </row>
    <row r="112" spans="1:17" x14ac:dyDescent="0.3">
      <c r="A112" s="99" t="s">
        <v>1998</v>
      </c>
      <c r="C112" s="100" t="s">
        <v>2149</v>
      </c>
      <c r="E112" s="101"/>
      <c r="G112" s="33"/>
      <c r="H112" s="33"/>
      <c r="I112" s="33"/>
      <c r="J112" s="33"/>
      <c r="K112" s="33"/>
      <c r="L112" s="33"/>
      <c r="M112" s="33"/>
      <c r="N112" s="33"/>
      <c r="O112" s="33"/>
      <c r="P112" s="33"/>
      <c r="Q112" s="105">
        <f t="shared" si="8"/>
        <v>0</v>
      </c>
    </row>
    <row r="113" spans="1:17" x14ac:dyDescent="0.3">
      <c r="A113" s="92">
        <v>7500</v>
      </c>
      <c r="B113" s="92">
        <v>3950</v>
      </c>
      <c r="C113" s="104" t="s">
        <v>341</v>
      </c>
      <c r="D113" s="93" t="s">
        <v>1433</v>
      </c>
      <c r="E113" s="101" t="s">
        <v>1022</v>
      </c>
      <c r="G113" s="27"/>
      <c r="H113" s="27"/>
      <c r="I113" s="27"/>
      <c r="J113" s="27"/>
      <c r="K113" s="27"/>
      <c r="L113" s="27"/>
      <c r="M113" s="27"/>
      <c r="N113" s="27"/>
      <c r="O113" s="27"/>
      <c r="P113" s="27"/>
      <c r="Q113" s="105">
        <f t="shared" si="8"/>
        <v>0</v>
      </c>
    </row>
    <row r="114" spans="1:17" x14ac:dyDescent="0.3">
      <c r="A114" s="92">
        <v>7520</v>
      </c>
      <c r="B114" s="92">
        <v>3960</v>
      </c>
      <c r="C114" s="104" t="s">
        <v>328</v>
      </c>
      <c r="D114" s="93" t="s">
        <v>1434</v>
      </c>
      <c r="E114" s="101" t="s">
        <v>1022</v>
      </c>
      <c r="G114" s="27"/>
      <c r="H114" s="27"/>
      <c r="I114" s="27"/>
      <c r="J114" s="27"/>
      <c r="K114" s="27"/>
      <c r="L114" s="27"/>
      <c r="M114" s="27"/>
      <c r="N114" s="27"/>
      <c r="O114" s="27"/>
      <c r="P114" s="27"/>
      <c r="Q114" s="105">
        <f t="shared" si="8"/>
        <v>0</v>
      </c>
    </row>
    <row r="115" spans="1:17" x14ac:dyDescent="0.3">
      <c r="A115" s="92">
        <v>7525</v>
      </c>
      <c r="B115" s="116"/>
      <c r="C115" s="104" t="s">
        <v>1669</v>
      </c>
      <c r="D115" s="93" t="s">
        <v>1678</v>
      </c>
      <c r="E115" s="101" t="s">
        <v>1022</v>
      </c>
      <c r="G115" s="27"/>
      <c r="H115" s="27"/>
      <c r="I115" s="27"/>
      <c r="J115" s="27"/>
      <c r="K115" s="27"/>
      <c r="L115" s="27"/>
      <c r="M115" s="27"/>
      <c r="N115" s="27"/>
      <c r="O115" s="27"/>
      <c r="P115" s="27"/>
      <c r="Q115" s="105">
        <f t="shared" si="8"/>
        <v>0</v>
      </c>
    </row>
    <row r="116" spans="1:17" x14ac:dyDescent="0.3">
      <c r="A116" s="92">
        <v>7540</v>
      </c>
      <c r="B116" s="92">
        <v>3970</v>
      </c>
      <c r="C116" s="104" t="s">
        <v>330</v>
      </c>
      <c r="D116" s="93" t="s">
        <v>1435</v>
      </c>
      <c r="E116" s="101" t="s">
        <v>1022</v>
      </c>
      <c r="G116" s="27"/>
      <c r="H116" s="27"/>
      <c r="I116" s="27"/>
      <c r="J116" s="27"/>
      <c r="K116" s="27"/>
      <c r="L116" s="27"/>
      <c r="M116" s="27"/>
      <c r="N116" s="27"/>
      <c r="O116" s="27"/>
      <c r="P116" s="27"/>
      <c r="Q116" s="105">
        <f t="shared" si="8"/>
        <v>0</v>
      </c>
    </row>
    <row r="117" spans="1:17" x14ac:dyDescent="0.3">
      <c r="A117" s="92">
        <v>7560</v>
      </c>
      <c r="B117" s="92">
        <v>3980</v>
      </c>
      <c r="C117" s="104" t="s">
        <v>332</v>
      </c>
      <c r="D117" s="93" t="s">
        <v>1436</v>
      </c>
      <c r="E117" s="101" t="s">
        <v>1022</v>
      </c>
      <c r="G117" s="27"/>
      <c r="H117" s="27"/>
      <c r="I117" s="27"/>
      <c r="J117" s="27"/>
      <c r="K117" s="27"/>
      <c r="L117" s="27"/>
      <c r="M117" s="27"/>
      <c r="N117" s="27"/>
      <c r="O117" s="27"/>
      <c r="P117" s="27"/>
      <c r="Q117" s="105">
        <f t="shared" si="8"/>
        <v>0</v>
      </c>
    </row>
    <row r="118" spans="1:17" x14ac:dyDescent="0.3">
      <c r="A118" s="92">
        <v>7580</v>
      </c>
      <c r="B118" s="92">
        <v>3990</v>
      </c>
      <c r="C118" s="104" t="s">
        <v>334</v>
      </c>
      <c r="D118" s="93" t="s">
        <v>1437</v>
      </c>
      <c r="E118" s="101" t="s">
        <v>1022</v>
      </c>
      <c r="G118" s="27"/>
      <c r="H118" s="27"/>
      <c r="I118" s="27"/>
      <c r="J118" s="27"/>
      <c r="K118" s="27"/>
      <c r="L118" s="27"/>
      <c r="M118" s="27"/>
      <c r="N118" s="27"/>
      <c r="O118" s="27"/>
      <c r="P118" s="27"/>
      <c r="Q118" s="105">
        <f t="shared" si="8"/>
        <v>0</v>
      </c>
    </row>
    <row r="119" spans="1:17" x14ac:dyDescent="0.3">
      <c r="A119" s="92">
        <v>7600</v>
      </c>
      <c r="B119" s="92">
        <v>4000</v>
      </c>
      <c r="C119" s="104" t="s">
        <v>336</v>
      </c>
      <c r="D119" s="93" t="s">
        <v>1438</v>
      </c>
      <c r="E119" s="101" t="s">
        <v>1022</v>
      </c>
      <c r="G119" s="27"/>
      <c r="H119" s="27"/>
      <c r="I119" s="27"/>
      <c r="J119" s="27"/>
      <c r="K119" s="27"/>
      <c r="L119" s="27"/>
      <c r="M119" s="27"/>
      <c r="N119" s="27"/>
      <c r="O119" s="27"/>
      <c r="P119" s="27"/>
      <c r="Q119" s="105">
        <f t="shared" si="8"/>
        <v>0</v>
      </c>
    </row>
    <row r="120" spans="1:17" x14ac:dyDescent="0.3">
      <c r="A120" s="92">
        <v>7620</v>
      </c>
      <c r="B120" s="92">
        <v>4010</v>
      </c>
      <c r="C120" s="104" t="s">
        <v>338</v>
      </c>
      <c r="D120" s="93" t="s">
        <v>1439</v>
      </c>
      <c r="E120" s="101" t="s">
        <v>1022</v>
      </c>
      <c r="G120" s="27"/>
      <c r="H120" s="27"/>
      <c r="I120" s="27"/>
      <c r="J120" s="27"/>
      <c r="K120" s="27"/>
      <c r="L120" s="27"/>
      <c r="M120" s="27"/>
      <c r="N120" s="27"/>
      <c r="O120" s="27"/>
      <c r="P120" s="27"/>
      <c r="Q120" s="105">
        <f t="shared" si="8"/>
        <v>0</v>
      </c>
    </row>
    <row r="121" spans="1:17" x14ac:dyDescent="0.3">
      <c r="A121" s="92">
        <v>7640</v>
      </c>
      <c r="B121" s="92">
        <v>4020</v>
      </c>
      <c r="C121" s="104" t="s">
        <v>340</v>
      </c>
      <c r="D121" s="93" t="s">
        <v>1440</v>
      </c>
      <c r="E121" s="101" t="s">
        <v>1022</v>
      </c>
      <c r="G121" s="27"/>
      <c r="H121" s="27"/>
      <c r="I121" s="27"/>
      <c r="J121" s="27"/>
      <c r="K121" s="27"/>
      <c r="L121" s="27"/>
      <c r="M121" s="27"/>
      <c r="N121" s="27"/>
      <c r="O121" s="27"/>
      <c r="P121" s="27"/>
      <c r="Q121" s="105">
        <f t="shared" si="8"/>
        <v>0</v>
      </c>
    </row>
    <row r="122" spans="1:17" x14ac:dyDescent="0.3">
      <c r="A122" s="101">
        <v>7660</v>
      </c>
      <c r="B122" s="113">
        <v>4030</v>
      </c>
      <c r="C122" s="114" t="s">
        <v>754</v>
      </c>
      <c r="D122" s="100"/>
      <c r="E122" s="101" t="s">
        <v>1022</v>
      </c>
      <c r="F122" s="117"/>
      <c r="G122" s="38">
        <f>SUM(G113:G121)</f>
        <v>0</v>
      </c>
      <c r="H122" s="38">
        <f t="shared" ref="H122:P122" si="12">SUM(H113:H121)</f>
        <v>0</v>
      </c>
      <c r="I122" s="38">
        <f t="shared" si="12"/>
        <v>0</v>
      </c>
      <c r="J122" s="38">
        <f t="shared" si="12"/>
        <v>0</v>
      </c>
      <c r="K122" s="38">
        <f t="shared" si="12"/>
        <v>0</v>
      </c>
      <c r="L122" s="38">
        <f t="shared" si="12"/>
        <v>0</v>
      </c>
      <c r="M122" s="38">
        <f t="shared" si="12"/>
        <v>0</v>
      </c>
      <c r="N122" s="38">
        <f t="shared" si="12"/>
        <v>0</v>
      </c>
      <c r="O122" s="38">
        <f t="shared" si="12"/>
        <v>0</v>
      </c>
      <c r="P122" s="38">
        <f t="shared" si="12"/>
        <v>0</v>
      </c>
      <c r="Q122" s="105">
        <f t="shared" si="8"/>
        <v>0</v>
      </c>
    </row>
    <row r="123" spans="1:17" x14ac:dyDescent="0.3">
      <c r="A123" s="99" t="s">
        <v>1998</v>
      </c>
      <c r="C123" s="100" t="s">
        <v>2150</v>
      </c>
      <c r="E123" s="101"/>
      <c r="G123" s="33"/>
      <c r="H123" s="33"/>
      <c r="I123" s="33"/>
      <c r="J123" s="33"/>
      <c r="K123" s="33"/>
      <c r="L123" s="33"/>
      <c r="M123" s="33"/>
      <c r="N123" s="33"/>
      <c r="O123" s="33"/>
      <c r="P123" s="33"/>
      <c r="Q123" s="105">
        <f t="shared" si="8"/>
        <v>0</v>
      </c>
    </row>
    <row r="124" spans="1:17" x14ac:dyDescent="0.3">
      <c r="A124" s="92">
        <v>8000</v>
      </c>
      <c r="B124" s="92">
        <v>4040</v>
      </c>
      <c r="C124" s="104" t="s">
        <v>341</v>
      </c>
      <c r="D124" s="93" t="s">
        <v>1441</v>
      </c>
      <c r="E124" s="101" t="s">
        <v>1022</v>
      </c>
      <c r="G124" s="27"/>
      <c r="H124" s="27"/>
      <c r="I124" s="27"/>
      <c r="J124" s="27"/>
      <c r="K124" s="27"/>
      <c r="L124" s="27"/>
      <c r="M124" s="27"/>
      <c r="N124" s="27"/>
      <c r="O124" s="27"/>
      <c r="P124" s="27"/>
      <c r="Q124" s="105">
        <f t="shared" si="8"/>
        <v>0</v>
      </c>
    </row>
    <row r="125" spans="1:17" x14ac:dyDescent="0.3">
      <c r="A125" s="92">
        <v>8020</v>
      </c>
      <c r="B125" s="92">
        <v>4050</v>
      </c>
      <c r="C125" s="104" t="s">
        <v>328</v>
      </c>
      <c r="D125" s="93" t="s">
        <v>1442</v>
      </c>
      <c r="E125" s="101" t="s">
        <v>1022</v>
      </c>
      <c r="G125" s="27"/>
      <c r="H125" s="27"/>
      <c r="I125" s="27"/>
      <c r="J125" s="27"/>
      <c r="K125" s="27"/>
      <c r="L125" s="27"/>
      <c r="M125" s="27"/>
      <c r="N125" s="27"/>
      <c r="O125" s="27"/>
      <c r="P125" s="27"/>
      <c r="Q125" s="105">
        <f t="shared" si="8"/>
        <v>0</v>
      </c>
    </row>
    <row r="126" spans="1:17" x14ac:dyDescent="0.3">
      <c r="A126" s="92">
        <v>8025</v>
      </c>
      <c r="B126" s="116"/>
      <c r="C126" s="104" t="s">
        <v>1669</v>
      </c>
      <c r="D126" s="93" t="s">
        <v>1679</v>
      </c>
      <c r="E126" s="101" t="s">
        <v>1022</v>
      </c>
      <c r="G126" s="27"/>
      <c r="H126" s="27"/>
      <c r="I126" s="27"/>
      <c r="J126" s="27"/>
      <c r="K126" s="27"/>
      <c r="L126" s="27"/>
      <c r="M126" s="27"/>
      <c r="N126" s="27"/>
      <c r="O126" s="27"/>
      <c r="P126" s="27"/>
      <c r="Q126" s="105">
        <f t="shared" si="8"/>
        <v>0</v>
      </c>
    </row>
    <row r="127" spans="1:17" x14ac:dyDescent="0.3">
      <c r="A127" s="92">
        <v>8040</v>
      </c>
      <c r="B127" s="92">
        <v>4060</v>
      </c>
      <c r="C127" s="104" t="s">
        <v>330</v>
      </c>
      <c r="D127" s="93" t="s">
        <v>1443</v>
      </c>
      <c r="E127" s="101" t="s">
        <v>1022</v>
      </c>
      <c r="G127" s="27"/>
      <c r="H127" s="27"/>
      <c r="I127" s="27"/>
      <c r="J127" s="27"/>
      <c r="K127" s="27"/>
      <c r="L127" s="27"/>
      <c r="M127" s="27"/>
      <c r="N127" s="27"/>
      <c r="O127" s="27"/>
      <c r="P127" s="27"/>
      <c r="Q127" s="105">
        <f t="shared" si="8"/>
        <v>0</v>
      </c>
    </row>
    <row r="128" spans="1:17" x14ac:dyDescent="0.3">
      <c r="A128" s="92">
        <v>8060</v>
      </c>
      <c r="B128" s="92">
        <v>4070</v>
      </c>
      <c r="C128" s="104" t="s">
        <v>332</v>
      </c>
      <c r="D128" s="93" t="s">
        <v>1444</v>
      </c>
      <c r="E128" s="101" t="s">
        <v>1022</v>
      </c>
      <c r="G128" s="27"/>
      <c r="H128" s="27"/>
      <c r="I128" s="27"/>
      <c r="J128" s="27"/>
      <c r="K128" s="27"/>
      <c r="L128" s="27"/>
      <c r="M128" s="27"/>
      <c r="N128" s="27"/>
      <c r="O128" s="27"/>
      <c r="P128" s="27"/>
      <c r="Q128" s="105">
        <f t="shared" si="8"/>
        <v>0</v>
      </c>
    </row>
    <row r="129" spans="1:17" x14ac:dyDescent="0.3">
      <c r="A129" s="92">
        <v>8080</v>
      </c>
      <c r="B129" s="92">
        <v>4080</v>
      </c>
      <c r="C129" s="104" t="s">
        <v>334</v>
      </c>
      <c r="D129" s="93" t="s">
        <v>1445</v>
      </c>
      <c r="E129" s="101" t="s">
        <v>1022</v>
      </c>
      <c r="G129" s="27"/>
      <c r="H129" s="27"/>
      <c r="I129" s="27"/>
      <c r="J129" s="27"/>
      <c r="K129" s="27"/>
      <c r="L129" s="27"/>
      <c r="M129" s="27"/>
      <c r="N129" s="27"/>
      <c r="O129" s="27"/>
      <c r="P129" s="27"/>
      <c r="Q129" s="105">
        <f t="shared" si="8"/>
        <v>0</v>
      </c>
    </row>
    <row r="130" spans="1:17" x14ac:dyDescent="0.3">
      <c r="A130" s="92">
        <v>8100</v>
      </c>
      <c r="B130" s="92">
        <v>4090</v>
      </c>
      <c r="C130" s="104" t="s">
        <v>336</v>
      </c>
      <c r="D130" s="93" t="s">
        <v>1446</v>
      </c>
      <c r="E130" s="101" t="s">
        <v>1022</v>
      </c>
      <c r="G130" s="27"/>
      <c r="H130" s="27"/>
      <c r="I130" s="27"/>
      <c r="J130" s="27"/>
      <c r="K130" s="27"/>
      <c r="L130" s="27"/>
      <c r="M130" s="27"/>
      <c r="N130" s="27"/>
      <c r="O130" s="27"/>
      <c r="P130" s="27"/>
      <c r="Q130" s="105">
        <f t="shared" si="8"/>
        <v>0</v>
      </c>
    </row>
    <row r="131" spans="1:17" x14ac:dyDescent="0.3">
      <c r="A131" s="92">
        <v>8120</v>
      </c>
      <c r="B131" s="92">
        <v>4110</v>
      </c>
      <c r="C131" s="104" t="s">
        <v>340</v>
      </c>
      <c r="D131" s="93" t="s">
        <v>1447</v>
      </c>
      <c r="E131" s="101" t="s">
        <v>1022</v>
      </c>
      <c r="G131" s="27"/>
      <c r="H131" s="27"/>
      <c r="I131" s="27"/>
      <c r="J131" s="27"/>
      <c r="K131" s="27"/>
      <c r="L131" s="27"/>
      <c r="M131" s="27"/>
      <c r="N131" s="27"/>
      <c r="O131" s="27"/>
      <c r="P131" s="27"/>
      <c r="Q131" s="105">
        <f t="shared" si="8"/>
        <v>0</v>
      </c>
    </row>
    <row r="132" spans="1:17" x14ac:dyDescent="0.3">
      <c r="A132" s="101">
        <v>8140</v>
      </c>
      <c r="B132" s="113">
        <v>4120</v>
      </c>
      <c r="C132" s="114" t="s">
        <v>700</v>
      </c>
      <c r="D132" s="100"/>
      <c r="E132" s="101" t="s">
        <v>1022</v>
      </c>
      <c r="F132" s="117"/>
      <c r="G132" s="38">
        <f>SUM(G124:G131)</f>
        <v>0</v>
      </c>
      <c r="H132" s="38">
        <f t="shared" ref="H132:P132" si="13">SUM(H124:H131)</f>
        <v>0</v>
      </c>
      <c r="I132" s="38">
        <f t="shared" si="13"/>
        <v>0</v>
      </c>
      <c r="J132" s="38">
        <f t="shared" si="13"/>
        <v>0</v>
      </c>
      <c r="K132" s="38">
        <f t="shared" si="13"/>
        <v>0</v>
      </c>
      <c r="L132" s="38">
        <f t="shared" si="13"/>
        <v>0</v>
      </c>
      <c r="M132" s="38">
        <f t="shared" si="13"/>
        <v>0</v>
      </c>
      <c r="N132" s="38">
        <f t="shared" si="13"/>
        <v>0</v>
      </c>
      <c r="O132" s="38">
        <f t="shared" si="13"/>
        <v>0</v>
      </c>
      <c r="P132" s="38">
        <f t="shared" si="13"/>
        <v>0</v>
      </c>
      <c r="Q132" s="105">
        <f t="shared" si="8"/>
        <v>0</v>
      </c>
    </row>
    <row r="133" spans="1:17" x14ac:dyDescent="0.3">
      <c r="A133" s="99" t="s">
        <v>1998</v>
      </c>
      <c r="C133" s="100" t="s">
        <v>2151</v>
      </c>
      <c r="E133" s="101"/>
      <c r="G133" s="33"/>
      <c r="H133" s="33"/>
      <c r="I133" s="33"/>
      <c r="J133" s="33"/>
      <c r="K133" s="33"/>
      <c r="L133" s="33"/>
      <c r="M133" s="33"/>
      <c r="N133" s="33"/>
      <c r="O133" s="33"/>
      <c r="P133" s="33"/>
      <c r="Q133" s="105">
        <f t="shared" si="8"/>
        <v>0</v>
      </c>
    </row>
    <row r="134" spans="1:17" x14ac:dyDescent="0.3">
      <c r="A134" s="92">
        <v>8500</v>
      </c>
      <c r="B134" s="92">
        <v>4130</v>
      </c>
      <c r="C134" s="104" t="s">
        <v>341</v>
      </c>
      <c r="D134" s="93" t="s">
        <v>1448</v>
      </c>
      <c r="E134" s="101" t="s">
        <v>1022</v>
      </c>
      <c r="G134" s="27"/>
      <c r="H134" s="27"/>
      <c r="I134" s="27"/>
      <c r="J134" s="27"/>
      <c r="K134" s="27"/>
      <c r="L134" s="27"/>
      <c r="M134" s="27"/>
      <c r="N134" s="27"/>
      <c r="O134" s="27"/>
      <c r="P134" s="27"/>
      <c r="Q134" s="105">
        <f t="shared" si="8"/>
        <v>0</v>
      </c>
    </row>
    <row r="135" spans="1:17" x14ac:dyDescent="0.3">
      <c r="A135" s="92">
        <v>8520</v>
      </c>
      <c r="B135" s="92">
        <v>4140</v>
      </c>
      <c r="C135" s="104" t="s">
        <v>328</v>
      </c>
      <c r="D135" s="93" t="s">
        <v>1449</v>
      </c>
      <c r="E135" s="101" t="s">
        <v>1022</v>
      </c>
      <c r="G135" s="27"/>
      <c r="H135" s="27"/>
      <c r="I135" s="27"/>
      <c r="J135" s="27"/>
      <c r="K135" s="27"/>
      <c r="L135" s="27"/>
      <c r="M135" s="27"/>
      <c r="N135" s="27"/>
      <c r="O135" s="27"/>
      <c r="P135" s="27"/>
      <c r="Q135" s="105">
        <f t="shared" si="8"/>
        <v>0</v>
      </c>
    </row>
    <row r="136" spans="1:17" x14ac:dyDescent="0.3">
      <c r="A136" s="92">
        <v>8525</v>
      </c>
      <c r="B136" s="116"/>
      <c r="C136" s="104" t="s">
        <v>1669</v>
      </c>
      <c r="D136" s="93" t="s">
        <v>1680</v>
      </c>
      <c r="E136" s="101" t="s">
        <v>1022</v>
      </c>
      <c r="G136" s="27"/>
      <c r="H136" s="27"/>
      <c r="I136" s="27"/>
      <c r="J136" s="27"/>
      <c r="K136" s="27"/>
      <c r="L136" s="27"/>
      <c r="M136" s="27"/>
      <c r="N136" s="27"/>
      <c r="O136" s="27"/>
      <c r="P136" s="27"/>
      <c r="Q136" s="105">
        <f t="shared" si="8"/>
        <v>0</v>
      </c>
    </row>
    <row r="137" spans="1:17" x14ac:dyDescent="0.3">
      <c r="A137" s="92">
        <v>8540</v>
      </c>
      <c r="B137" s="92">
        <v>4150</v>
      </c>
      <c r="C137" s="104" t="s">
        <v>330</v>
      </c>
      <c r="D137" s="93" t="s">
        <v>1450</v>
      </c>
      <c r="E137" s="101" t="s">
        <v>1022</v>
      </c>
      <c r="G137" s="27"/>
      <c r="H137" s="27"/>
      <c r="I137" s="27"/>
      <c r="J137" s="27"/>
      <c r="K137" s="27"/>
      <c r="L137" s="27"/>
      <c r="M137" s="27"/>
      <c r="N137" s="27"/>
      <c r="O137" s="27"/>
      <c r="P137" s="27"/>
      <c r="Q137" s="105">
        <f t="shared" si="8"/>
        <v>0</v>
      </c>
    </row>
    <row r="138" spans="1:17" x14ac:dyDescent="0.3">
      <c r="A138" s="92">
        <v>8560</v>
      </c>
      <c r="B138" s="92">
        <v>4160</v>
      </c>
      <c r="C138" s="104" t="s">
        <v>332</v>
      </c>
      <c r="D138" s="93" t="s">
        <v>1451</v>
      </c>
      <c r="E138" s="101" t="s">
        <v>1022</v>
      </c>
      <c r="G138" s="27"/>
      <c r="H138" s="27"/>
      <c r="I138" s="27"/>
      <c r="J138" s="27"/>
      <c r="K138" s="27"/>
      <c r="L138" s="27"/>
      <c r="M138" s="27"/>
      <c r="N138" s="27"/>
      <c r="O138" s="27"/>
      <c r="P138" s="27"/>
      <c r="Q138" s="105">
        <f t="shared" si="8"/>
        <v>0</v>
      </c>
    </row>
    <row r="139" spans="1:17" x14ac:dyDescent="0.3">
      <c r="A139" s="92">
        <v>8580</v>
      </c>
      <c r="B139" s="92">
        <v>4170</v>
      </c>
      <c r="C139" s="104" t="s">
        <v>334</v>
      </c>
      <c r="D139" s="93" t="s">
        <v>1452</v>
      </c>
      <c r="E139" s="101" t="s">
        <v>1022</v>
      </c>
      <c r="G139" s="27"/>
      <c r="H139" s="27"/>
      <c r="I139" s="27"/>
      <c r="J139" s="27"/>
      <c r="K139" s="27"/>
      <c r="L139" s="27"/>
      <c r="M139" s="27"/>
      <c r="N139" s="27"/>
      <c r="O139" s="27"/>
      <c r="P139" s="27"/>
      <c r="Q139" s="105">
        <f t="shared" si="8"/>
        <v>0</v>
      </c>
    </row>
    <row r="140" spans="1:17" x14ac:dyDescent="0.3">
      <c r="A140" s="92">
        <v>8600</v>
      </c>
      <c r="B140" s="92">
        <v>4180</v>
      </c>
      <c r="C140" s="104" t="s">
        <v>336</v>
      </c>
      <c r="D140" s="93" t="s">
        <v>1453</v>
      </c>
      <c r="E140" s="101" t="s">
        <v>1022</v>
      </c>
      <c r="G140" s="27"/>
      <c r="H140" s="27"/>
      <c r="I140" s="27"/>
      <c r="J140" s="27"/>
      <c r="K140" s="27"/>
      <c r="L140" s="27"/>
      <c r="M140" s="27"/>
      <c r="N140" s="27"/>
      <c r="O140" s="27"/>
      <c r="P140" s="27"/>
      <c r="Q140" s="105">
        <f t="shared" si="8"/>
        <v>0</v>
      </c>
    </row>
    <row r="141" spans="1:17" x14ac:dyDescent="0.3">
      <c r="A141" s="92">
        <v>8620</v>
      </c>
      <c r="B141" s="92">
        <v>4200</v>
      </c>
      <c r="C141" s="104" t="s">
        <v>340</v>
      </c>
      <c r="D141" s="93" t="s">
        <v>1454</v>
      </c>
      <c r="E141" s="101" t="s">
        <v>1022</v>
      </c>
      <c r="G141" s="27"/>
      <c r="H141" s="27"/>
      <c r="I141" s="27"/>
      <c r="J141" s="27"/>
      <c r="K141" s="27"/>
      <c r="L141" s="27"/>
      <c r="M141" s="27"/>
      <c r="N141" s="27"/>
      <c r="O141" s="27"/>
      <c r="P141" s="27"/>
      <c r="Q141" s="105">
        <f t="shared" si="8"/>
        <v>0</v>
      </c>
    </row>
    <row r="142" spans="1:17" x14ac:dyDescent="0.3">
      <c r="A142" s="101">
        <v>8640</v>
      </c>
      <c r="B142" s="113">
        <v>4210</v>
      </c>
      <c r="C142" s="114" t="s">
        <v>755</v>
      </c>
      <c r="E142" s="101" t="s">
        <v>1022</v>
      </c>
      <c r="F142" s="115"/>
      <c r="G142" s="38">
        <f>SUM(G134:G141)</f>
        <v>0</v>
      </c>
      <c r="H142" s="38">
        <f t="shared" ref="H142:P142" si="14">SUM(H134:H141)</f>
        <v>0</v>
      </c>
      <c r="I142" s="38">
        <f t="shared" si="14"/>
        <v>0</v>
      </c>
      <c r="J142" s="38">
        <f t="shared" si="14"/>
        <v>0</v>
      </c>
      <c r="K142" s="38">
        <f t="shared" si="14"/>
        <v>0</v>
      </c>
      <c r="L142" s="38">
        <f t="shared" si="14"/>
        <v>0</v>
      </c>
      <c r="M142" s="38">
        <f t="shared" si="14"/>
        <v>0</v>
      </c>
      <c r="N142" s="38">
        <f t="shared" si="14"/>
        <v>0</v>
      </c>
      <c r="O142" s="38">
        <f t="shared" si="14"/>
        <v>0</v>
      </c>
      <c r="P142" s="38">
        <f t="shared" si="14"/>
        <v>0</v>
      </c>
      <c r="Q142" s="105">
        <f t="shared" si="8"/>
        <v>0</v>
      </c>
    </row>
    <row r="143" spans="1:17" x14ac:dyDescent="0.3">
      <c r="A143" s="99" t="s">
        <v>1998</v>
      </c>
      <c r="C143" s="100" t="s">
        <v>2152</v>
      </c>
      <c r="E143" s="101"/>
      <c r="G143" s="33"/>
      <c r="H143" s="33"/>
      <c r="I143" s="33"/>
      <c r="J143" s="33"/>
      <c r="K143" s="33"/>
      <c r="L143" s="33"/>
      <c r="M143" s="33"/>
      <c r="N143" s="33"/>
      <c r="O143" s="33"/>
      <c r="P143" s="33"/>
      <c r="Q143" s="105">
        <f t="shared" si="8"/>
        <v>0</v>
      </c>
    </row>
    <row r="144" spans="1:17" x14ac:dyDescent="0.3">
      <c r="A144" s="92">
        <v>10000</v>
      </c>
      <c r="B144" s="92">
        <v>4710</v>
      </c>
      <c r="C144" s="104" t="s">
        <v>341</v>
      </c>
      <c r="D144" s="93" t="s">
        <v>1455</v>
      </c>
      <c r="E144" s="101" t="s">
        <v>1022</v>
      </c>
      <c r="G144" s="27"/>
      <c r="H144" s="27"/>
      <c r="I144" s="27"/>
      <c r="J144" s="27"/>
      <c r="K144" s="27"/>
      <c r="L144" s="27"/>
      <c r="M144" s="27"/>
      <c r="N144" s="27"/>
      <c r="O144" s="27"/>
      <c r="P144" s="27"/>
      <c r="Q144" s="105">
        <f t="shared" si="8"/>
        <v>0</v>
      </c>
    </row>
    <row r="145" spans="1:17" x14ac:dyDescent="0.3">
      <c r="A145" s="92">
        <v>10020</v>
      </c>
      <c r="B145" s="92">
        <v>4720</v>
      </c>
      <c r="C145" s="104" t="s">
        <v>328</v>
      </c>
      <c r="D145" s="93" t="s">
        <v>1456</v>
      </c>
      <c r="E145" s="101" t="s">
        <v>1022</v>
      </c>
      <c r="G145" s="27"/>
      <c r="H145" s="27"/>
      <c r="I145" s="27"/>
      <c r="J145" s="27"/>
      <c r="K145" s="27"/>
      <c r="L145" s="27"/>
      <c r="M145" s="27"/>
      <c r="N145" s="27"/>
      <c r="O145" s="27"/>
      <c r="P145" s="27"/>
      <c r="Q145" s="105">
        <f t="shared" si="8"/>
        <v>0</v>
      </c>
    </row>
    <row r="146" spans="1:17" x14ac:dyDescent="0.3">
      <c r="A146" s="92">
        <v>10025</v>
      </c>
      <c r="B146" s="116"/>
      <c r="C146" s="104" t="s">
        <v>1669</v>
      </c>
      <c r="D146" s="93" t="s">
        <v>1681</v>
      </c>
      <c r="E146" s="101" t="s">
        <v>1022</v>
      </c>
      <c r="G146" s="27"/>
      <c r="H146" s="27"/>
      <c r="I146" s="27"/>
      <c r="J146" s="27"/>
      <c r="K146" s="27"/>
      <c r="L146" s="27"/>
      <c r="M146" s="27"/>
      <c r="N146" s="27"/>
      <c r="O146" s="27"/>
      <c r="P146" s="27"/>
      <c r="Q146" s="105">
        <f t="shared" si="8"/>
        <v>0</v>
      </c>
    </row>
    <row r="147" spans="1:17" x14ac:dyDescent="0.3">
      <c r="A147" s="92">
        <v>10040</v>
      </c>
      <c r="B147" s="92">
        <v>4730</v>
      </c>
      <c r="C147" s="104" t="s">
        <v>330</v>
      </c>
      <c r="D147" s="93" t="s">
        <v>1457</v>
      </c>
      <c r="E147" s="101" t="s">
        <v>1022</v>
      </c>
      <c r="G147" s="27"/>
      <c r="H147" s="27"/>
      <c r="I147" s="27"/>
      <c r="J147" s="27"/>
      <c r="K147" s="27"/>
      <c r="L147" s="27"/>
      <c r="M147" s="27"/>
      <c r="N147" s="27"/>
      <c r="O147" s="27"/>
      <c r="P147" s="27"/>
      <c r="Q147" s="105">
        <f t="shared" si="8"/>
        <v>0</v>
      </c>
    </row>
    <row r="148" spans="1:17" x14ac:dyDescent="0.3">
      <c r="A148" s="92">
        <v>10060</v>
      </c>
      <c r="B148" s="92">
        <v>4740</v>
      </c>
      <c r="C148" s="104" t="s">
        <v>332</v>
      </c>
      <c r="D148" s="93" t="s">
        <v>1458</v>
      </c>
      <c r="E148" s="101" t="s">
        <v>1022</v>
      </c>
      <c r="G148" s="27"/>
      <c r="H148" s="27"/>
      <c r="I148" s="27"/>
      <c r="J148" s="27"/>
      <c r="K148" s="27"/>
      <c r="L148" s="27"/>
      <c r="M148" s="27"/>
      <c r="N148" s="27"/>
      <c r="O148" s="27"/>
      <c r="P148" s="27"/>
      <c r="Q148" s="105">
        <f t="shared" si="8"/>
        <v>0</v>
      </c>
    </row>
    <row r="149" spans="1:17" x14ac:dyDescent="0.3">
      <c r="A149" s="92">
        <v>10080</v>
      </c>
      <c r="B149" s="92">
        <v>4750</v>
      </c>
      <c r="C149" s="104" t="s">
        <v>334</v>
      </c>
      <c r="D149" s="93" t="s">
        <v>1459</v>
      </c>
      <c r="E149" s="101" t="s">
        <v>1022</v>
      </c>
      <c r="G149" s="27"/>
      <c r="H149" s="27"/>
      <c r="I149" s="27"/>
      <c r="J149" s="27"/>
      <c r="K149" s="27"/>
      <c r="L149" s="27"/>
      <c r="M149" s="27"/>
      <c r="N149" s="27"/>
      <c r="O149" s="27"/>
      <c r="P149" s="27"/>
      <c r="Q149" s="105">
        <f t="shared" si="8"/>
        <v>0</v>
      </c>
    </row>
    <row r="150" spans="1:17" x14ac:dyDescent="0.3">
      <c r="A150" s="92">
        <v>10100</v>
      </c>
      <c r="B150" s="92">
        <v>4760</v>
      </c>
      <c r="C150" s="104" t="s">
        <v>336</v>
      </c>
      <c r="D150" s="93" t="s">
        <v>1460</v>
      </c>
      <c r="E150" s="101" t="s">
        <v>1022</v>
      </c>
      <c r="G150" s="27"/>
      <c r="H150" s="27"/>
      <c r="I150" s="27"/>
      <c r="J150" s="27"/>
      <c r="K150" s="27"/>
      <c r="L150" s="27"/>
      <c r="M150" s="27"/>
      <c r="N150" s="27"/>
      <c r="O150" s="27"/>
      <c r="P150" s="27"/>
      <c r="Q150" s="105">
        <f t="shared" si="8"/>
        <v>0</v>
      </c>
    </row>
    <row r="151" spans="1:17" x14ac:dyDescent="0.3">
      <c r="A151" s="92">
        <v>10120</v>
      </c>
      <c r="B151" s="92">
        <v>4770</v>
      </c>
      <c r="C151" s="104" t="s">
        <v>338</v>
      </c>
      <c r="D151" s="93" t="s">
        <v>1461</v>
      </c>
      <c r="E151" s="101" t="s">
        <v>1022</v>
      </c>
      <c r="G151" s="27"/>
      <c r="H151" s="27"/>
      <c r="I151" s="27"/>
      <c r="J151" s="27"/>
      <c r="K151" s="27"/>
      <c r="L151" s="27"/>
      <c r="M151" s="27"/>
      <c r="N151" s="27"/>
      <c r="O151" s="27"/>
      <c r="P151" s="27"/>
      <c r="Q151" s="105">
        <f t="shared" si="8"/>
        <v>0</v>
      </c>
    </row>
    <row r="152" spans="1:17" x14ac:dyDescent="0.3">
      <c r="A152" s="92">
        <v>10140</v>
      </c>
      <c r="B152" s="92">
        <v>4780</v>
      </c>
      <c r="C152" s="104" t="s">
        <v>340</v>
      </c>
      <c r="D152" s="93" t="s">
        <v>1462</v>
      </c>
      <c r="E152" s="101" t="s">
        <v>1022</v>
      </c>
      <c r="G152" s="27"/>
      <c r="H152" s="27"/>
      <c r="I152" s="27"/>
      <c r="J152" s="27"/>
      <c r="K152" s="27"/>
      <c r="L152" s="27"/>
      <c r="M152" s="27"/>
      <c r="N152" s="27"/>
      <c r="O152" s="27"/>
      <c r="P152" s="27"/>
      <c r="Q152" s="105">
        <f t="shared" si="8"/>
        <v>0</v>
      </c>
    </row>
    <row r="153" spans="1:17" x14ac:dyDescent="0.3">
      <c r="A153" s="101">
        <v>10150</v>
      </c>
      <c r="B153" s="113">
        <v>4790</v>
      </c>
      <c r="C153" s="114" t="s">
        <v>778</v>
      </c>
      <c r="D153" s="100"/>
      <c r="E153" s="101" t="s">
        <v>1022</v>
      </c>
      <c r="F153" s="117"/>
      <c r="G153" s="38">
        <f>SUM(G144:G152)</f>
        <v>0</v>
      </c>
      <c r="H153" s="38">
        <f t="shared" ref="H153:P153" si="15">SUM(H144:H152)</f>
        <v>0</v>
      </c>
      <c r="I153" s="38">
        <f t="shared" si="15"/>
        <v>0</v>
      </c>
      <c r="J153" s="38">
        <f t="shared" si="15"/>
        <v>0</v>
      </c>
      <c r="K153" s="38">
        <f t="shared" si="15"/>
        <v>0</v>
      </c>
      <c r="L153" s="38">
        <f t="shared" si="15"/>
        <v>0</v>
      </c>
      <c r="M153" s="38">
        <f t="shared" si="15"/>
        <v>0</v>
      </c>
      <c r="N153" s="38">
        <f t="shared" si="15"/>
        <v>0</v>
      </c>
      <c r="O153" s="38">
        <f t="shared" si="15"/>
        <v>0</v>
      </c>
      <c r="P153" s="38">
        <f t="shared" si="15"/>
        <v>0</v>
      </c>
      <c r="Q153" s="105">
        <f t="shared" si="8"/>
        <v>0</v>
      </c>
    </row>
    <row r="154" spans="1:17" s="112" customFormat="1" x14ac:dyDescent="0.3">
      <c r="A154" s="106">
        <v>10300</v>
      </c>
      <c r="B154" s="107">
        <v>4800</v>
      </c>
      <c r="C154" s="108" t="s">
        <v>1936</v>
      </c>
      <c r="D154" s="109"/>
      <c r="E154" s="106" t="s">
        <v>1022</v>
      </c>
      <c r="F154" s="110"/>
      <c r="G154" s="34">
        <f>G34+G45+G56+G67+G78+G89+G100+G111+G122+G132+G142+G153</f>
        <v>0</v>
      </c>
      <c r="H154" s="34">
        <f t="shared" ref="H154:P154" si="16">H34+H45+H56+H67+H78+H89+H100+H111+H122+H132+H142+H153</f>
        <v>0</v>
      </c>
      <c r="I154" s="34">
        <f t="shared" si="16"/>
        <v>0</v>
      </c>
      <c r="J154" s="34">
        <f t="shared" si="16"/>
        <v>0</v>
      </c>
      <c r="K154" s="34">
        <f t="shared" si="16"/>
        <v>0</v>
      </c>
      <c r="L154" s="34">
        <f t="shared" si="16"/>
        <v>0</v>
      </c>
      <c r="M154" s="34">
        <f t="shared" si="16"/>
        <v>0</v>
      </c>
      <c r="N154" s="34">
        <f t="shared" si="16"/>
        <v>0</v>
      </c>
      <c r="O154" s="34">
        <f t="shared" si="16"/>
        <v>0</v>
      </c>
      <c r="P154" s="34">
        <f t="shared" si="16"/>
        <v>0</v>
      </c>
      <c r="Q154" s="111">
        <f t="shared" si="8"/>
        <v>0</v>
      </c>
    </row>
    <row r="155" spans="1:17" x14ac:dyDescent="0.3">
      <c r="A155" s="99" t="s">
        <v>1998</v>
      </c>
      <c r="C155" s="100" t="s">
        <v>2153</v>
      </c>
      <c r="E155" s="101"/>
      <c r="G155" s="33"/>
      <c r="H155" s="33"/>
      <c r="I155" s="33"/>
      <c r="J155" s="33"/>
      <c r="K155" s="33"/>
      <c r="L155" s="33"/>
      <c r="M155" s="33"/>
      <c r="N155" s="33"/>
      <c r="O155" s="33"/>
      <c r="P155" s="33"/>
      <c r="Q155" s="105">
        <f t="shared" ref="Q155:Q226" si="17">SUM(G155:P155)</f>
        <v>0</v>
      </c>
    </row>
    <row r="156" spans="1:17" x14ac:dyDescent="0.3">
      <c r="A156" s="92">
        <v>11000</v>
      </c>
      <c r="B156" s="92">
        <v>4810</v>
      </c>
      <c r="C156" s="104" t="s">
        <v>341</v>
      </c>
      <c r="D156" s="93" t="s">
        <v>1463</v>
      </c>
      <c r="E156" s="101" t="s">
        <v>1022</v>
      </c>
      <c r="G156" s="27"/>
      <c r="H156" s="27"/>
      <c r="I156" s="27"/>
      <c r="J156" s="27"/>
      <c r="K156" s="27"/>
      <c r="L156" s="27"/>
      <c r="M156" s="27"/>
      <c r="N156" s="27"/>
      <c r="O156" s="27"/>
      <c r="P156" s="27"/>
      <c r="Q156" s="105">
        <f t="shared" si="17"/>
        <v>0</v>
      </c>
    </row>
    <row r="157" spans="1:17" x14ac:dyDescent="0.3">
      <c r="A157" s="92">
        <v>11020</v>
      </c>
      <c r="B157" s="92">
        <v>4820</v>
      </c>
      <c r="C157" s="104" t="s">
        <v>328</v>
      </c>
      <c r="D157" s="93" t="s">
        <v>1464</v>
      </c>
      <c r="E157" s="101" t="s">
        <v>1022</v>
      </c>
      <c r="G157" s="27"/>
      <c r="H157" s="27"/>
      <c r="I157" s="27"/>
      <c r="J157" s="27"/>
      <c r="K157" s="27"/>
      <c r="L157" s="27"/>
      <c r="M157" s="27"/>
      <c r="N157" s="27"/>
      <c r="O157" s="27"/>
      <c r="P157" s="27"/>
      <c r="Q157" s="105">
        <f t="shared" si="17"/>
        <v>0</v>
      </c>
    </row>
    <row r="158" spans="1:17" x14ac:dyDescent="0.3">
      <c r="A158" s="92">
        <v>11025</v>
      </c>
      <c r="B158" s="116"/>
      <c r="C158" s="104" t="s">
        <v>1669</v>
      </c>
      <c r="D158" s="93" t="s">
        <v>1682</v>
      </c>
      <c r="E158" s="101" t="s">
        <v>1022</v>
      </c>
      <c r="G158" s="27"/>
      <c r="H158" s="27"/>
      <c r="I158" s="27"/>
      <c r="J158" s="27"/>
      <c r="K158" s="27"/>
      <c r="L158" s="27"/>
      <c r="M158" s="27"/>
      <c r="N158" s="27"/>
      <c r="O158" s="27"/>
      <c r="P158" s="27"/>
      <c r="Q158" s="105">
        <f t="shared" si="17"/>
        <v>0</v>
      </c>
    </row>
    <row r="159" spans="1:17" x14ac:dyDescent="0.3">
      <c r="A159" s="92">
        <v>11040</v>
      </c>
      <c r="B159" s="92">
        <v>4830</v>
      </c>
      <c r="C159" s="104" t="s">
        <v>330</v>
      </c>
      <c r="D159" s="93" t="s">
        <v>1465</v>
      </c>
      <c r="E159" s="101" t="s">
        <v>1022</v>
      </c>
      <c r="G159" s="27"/>
      <c r="H159" s="27"/>
      <c r="I159" s="27"/>
      <c r="J159" s="27"/>
      <c r="K159" s="27"/>
      <c r="L159" s="27"/>
      <c r="M159" s="27"/>
      <c r="N159" s="27"/>
      <c r="O159" s="27"/>
      <c r="P159" s="27"/>
      <c r="Q159" s="105">
        <f t="shared" si="17"/>
        <v>0</v>
      </c>
    </row>
    <row r="160" spans="1:17" x14ac:dyDescent="0.3">
      <c r="A160" s="92">
        <v>11060</v>
      </c>
      <c r="B160" s="92">
        <v>4840</v>
      </c>
      <c r="C160" s="104" t="s">
        <v>332</v>
      </c>
      <c r="D160" s="93" t="s">
        <v>1466</v>
      </c>
      <c r="E160" s="101" t="s">
        <v>1022</v>
      </c>
      <c r="G160" s="27"/>
      <c r="H160" s="27"/>
      <c r="I160" s="27"/>
      <c r="J160" s="27"/>
      <c r="K160" s="27"/>
      <c r="L160" s="27"/>
      <c r="M160" s="27"/>
      <c r="N160" s="27"/>
      <c r="O160" s="27"/>
      <c r="P160" s="27"/>
      <c r="Q160" s="105">
        <f t="shared" si="17"/>
        <v>0</v>
      </c>
    </row>
    <row r="161" spans="1:17" x14ac:dyDescent="0.3">
      <c r="A161" s="92">
        <v>11080</v>
      </c>
      <c r="B161" s="92">
        <v>4850</v>
      </c>
      <c r="C161" s="104" t="s">
        <v>334</v>
      </c>
      <c r="D161" s="93" t="s">
        <v>1467</v>
      </c>
      <c r="E161" s="101" t="s">
        <v>1022</v>
      </c>
      <c r="G161" s="27"/>
      <c r="H161" s="27"/>
      <c r="I161" s="27"/>
      <c r="J161" s="27"/>
      <c r="K161" s="27"/>
      <c r="L161" s="27"/>
      <c r="M161" s="27"/>
      <c r="N161" s="27"/>
      <c r="O161" s="27"/>
      <c r="P161" s="27"/>
      <c r="Q161" s="105">
        <f t="shared" si="17"/>
        <v>0</v>
      </c>
    </row>
    <row r="162" spans="1:17" x14ac:dyDescent="0.3">
      <c r="A162" s="92">
        <v>11100</v>
      </c>
      <c r="B162" s="92">
        <v>4860</v>
      </c>
      <c r="C162" s="104" t="s">
        <v>336</v>
      </c>
      <c r="D162" s="93" t="s">
        <v>1468</v>
      </c>
      <c r="E162" s="101" t="s">
        <v>1022</v>
      </c>
      <c r="G162" s="27"/>
      <c r="H162" s="27"/>
      <c r="I162" s="27"/>
      <c r="J162" s="27"/>
      <c r="K162" s="27"/>
      <c r="L162" s="27"/>
      <c r="M162" s="27"/>
      <c r="N162" s="27"/>
      <c r="O162" s="27"/>
      <c r="P162" s="27"/>
      <c r="Q162" s="105">
        <f t="shared" si="17"/>
        <v>0</v>
      </c>
    </row>
    <row r="163" spans="1:17" x14ac:dyDescent="0.3">
      <c r="A163" s="92">
        <v>11120</v>
      </c>
      <c r="B163" s="92">
        <v>4870</v>
      </c>
      <c r="C163" s="104" t="s">
        <v>338</v>
      </c>
      <c r="D163" s="93" t="s">
        <v>1469</v>
      </c>
      <c r="E163" s="101" t="s">
        <v>1022</v>
      </c>
      <c r="G163" s="27"/>
      <c r="H163" s="27"/>
      <c r="I163" s="27"/>
      <c r="J163" s="27"/>
      <c r="K163" s="27"/>
      <c r="L163" s="27"/>
      <c r="M163" s="27"/>
      <c r="N163" s="27"/>
      <c r="O163" s="27"/>
      <c r="P163" s="27"/>
      <c r="Q163" s="105">
        <f t="shared" si="17"/>
        <v>0</v>
      </c>
    </row>
    <row r="164" spans="1:17" x14ac:dyDescent="0.3">
      <c r="A164" s="92">
        <v>11140</v>
      </c>
      <c r="B164" s="92">
        <v>4880</v>
      </c>
      <c r="C164" s="104" t="s">
        <v>340</v>
      </c>
      <c r="D164" s="93" t="s">
        <v>1470</v>
      </c>
      <c r="E164" s="101" t="s">
        <v>1022</v>
      </c>
      <c r="G164" s="27"/>
      <c r="H164" s="27"/>
      <c r="I164" s="27"/>
      <c r="J164" s="27"/>
      <c r="K164" s="27"/>
      <c r="L164" s="27"/>
      <c r="M164" s="27"/>
      <c r="N164" s="27"/>
      <c r="O164" s="27"/>
      <c r="P164" s="27"/>
      <c r="Q164" s="105">
        <f t="shared" si="17"/>
        <v>0</v>
      </c>
    </row>
    <row r="165" spans="1:17" s="115" customFormat="1" x14ac:dyDescent="0.3">
      <c r="A165" s="101">
        <v>11160</v>
      </c>
      <c r="B165" s="113">
        <v>4890</v>
      </c>
      <c r="C165" s="114" t="s">
        <v>701</v>
      </c>
      <c r="D165" s="93"/>
      <c r="E165" s="101" t="s">
        <v>1022</v>
      </c>
      <c r="G165" s="38">
        <f>SUM(G156:G164)</f>
        <v>0</v>
      </c>
      <c r="H165" s="38">
        <f t="shared" ref="H165:P165" si="18">SUM(H156:H164)</f>
        <v>0</v>
      </c>
      <c r="I165" s="38">
        <f t="shared" si="18"/>
        <v>0</v>
      </c>
      <c r="J165" s="38">
        <f t="shared" si="18"/>
        <v>0</v>
      </c>
      <c r="K165" s="38">
        <f t="shared" si="18"/>
        <v>0</v>
      </c>
      <c r="L165" s="38">
        <f t="shared" si="18"/>
        <v>0</v>
      </c>
      <c r="M165" s="38">
        <f t="shared" si="18"/>
        <v>0</v>
      </c>
      <c r="N165" s="38">
        <f t="shared" si="18"/>
        <v>0</v>
      </c>
      <c r="O165" s="38">
        <f t="shared" si="18"/>
        <v>0</v>
      </c>
      <c r="P165" s="38">
        <f t="shared" si="18"/>
        <v>0</v>
      </c>
      <c r="Q165" s="105">
        <f t="shared" si="17"/>
        <v>0</v>
      </c>
    </row>
    <row r="166" spans="1:17" x14ac:dyDescent="0.3">
      <c r="A166" s="99" t="s">
        <v>1998</v>
      </c>
      <c r="C166" s="100" t="s">
        <v>2154</v>
      </c>
      <c r="E166" s="101"/>
      <c r="G166" s="33"/>
      <c r="H166" s="33"/>
      <c r="I166" s="33"/>
      <c r="J166" s="33"/>
      <c r="K166" s="33"/>
      <c r="L166" s="33"/>
      <c r="M166" s="33"/>
      <c r="N166" s="33"/>
      <c r="O166" s="33"/>
      <c r="P166" s="33"/>
      <c r="Q166" s="105">
        <f t="shared" si="17"/>
        <v>0</v>
      </c>
    </row>
    <row r="167" spans="1:17" x14ac:dyDescent="0.3">
      <c r="A167" s="92">
        <v>12000</v>
      </c>
      <c r="B167" s="92">
        <v>4900</v>
      </c>
      <c r="C167" s="104" t="s">
        <v>341</v>
      </c>
      <c r="D167" s="93" t="s">
        <v>1471</v>
      </c>
      <c r="E167" s="101" t="s">
        <v>1022</v>
      </c>
      <c r="G167" s="27"/>
      <c r="H167" s="27"/>
      <c r="I167" s="27"/>
      <c r="J167" s="27"/>
      <c r="K167" s="27"/>
      <c r="L167" s="27"/>
      <c r="M167" s="27"/>
      <c r="N167" s="27"/>
      <c r="O167" s="27"/>
      <c r="P167" s="27"/>
      <c r="Q167" s="105">
        <f t="shared" si="17"/>
        <v>0</v>
      </c>
    </row>
    <row r="168" spans="1:17" x14ac:dyDescent="0.3">
      <c r="A168" s="92">
        <v>12020</v>
      </c>
      <c r="B168" s="92">
        <v>4910</v>
      </c>
      <c r="C168" s="104" t="s">
        <v>328</v>
      </c>
      <c r="D168" s="93" t="s">
        <v>1472</v>
      </c>
      <c r="E168" s="101" t="s">
        <v>1022</v>
      </c>
      <c r="G168" s="27"/>
      <c r="H168" s="27"/>
      <c r="I168" s="27"/>
      <c r="J168" s="27"/>
      <c r="K168" s="27"/>
      <c r="L168" s="27"/>
      <c r="M168" s="27"/>
      <c r="N168" s="27"/>
      <c r="O168" s="27"/>
      <c r="P168" s="27"/>
      <c r="Q168" s="105">
        <f t="shared" si="17"/>
        <v>0</v>
      </c>
    </row>
    <row r="169" spans="1:17" x14ac:dyDescent="0.3">
      <c r="A169" s="92">
        <v>12025</v>
      </c>
      <c r="B169" s="116"/>
      <c r="C169" s="104" t="s">
        <v>1669</v>
      </c>
      <c r="D169" s="93" t="s">
        <v>1683</v>
      </c>
      <c r="E169" s="101" t="s">
        <v>1022</v>
      </c>
      <c r="G169" s="27"/>
      <c r="H169" s="27"/>
      <c r="I169" s="27"/>
      <c r="J169" s="27"/>
      <c r="K169" s="27"/>
      <c r="L169" s="27"/>
      <c r="M169" s="27"/>
      <c r="N169" s="27"/>
      <c r="O169" s="27"/>
      <c r="P169" s="27"/>
      <c r="Q169" s="105">
        <f t="shared" si="17"/>
        <v>0</v>
      </c>
    </row>
    <row r="170" spans="1:17" x14ac:dyDescent="0.3">
      <c r="A170" s="92">
        <v>12040</v>
      </c>
      <c r="B170" s="92">
        <v>4920</v>
      </c>
      <c r="C170" s="104" t="s">
        <v>330</v>
      </c>
      <c r="D170" s="93" t="s">
        <v>1473</v>
      </c>
      <c r="E170" s="101" t="s">
        <v>1022</v>
      </c>
      <c r="G170" s="27"/>
      <c r="H170" s="27"/>
      <c r="I170" s="27"/>
      <c r="J170" s="27"/>
      <c r="K170" s="27"/>
      <c r="L170" s="27"/>
      <c r="M170" s="27"/>
      <c r="N170" s="27"/>
      <c r="O170" s="27"/>
      <c r="P170" s="27"/>
      <c r="Q170" s="105">
        <f t="shared" si="17"/>
        <v>0</v>
      </c>
    </row>
    <row r="171" spans="1:17" x14ac:dyDescent="0.3">
      <c r="A171" s="92">
        <v>12060</v>
      </c>
      <c r="B171" s="92">
        <v>4930</v>
      </c>
      <c r="C171" s="104" t="s">
        <v>332</v>
      </c>
      <c r="D171" s="93" t="s">
        <v>1474</v>
      </c>
      <c r="E171" s="101" t="s">
        <v>1022</v>
      </c>
      <c r="G171" s="27"/>
      <c r="H171" s="27"/>
      <c r="I171" s="27"/>
      <c r="J171" s="27"/>
      <c r="K171" s="27"/>
      <c r="L171" s="27"/>
      <c r="M171" s="27"/>
      <c r="N171" s="27"/>
      <c r="O171" s="27"/>
      <c r="P171" s="27"/>
      <c r="Q171" s="105">
        <f t="shared" si="17"/>
        <v>0</v>
      </c>
    </row>
    <row r="172" spans="1:17" x14ac:dyDescent="0.3">
      <c r="A172" s="92">
        <v>12080</v>
      </c>
      <c r="B172" s="92">
        <v>4940</v>
      </c>
      <c r="C172" s="104" t="s">
        <v>334</v>
      </c>
      <c r="D172" s="93" t="s">
        <v>1475</v>
      </c>
      <c r="E172" s="101" t="s">
        <v>1022</v>
      </c>
      <c r="G172" s="27"/>
      <c r="H172" s="27"/>
      <c r="I172" s="27"/>
      <c r="J172" s="27"/>
      <c r="K172" s="27"/>
      <c r="L172" s="27"/>
      <c r="M172" s="27"/>
      <c r="N172" s="27"/>
      <c r="O172" s="27"/>
      <c r="P172" s="27"/>
      <c r="Q172" s="105">
        <f t="shared" si="17"/>
        <v>0</v>
      </c>
    </row>
    <row r="173" spans="1:17" x14ac:dyDescent="0.3">
      <c r="A173" s="92">
        <v>12100</v>
      </c>
      <c r="B173" s="92">
        <v>4950</v>
      </c>
      <c r="C173" s="104" t="s">
        <v>336</v>
      </c>
      <c r="D173" s="93" t="s">
        <v>1476</v>
      </c>
      <c r="E173" s="101" t="s">
        <v>1022</v>
      </c>
      <c r="G173" s="27"/>
      <c r="H173" s="27"/>
      <c r="I173" s="27"/>
      <c r="J173" s="27"/>
      <c r="K173" s="27"/>
      <c r="L173" s="27"/>
      <c r="M173" s="27"/>
      <c r="N173" s="27"/>
      <c r="O173" s="27"/>
      <c r="P173" s="27"/>
      <c r="Q173" s="105">
        <f t="shared" si="17"/>
        <v>0</v>
      </c>
    </row>
    <row r="174" spans="1:17" x14ac:dyDescent="0.3">
      <c r="A174" s="92">
        <v>12120</v>
      </c>
      <c r="B174" s="92">
        <v>4960</v>
      </c>
      <c r="C174" s="104" t="s">
        <v>338</v>
      </c>
      <c r="D174" s="93" t="s">
        <v>1477</v>
      </c>
      <c r="E174" s="101" t="s">
        <v>1022</v>
      </c>
      <c r="G174" s="27"/>
      <c r="H174" s="27"/>
      <c r="I174" s="27"/>
      <c r="J174" s="27"/>
      <c r="K174" s="27"/>
      <c r="L174" s="27"/>
      <c r="M174" s="27"/>
      <c r="N174" s="27"/>
      <c r="O174" s="27"/>
      <c r="P174" s="27"/>
      <c r="Q174" s="105">
        <f t="shared" si="17"/>
        <v>0</v>
      </c>
    </row>
    <row r="175" spans="1:17" x14ac:dyDescent="0.3">
      <c r="A175" s="92">
        <v>12140</v>
      </c>
      <c r="B175" s="92">
        <v>4970</v>
      </c>
      <c r="C175" s="104" t="s">
        <v>340</v>
      </c>
      <c r="D175" s="93" t="s">
        <v>1478</v>
      </c>
      <c r="E175" s="101" t="s">
        <v>1022</v>
      </c>
      <c r="G175" s="27"/>
      <c r="H175" s="27"/>
      <c r="I175" s="27"/>
      <c r="J175" s="27"/>
      <c r="K175" s="27"/>
      <c r="L175" s="27"/>
      <c r="M175" s="27"/>
      <c r="N175" s="27"/>
      <c r="O175" s="27"/>
      <c r="P175" s="27"/>
      <c r="Q175" s="105">
        <f t="shared" si="17"/>
        <v>0</v>
      </c>
    </row>
    <row r="176" spans="1:17" s="115" customFormat="1" x14ac:dyDescent="0.3">
      <c r="A176" s="101">
        <v>12160</v>
      </c>
      <c r="B176" s="113">
        <v>4980</v>
      </c>
      <c r="C176" s="114" t="s">
        <v>780</v>
      </c>
      <c r="D176" s="93"/>
      <c r="E176" s="101" t="s">
        <v>1022</v>
      </c>
      <c r="G176" s="38">
        <f>SUM(G167:G175)</f>
        <v>0</v>
      </c>
      <c r="H176" s="38">
        <f t="shared" ref="H176:P176" si="19">SUM(H167:H175)</f>
        <v>0</v>
      </c>
      <c r="I176" s="38">
        <f t="shared" si="19"/>
        <v>0</v>
      </c>
      <c r="J176" s="38">
        <f t="shared" si="19"/>
        <v>0</v>
      </c>
      <c r="K176" s="38">
        <f t="shared" si="19"/>
        <v>0</v>
      </c>
      <c r="L176" s="38">
        <f t="shared" si="19"/>
        <v>0</v>
      </c>
      <c r="M176" s="38">
        <f t="shared" si="19"/>
        <v>0</v>
      </c>
      <c r="N176" s="38">
        <f t="shared" si="19"/>
        <v>0</v>
      </c>
      <c r="O176" s="38">
        <f t="shared" si="19"/>
        <v>0</v>
      </c>
      <c r="P176" s="38">
        <f t="shared" si="19"/>
        <v>0</v>
      </c>
      <c r="Q176" s="105">
        <f t="shared" si="17"/>
        <v>0</v>
      </c>
    </row>
    <row r="177" spans="1:17" x14ac:dyDescent="0.3">
      <c r="A177" s="99" t="s">
        <v>1998</v>
      </c>
      <c r="C177" s="100" t="s">
        <v>2155</v>
      </c>
      <c r="E177" s="101"/>
      <c r="G177" s="33"/>
      <c r="H177" s="33"/>
      <c r="I177" s="33"/>
      <c r="J177" s="33"/>
      <c r="K177" s="33"/>
      <c r="L177" s="33"/>
      <c r="M177" s="33"/>
      <c r="N177" s="33"/>
      <c r="O177" s="33"/>
      <c r="P177" s="33"/>
      <c r="Q177" s="105">
        <f t="shared" si="17"/>
        <v>0</v>
      </c>
    </row>
    <row r="178" spans="1:17" x14ac:dyDescent="0.3">
      <c r="A178" s="92">
        <v>13000</v>
      </c>
      <c r="B178" s="92">
        <v>4990</v>
      </c>
      <c r="C178" s="104" t="s">
        <v>341</v>
      </c>
      <c r="D178" s="93" t="s">
        <v>1479</v>
      </c>
      <c r="E178" s="101" t="s">
        <v>1022</v>
      </c>
      <c r="G178" s="27"/>
      <c r="H178" s="27"/>
      <c r="I178" s="27"/>
      <c r="J178" s="27"/>
      <c r="K178" s="27"/>
      <c r="L178" s="27"/>
      <c r="M178" s="27"/>
      <c r="N178" s="27"/>
      <c r="O178" s="27"/>
      <c r="P178" s="27"/>
      <c r="Q178" s="105">
        <f t="shared" si="17"/>
        <v>0</v>
      </c>
    </row>
    <row r="179" spans="1:17" x14ac:dyDescent="0.3">
      <c r="A179" s="92">
        <v>13020</v>
      </c>
      <c r="B179" s="92">
        <v>5000</v>
      </c>
      <c r="C179" s="104" t="s">
        <v>328</v>
      </c>
      <c r="D179" s="93" t="s">
        <v>1480</v>
      </c>
      <c r="E179" s="101" t="s">
        <v>1022</v>
      </c>
      <c r="G179" s="27"/>
      <c r="H179" s="27"/>
      <c r="I179" s="27"/>
      <c r="J179" s="27"/>
      <c r="K179" s="27"/>
      <c r="L179" s="27"/>
      <c r="M179" s="27"/>
      <c r="N179" s="27"/>
      <c r="O179" s="27"/>
      <c r="P179" s="27"/>
      <c r="Q179" s="105">
        <f t="shared" si="17"/>
        <v>0</v>
      </c>
    </row>
    <row r="180" spans="1:17" x14ac:dyDescent="0.3">
      <c r="A180" s="92">
        <v>13025</v>
      </c>
      <c r="B180" s="116"/>
      <c r="C180" s="104" t="s">
        <v>1669</v>
      </c>
      <c r="D180" s="93" t="s">
        <v>1684</v>
      </c>
      <c r="E180" s="101" t="s">
        <v>1022</v>
      </c>
      <c r="G180" s="27"/>
      <c r="H180" s="27"/>
      <c r="I180" s="27"/>
      <c r="J180" s="27"/>
      <c r="K180" s="27"/>
      <c r="L180" s="27"/>
      <c r="M180" s="27"/>
      <c r="N180" s="27"/>
      <c r="O180" s="27"/>
      <c r="P180" s="27"/>
      <c r="Q180" s="105">
        <f t="shared" si="17"/>
        <v>0</v>
      </c>
    </row>
    <row r="181" spans="1:17" x14ac:dyDescent="0.3">
      <c r="A181" s="92">
        <v>13040</v>
      </c>
      <c r="B181" s="92">
        <v>5010</v>
      </c>
      <c r="C181" s="104" t="s">
        <v>330</v>
      </c>
      <c r="D181" s="93" t="s">
        <v>1481</v>
      </c>
      <c r="E181" s="101" t="s">
        <v>1022</v>
      </c>
      <c r="G181" s="27"/>
      <c r="H181" s="27"/>
      <c r="I181" s="27"/>
      <c r="J181" s="27"/>
      <c r="K181" s="27"/>
      <c r="L181" s="27"/>
      <c r="M181" s="27"/>
      <c r="N181" s="27"/>
      <c r="O181" s="27"/>
      <c r="P181" s="27"/>
      <c r="Q181" s="105">
        <f t="shared" si="17"/>
        <v>0</v>
      </c>
    </row>
    <row r="182" spans="1:17" x14ac:dyDescent="0.3">
      <c r="A182" s="92">
        <v>13060</v>
      </c>
      <c r="B182" s="92">
        <v>5020</v>
      </c>
      <c r="C182" s="104" t="s">
        <v>332</v>
      </c>
      <c r="D182" s="93" t="s">
        <v>1482</v>
      </c>
      <c r="E182" s="101" t="s">
        <v>1022</v>
      </c>
      <c r="G182" s="27"/>
      <c r="H182" s="27"/>
      <c r="I182" s="27"/>
      <c r="J182" s="27"/>
      <c r="K182" s="27"/>
      <c r="L182" s="27"/>
      <c r="M182" s="27"/>
      <c r="N182" s="27"/>
      <c r="O182" s="27"/>
      <c r="P182" s="27"/>
      <c r="Q182" s="105">
        <f t="shared" si="17"/>
        <v>0</v>
      </c>
    </row>
    <row r="183" spans="1:17" x14ac:dyDescent="0.3">
      <c r="A183" s="92">
        <v>13080</v>
      </c>
      <c r="B183" s="92">
        <v>5030</v>
      </c>
      <c r="C183" s="104" t="s">
        <v>334</v>
      </c>
      <c r="D183" s="93" t="s">
        <v>1483</v>
      </c>
      <c r="E183" s="101" t="s">
        <v>1022</v>
      </c>
      <c r="G183" s="27"/>
      <c r="H183" s="27"/>
      <c r="I183" s="27"/>
      <c r="J183" s="27"/>
      <c r="K183" s="27"/>
      <c r="L183" s="27"/>
      <c r="M183" s="27"/>
      <c r="N183" s="27"/>
      <c r="O183" s="27"/>
      <c r="P183" s="27"/>
      <c r="Q183" s="105">
        <f t="shared" si="17"/>
        <v>0</v>
      </c>
    </row>
    <row r="184" spans="1:17" x14ac:dyDescent="0.3">
      <c r="A184" s="92">
        <v>13100</v>
      </c>
      <c r="B184" s="92">
        <v>5040</v>
      </c>
      <c r="C184" s="104" t="s">
        <v>336</v>
      </c>
      <c r="D184" s="93" t="s">
        <v>1484</v>
      </c>
      <c r="E184" s="101" t="s">
        <v>1022</v>
      </c>
      <c r="G184" s="27"/>
      <c r="H184" s="27"/>
      <c r="I184" s="27"/>
      <c r="J184" s="27"/>
      <c r="K184" s="27"/>
      <c r="L184" s="27"/>
      <c r="M184" s="27"/>
      <c r="N184" s="27"/>
      <c r="O184" s="27"/>
      <c r="P184" s="27"/>
      <c r="Q184" s="105">
        <f t="shared" si="17"/>
        <v>0</v>
      </c>
    </row>
    <row r="185" spans="1:17" x14ac:dyDescent="0.3">
      <c r="A185" s="92">
        <v>13120</v>
      </c>
      <c r="B185" s="92">
        <v>5050</v>
      </c>
      <c r="C185" s="104" t="s">
        <v>338</v>
      </c>
      <c r="D185" s="93" t="s">
        <v>1485</v>
      </c>
      <c r="E185" s="101" t="s">
        <v>1022</v>
      </c>
      <c r="G185" s="27"/>
      <c r="H185" s="27"/>
      <c r="I185" s="27"/>
      <c r="J185" s="27"/>
      <c r="K185" s="27"/>
      <c r="L185" s="27"/>
      <c r="M185" s="27"/>
      <c r="N185" s="27"/>
      <c r="O185" s="27"/>
      <c r="P185" s="27"/>
      <c r="Q185" s="105">
        <f t="shared" si="17"/>
        <v>0</v>
      </c>
    </row>
    <row r="186" spans="1:17" x14ac:dyDescent="0.3">
      <c r="A186" s="92">
        <v>13140</v>
      </c>
      <c r="B186" s="92">
        <v>5060</v>
      </c>
      <c r="C186" s="104" t="s">
        <v>340</v>
      </c>
      <c r="D186" s="93" t="s">
        <v>1486</v>
      </c>
      <c r="E186" s="101" t="s">
        <v>1022</v>
      </c>
      <c r="G186" s="27"/>
      <c r="H186" s="27"/>
      <c r="I186" s="27"/>
      <c r="J186" s="27"/>
      <c r="K186" s="27"/>
      <c r="L186" s="27"/>
      <c r="M186" s="27"/>
      <c r="N186" s="27"/>
      <c r="O186" s="27"/>
      <c r="P186" s="27"/>
      <c r="Q186" s="105">
        <f t="shared" si="17"/>
        <v>0</v>
      </c>
    </row>
    <row r="187" spans="1:17" s="115" customFormat="1" x14ac:dyDescent="0.3">
      <c r="A187" s="101">
        <v>13160</v>
      </c>
      <c r="B187" s="113">
        <v>5070</v>
      </c>
      <c r="C187" s="114" t="s">
        <v>702</v>
      </c>
      <c r="D187" s="93"/>
      <c r="E187" s="101" t="s">
        <v>1022</v>
      </c>
      <c r="G187" s="38">
        <f>SUM(G178:G186)</f>
        <v>0</v>
      </c>
      <c r="H187" s="38">
        <f t="shared" ref="H187:P187" si="20">SUM(H178:H186)</f>
        <v>0</v>
      </c>
      <c r="I187" s="38">
        <f t="shared" si="20"/>
        <v>0</v>
      </c>
      <c r="J187" s="38">
        <f t="shared" si="20"/>
        <v>0</v>
      </c>
      <c r="K187" s="38">
        <f t="shared" si="20"/>
        <v>0</v>
      </c>
      <c r="L187" s="38">
        <f t="shared" si="20"/>
        <v>0</v>
      </c>
      <c r="M187" s="38">
        <f t="shared" si="20"/>
        <v>0</v>
      </c>
      <c r="N187" s="38">
        <f t="shared" si="20"/>
        <v>0</v>
      </c>
      <c r="O187" s="38">
        <f t="shared" si="20"/>
        <v>0</v>
      </c>
      <c r="P187" s="38">
        <f t="shared" si="20"/>
        <v>0</v>
      </c>
      <c r="Q187" s="105">
        <f t="shared" si="17"/>
        <v>0</v>
      </c>
    </row>
    <row r="188" spans="1:17" x14ac:dyDescent="0.3">
      <c r="A188" s="99" t="s">
        <v>1998</v>
      </c>
      <c r="C188" s="100" t="s">
        <v>2156</v>
      </c>
      <c r="E188" s="101"/>
      <c r="G188" s="33"/>
      <c r="H188" s="33"/>
      <c r="I188" s="33"/>
      <c r="J188" s="33"/>
      <c r="K188" s="33"/>
      <c r="L188" s="33"/>
      <c r="M188" s="33"/>
      <c r="N188" s="33"/>
      <c r="O188" s="33"/>
      <c r="P188" s="33"/>
      <c r="Q188" s="105">
        <f t="shared" si="17"/>
        <v>0</v>
      </c>
    </row>
    <row r="189" spans="1:17" x14ac:dyDescent="0.3">
      <c r="A189" s="92">
        <v>17000</v>
      </c>
      <c r="B189" s="92">
        <v>6030</v>
      </c>
      <c r="C189" s="104" t="s">
        <v>460</v>
      </c>
      <c r="D189" s="93" t="s">
        <v>1487</v>
      </c>
      <c r="E189" s="101" t="s">
        <v>1022</v>
      </c>
      <c r="G189" s="27"/>
      <c r="H189" s="27"/>
      <c r="I189" s="27"/>
      <c r="J189" s="27"/>
      <c r="K189" s="27"/>
      <c r="L189" s="27"/>
      <c r="M189" s="27"/>
      <c r="N189" s="27"/>
      <c r="O189" s="27"/>
      <c r="P189" s="27"/>
      <c r="Q189" s="105">
        <f t="shared" si="17"/>
        <v>0</v>
      </c>
    </row>
    <row r="190" spans="1:17" x14ac:dyDescent="0.3">
      <c r="A190" s="92">
        <v>17005</v>
      </c>
      <c r="B190" s="116"/>
      <c r="C190" s="104" t="s">
        <v>1669</v>
      </c>
      <c r="D190" s="93" t="s">
        <v>1685</v>
      </c>
      <c r="E190" s="101" t="s">
        <v>1022</v>
      </c>
      <c r="G190" s="27"/>
      <c r="H190" s="27"/>
      <c r="I190" s="27"/>
      <c r="J190" s="27"/>
      <c r="K190" s="27"/>
      <c r="L190" s="27"/>
      <c r="M190" s="27"/>
      <c r="N190" s="27"/>
      <c r="O190" s="27"/>
      <c r="P190" s="27"/>
      <c r="Q190" s="105">
        <f t="shared" si="17"/>
        <v>0</v>
      </c>
    </row>
    <row r="191" spans="1:17" x14ac:dyDescent="0.3">
      <c r="A191" s="92">
        <v>17020</v>
      </c>
      <c r="B191" s="92">
        <v>6040</v>
      </c>
      <c r="C191" s="104" t="s">
        <v>462</v>
      </c>
      <c r="D191" s="93" t="s">
        <v>1488</v>
      </c>
      <c r="E191" s="101" t="s">
        <v>1022</v>
      </c>
      <c r="G191" s="27"/>
      <c r="H191" s="27"/>
      <c r="I191" s="27"/>
      <c r="J191" s="27"/>
      <c r="K191" s="27"/>
      <c r="L191" s="27"/>
      <c r="M191" s="27"/>
      <c r="N191" s="27"/>
      <c r="O191" s="27"/>
      <c r="P191" s="27"/>
      <c r="Q191" s="105">
        <f t="shared" si="17"/>
        <v>0</v>
      </c>
    </row>
    <row r="192" spans="1:17" x14ac:dyDescent="0.3">
      <c r="A192" s="92">
        <v>17040</v>
      </c>
      <c r="B192" s="92">
        <v>6050</v>
      </c>
      <c r="C192" s="104" t="s">
        <v>464</v>
      </c>
      <c r="D192" s="93" t="s">
        <v>1489</v>
      </c>
      <c r="E192" s="101" t="s">
        <v>1022</v>
      </c>
      <c r="G192" s="27"/>
      <c r="H192" s="27"/>
      <c r="I192" s="27"/>
      <c r="J192" s="27"/>
      <c r="K192" s="27"/>
      <c r="L192" s="27"/>
      <c r="M192" s="27"/>
      <c r="N192" s="27"/>
      <c r="O192" s="27"/>
      <c r="P192" s="27"/>
      <c r="Q192" s="105">
        <f t="shared" si="17"/>
        <v>0</v>
      </c>
    </row>
    <row r="193" spans="1:17" x14ac:dyDescent="0.3">
      <c r="A193" s="92">
        <v>17060</v>
      </c>
      <c r="B193" s="92">
        <v>6060</v>
      </c>
      <c r="C193" s="104" t="s">
        <v>340</v>
      </c>
      <c r="D193" s="93" t="s">
        <v>1490</v>
      </c>
      <c r="E193" s="101" t="s">
        <v>1022</v>
      </c>
      <c r="G193" s="27"/>
      <c r="H193" s="27"/>
      <c r="I193" s="27"/>
      <c r="J193" s="27"/>
      <c r="K193" s="27"/>
      <c r="L193" s="27"/>
      <c r="M193" s="27"/>
      <c r="N193" s="27"/>
      <c r="O193" s="27"/>
      <c r="P193" s="27"/>
      <c r="Q193" s="105">
        <f t="shared" si="17"/>
        <v>0</v>
      </c>
    </row>
    <row r="194" spans="1:17" s="115" customFormat="1" x14ac:dyDescent="0.3">
      <c r="A194" s="101">
        <v>17100</v>
      </c>
      <c r="B194" s="113">
        <v>6080</v>
      </c>
      <c r="C194" s="114" t="s">
        <v>805</v>
      </c>
      <c r="D194" s="93"/>
      <c r="E194" s="101" t="s">
        <v>1022</v>
      </c>
      <c r="G194" s="38">
        <f>SUM(G189:G193)</f>
        <v>0</v>
      </c>
      <c r="H194" s="38">
        <f t="shared" ref="H194:P194" si="21">SUM(H189:H193)</f>
        <v>0</v>
      </c>
      <c r="I194" s="38">
        <f t="shared" si="21"/>
        <v>0</v>
      </c>
      <c r="J194" s="38">
        <f t="shared" si="21"/>
        <v>0</v>
      </c>
      <c r="K194" s="38">
        <f t="shared" si="21"/>
        <v>0</v>
      </c>
      <c r="L194" s="38">
        <f t="shared" si="21"/>
        <v>0</v>
      </c>
      <c r="M194" s="38">
        <f t="shared" si="21"/>
        <v>0</v>
      </c>
      <c r="N194" s="38">
        <f t="shared" si="21"/>
        <v>0</v>
      </c>
      <c r="O194" s="38">
        <f t="shared" si="21"/>
        <v>0</v>
      </c>
      <c r="P194" s="38">
        <f t="shared" si="21"/>
        <v>0</v>
      </c>
      <c r="Q194" s="105">
        <f t="shared" si="17"/>
        <v>0</v>
      </c>
    </row>
    <row r="195" spans="1:17" x14ac:dyDescent="0.3">
      <c r="A195" s="99" t="s">
        <v>1998</v>
      </c>
      <c r="C195" s="100" t="s">
        <v>2157</v>
      </c>
      <c r="E195" s="101"/>
      <c r="G195" s="33"/>
      <c r="H195" s="33"/>
      <c r="I195" s="33"/>
      <c r="J195" s="33"/>
      <c r="K195" s="33"/>
      <c r="L195" s="33"/>
      <c r="M195" s="33"/>
      <c r="N195" s="33"/>
      <c r="O195" s="33"/>
      <c r="P195" s="33"/>
      <c r="Q195" s="105">
        <f t="shared" si="17"/>
        <v>0</v>
      </c>
    </row>
    <row r="196" spans="1:17" x14ac:dyDescent="0.3">
      <c r="A196" s="92">
        <v>17500</v>
      </c>
      <c r="B196" s="92">
        <v>6090</v>
      </c>
      <c r="C196" s="104" t="s">
        <v>460</v>
      </c>
      <c r="D196" s="93" t="s">
        <v>1491</v>
      </c>
      <c r="E196" s="101" t="s">
        <v>1022</v>
      </c>
      <c r="G196" s="27"/>
      <c r="H196" s="27"/>
      <c r="I196" s="27"/>
      <c r="J196" s="27"/>
      <c r="K196" s="27"/>
      <c r="L196" s="27"/>
      <c r="M196" s="27"/>
      <c r="N196" s="27"/>
      <c r="O196" s="27"/>
      <c r="P196" s="27"/>
      <c r="Q196" s="105">
        <f t="shared" si="17"/>
        <v>0</v>
      </c>
    </row>
    <row r="197" spans="1:17" x14ac:dyDescent="0.3">
      <c r="A197" s="92">
        <v>17505</v>
      </c>
      <c r="B197" s="116"/>
      <c r="C197" s="104" t="s">
        <v>1669</v>
      </c>
      <c r="D197" s="93" t="s">
        <v>1686</v>
      </c>
      <c r="E197" s="101" t="s">
        <v>1022</v>
      </c>
      <c r="G197" s="27"/>
      <c r="H197" s="27"/>
      <c r="I197" s="27"/>
      <c r="J197" s="27"/>
      <c r="K197" s="27"/>
      <c r="L197" s="27"/>
      <c r="M197" s="27"/>
      <c r="N197" s="27"/>
      <c r="O197" s="27"/>
      <c r="P197" s="27"/>
      <c r="Q197" s="105">
        <f t="shared" si="17"/>
        <v>0</v>
      </c>
    </row>
    <row r="198" spans="1:17" x14ac:dyDescent="0.3">
      <c r="A198" s="92">
        <v>17520</v>
      </c>
      <c r="B198" s="92">
        <v>6100</v>
      </c>
      <c r="C198" s="104" t="s">
        <v>462</v>
      </c>
      <c r="D198" s="93" t="s">
        <v>1492</v>
      </c>
      <c r="E198" s="101" t="s">
        <v>1022</v>
      </c>
      <c r="G198" s="27"/>
      <c r="H198" s="27"/>
      <c r="I198" s="27"/>
      <c r="J198" s="27"/>
      <c r="K198" s="27"/>
      <c r="L198" s="27"/>
      <c r="M198" s="27"/>
      <c r="N198" s="27"/>
      <c r="O198" s="27"/>
      <c r="P198" s="27"/>
      <c r="Q198" s="105">
        <f t="shared" si="17"/>
        <v>0</v>
      </c>
    </row>
    <row r="199" spans="1:17" x14ac:dyDescent="0.3">
      <c r="A199" s="92">
        <v>17540</v>
      </c>
      <c r="B199" s="92">
        <v>6110</v>
      </c>
      <c r="C199" s="104" t="s">
        <v>464</v>
      </c>
      <c r="D199" s="93" t="s">
        <v>1493</v>
      </c>
      <c r="E199" s="101" t="s">
        <v>1022</v>
      </c>
      <c r="G199" s="27"/>
      <c r="H199" s="27"/>
      <c r="I199" s="27"/>
      <c r="J199" s="27"/>
      <c r="K199" s="27"/>
      <c r="L199" s="27"/>
      <c r="M199" s="27"/>
      <c r="N199" s="27"/>
      <c r="O199" s="27"/>
      <c r="P199" s="27"/>
      <c r="Q199" s="105">
        <f t="shared" si="17"/>
        <v>0</v>
      </c>
    </row>
    <row r="200" spans="1:17" x14ac:dyDescent="0.3">
      <c r="A200" s="92">
        <v>17560</v>
      </c>
      <c r="B200" s="92">
        <v>6120</v>
      </c>
      <c r="C200" s="104" t="s">
        <v>340</v>
      </c>
      <c r="D200" s="93" t="s">
        <v>1494</v>
      </c>
      <c r="E200" s="101" t="s">
        <v>1022</v>
      </c>
      <c r="G200" s="27"/>
      <c r="H200" s="27"/>
      <c r="I200" s="27"/>
      <c r="J200" s="27"/>
      <c r="K200" s="27"/>
      <c r="L200" s="27"/>
      <c r="M200" s="27"/>
      <c r="N200" s="27"/>
      <c r="O200" s="27"/>
      <c r="P200" s="27"/>
      <c r="Q200" s="105">
        <f t="shared" si="17"/>
        <v>0</v>
      </c>
    </row>
    <row r="201" spans="1:17" s="115" customFormat="1" x14ac:dyDescent="0.3">
      <c r="A201" s="101">
        <v>17600</v>
      </c>
      <c r="B201" s="113">
        <v>6140</v>
      </c>
      <c r="C201" s="114" t="s">
        <v>715</v>
      </c>
      <c r="D201" s="93"/>
      <c r="E201" s="101" t="s">
        <v>1022</v>
      </c>
      <c r="G201" s="38">
        <f>SUM(G196:G200)</f>
        <v>0</v>
      </c>
      <c r="H201" s="38">
        <f t="shared" ref="H201:P201" si="22">SUM(H196:H200)</f>
        <v>0</v>
      </c>
      <c r="I201" s="38">
        <f t="shared" si="22"/>
        <v>0</v>
      </c>
      <c r="J201" s="38">
        <f t="shared" si="22"/>
        <v>0</v>
      </c>
      <c r="K201" s="38">
        <f t="shared" si="22"/>
        <v>0</v>
      </c>
      <c r="L201" s="38">
        <f t="shared" si="22"/>
        <v>0</v>
      </c>
      <c r="M201" s="38">
        <f t="shared" si="22"/>
        <v>0</v>
      </c>
      <c r="N201" s="38">
        <f t="shared" si="22"/>
        <v>0</v>
      </c>
      <c r="O201" s="38">
        <f t="shared" si="22"/>
        <v>0</v>
      </c>
      <c r="P201" s="38">
        <f t="shared" si="22"/>
        <v>0</v>
      </c>
      <c r="Q201" s="105">
        <f t="shared" si="17"/>
        <v>0</v>
      </c>
    </row>
    <row r="202" spans="1:17" s="115" customFormat="1" x14ac:dyDescent="0.3">
      <c r="A202" s="99" t="s">
        <v>1998</v>
      </c>
      <c r="B202" s="92"/>
      <c r="C202" s="118" t="s">
        <v>2158</v>
      </c>
      <c r="D202" s="93"/>
      <c r="E202" s="101"/>
      <c r="G202" s="38"/>
      <c r="H202" s="38"/>
      <c r="I202" s="38"/>
      <c r="J202" s="38"/>
      <c r="K202" s="38"/>
      <c r="L202" s="38"/>
      <c r="M202" s="38"/>
      <c r="N202" s="38"/>
      <c r="O202" s="38"/>
      <c r="P202" s="38"/>
      <c r="Q202" s="105">
        <f t="shared" si="17"/>
        <v>0</v>
      </c>
    </row>
    <row r="203" spans="1:17" s="115" customFormat="1" x14ac:dyDescent="0.3">
      <c r="A203" s="119">
        <v>19000</v>
      </c>
      <c r="B203" s="119">
        <v>15000</v>
      </c>
      <c r="C203" s="120" t="s">
        <v>341</v>
      </c>
      <c r="D203" s="121" t="s">
        <v>1499</v>
      </c>
      <c r="E203" s="101" t="s">
        <v>1022</v>
      </c>
      <c r="G203" s="27"/>
      <c r="H203" s="27"/>
      <c r="I203" s="27"/>
      <c r="J203" s="27"/>
      <c r="K203" s="27"/>
      <c r="L203" s="27"/>
      <c r="M203" s="27"/>
      <c r="N203" s="27"/>
      <c r="O203" s="27"/>
      <c r="P203" s="27"/>
      <c r="Q203" s="105">
        <f t="shared" si="17"/>
        <v>0</v>
      </c>
    </row>
    <row r="204" spans="1:17" s="115" customFormat="1" x14ac:dyDescent="0.3">
      <c r="A204" s="119">
        <v>19020</v>
      </c>
      <c r="B204" s="119">
        <v>15010</v>
      </c>
      <c r="C204" s="120" t="s">
        <v>1108</v>
      </c>
      <c r="D204" s="121" t="s">
        <v>1500</v>
      </c>
      <c r="E204" s="101" t="s">
        <v>1022</v>
      </c>
      <c r="G204" s="27"/>
      <c r="H204" s="27"/>
      <c r="I204" s="27"/>
      <c r="J204" s="27"/>
      <c r="K204" s="27"/>
      <c r="L204" s="27"/>
      <c r="M204" s="27"/>
      <c r="N204" s="27"/>
      <c r="O204" s="27"/>
      <c r="P204" s="27"/>
      <c r="Q204" s="105">
        <f t="shared" si="17"/>
        <v>0</v>
      </c>
    </row>
    <row r="205" spans="1:17" s="115" customFormat="1" x14ac:dyDescent="0.3">
      <c r="A205" s="119">
        <v>19040</v>
      </c>
      <c r="B205" s="119">
        <v>15020</v>
      </c>
      <c r="C205" s="120" t="s">
        <v>1110</v>
      </c>
      <c r="D205" s="121" t="s">
        <v>1501</v>
      </c>
      <c r="E205" s="101" t="s">
        <v>1022</v>
      </c>
      <c r="G205" s="27"/>
      <c r="H205" s="27"/>
      <c r="I205" s="27"/>
      <c r="J205" s="27"/>
      <c r="K205" s="27"/>
      <c r="L205" s="27"/>
      <c r="M205" s="27"/>
      <c r="N205" s="27"/>
      <c r="O205" s="27"/>
      <c r="P205" s="27"/>
      <c r="Q205" s="105">
        <f t="shared" si="17"/>
        <v>0</v>
      </c>
    </row>
    <row r="206" spans="1:17" s="115" customFormat="1" x14ac:dyDescent="0.3">
      <c r="A206" s="119">
        <v>19060</v>
      </c>
      <c r="B206" s="119">
        <v>15030</v>
      </c>
      <c r="C206" s="120" t="s">
        <v>1112</v>
      </c>
      <c r="D206" s="121" t="s">
        <v>1502</v>
      </c>
      <c r="E206" s="101" t="s">
        <v>1022</v>
      </c>
      <c r="G206" s="27"/>
      <c r="H206" s="27"/>
      <c r="I206" s="27"/>
      <c r="J206" s="27"/>
      <c r="K206" s="27"/>
      <c r="L206" s="27"/>
      <c r="M206" s="27"/>
      <c r="N206" s="27"/>
      <c r="O206" s="27"/>
      <c r="P206" s="27"/>
      <c r="Q206" s="105">
        <f t="shared" si="17"/>
        <v>0</v>
      </c>
    </row>
    <row r="207" spans="1:17" s="115" customFormat="1" x14ac:dyDescent="0.3">
      <c r="A207" s="119">
        <v>19065</v>
      </c>
      <c r="B207" s="122"/>
      <c r="C207" s="120" t="s">
        <v>1669</v>
      </c>
      <c r="D207" s="121" t="s">
        <v>1687</v>
      </c>
      <c r="E207" s="101" t="s">
        <v>1022</v>
      </c>
      <c r="G207" s="27"/>
      <c r="H207" s="27"/>
      <c r="I207" s="27"/>
      <c r="J207" s="27"/>
      <c r="K207" s="27"/>
      <c r="L207" s="27"/>
      <c r="M207" s="27"/>
      <c r="N207" s="27"/>
      <c r="O207" s="27"/>
      <c r="P207" s="27"/>
      <c r="Q207" s="105">
        <f t="shared" si="17"/>
        <v>0</v>
      </c>
    </row>
    <row r="208" spans="1:17" s="115" customFormat="1" x14ac:dyDescent="0.3">
      <c r="A208" s="119">
        <v>19080</v>
      </c>
      <c r="B208" s="119">
        <v>15040</v>
      </c>
      <c r="C208" s="120" t="s">
        <v>1114</v>
      </c>
      <c r="D208" s="121" t="s">
        <v>1503</v>
      </c>
      <c r="E208" s="101" t="s">
        <v>1022</v>
      </c>
      <c r="G208" s="27"/>
      <c r="H208" s="27"/>
      <c r="I208" s="27"/>
      <c r="J208" s="27"/>
      <c r="K208" s="27"/>
      <c r="L208" s="27"/>
      <c r="M208" s="27"/>
      <c r="N208" s="27"/>
      <c r="O208" s="27"/>
      <c r="P208" s="27"/>
      <c r="Q208" s="105">
        <f t="shared" si="17"/>
        <v>0</v>
      </c>
    </row>
    <row r="209" spans="1:17" s="115" customFormat="1" x14ac:dyDescent="0.3">
      <c r="A209" s="119">
        <v>19100</v>
      </c>
      <c r="B209" s="119">
        <v>15050</v>
      </c>
      <c r="C209" s="120" t="s">
        <v>334</v>
      </c>
      <c r="D209" s="121" t="s">
        <v>1504</v>
      </c>
      <c r="E209" s="101" t="s">
        <v>1022</v>
      </c>
      <c r="G209" s="27"/>
      <c r="H209" s="27"/>
      <c r="I209" s="27"/>
      <c r="J209" s="27"/>
      <c r="K209" s="27"/>
      <c r="L209" s="27"/>
      <c r="M209" s="27"/>
      <c r="N209" s="27"/>
      <c r="O209" s="27"/>
      <c r="P209" s="27"/>
      <c r="Q209" s="105">
        <f t="shared" si="17"/>
        <v>0</v>
      </c>
    </row>
    <row r="210" spans="1:17" s="115" customFormat="1" x14ac:dyDescent="0.3">
      <c r="A210" s="119">
        <v>19120</v>
      </c>
      <c r="B210" s="119">
        <v>15060</v>
      </c>
      <c r="C210" s="120" t="s">
        <v>1117</v>
      </c>
      <c r="D210" s="121" t="s">
        <v>1505</v>
      </c>
      <c r="E210" s="101" t="s">
        <v>1022</v>
      </c>
      <c r="G210" s="27"/>
      <c r="H210" s="27"/>
      <c r="I210" s="27"/>
      <c r="J210" s="27"/>
      <c r="K210" s="27"/>
      <c r="L210" s="27"/>
      <c r="M210" s="27"/>
      <c r="N210" s="27"/>
      <c r="O210" s="27"/>
      <c r="P210" s="27"/>
      <c r="Q210" s="105">
        <f t="shared" si="17"/>
        <v>0</v>
      </c>
    </row>
    <row r="211" spans="1:17" s="115" customFormat="1" x14ac:dyDescent="0.3">
      <c r="A211" s="119">
        <v>19140</v>
      </c>
      <c r="B211" s="119">
        <v>15070</v>
      </c>
      <c r="C211" s="120" t="s">
        <v>340</v>
      </c>
      <c r="D211" s="121" t="s">
        <v>1506</v>
      </c>
      <c r="E211" s="101" t="s">
        <v>1022</v>
      </c>
      <c r="G211" s="27"/>
      <c r="H211" s="27"/>
      <c r="I211" s="27"/>
      <c r="J211" s="27"/>
      <c r="K211" s="27"/>
      <c r="L211" s="27"/>
      <c r="M211" s="27"/>
      <c r="N211" s="27"/>
      <c r="O211" s="27"/>
      <c r="P211" s="27"/>
      <c r="Q211" s="105">
        <f t="shared" si="17"/>
        <v>0</v>
      </c>
    </row>
    <row r="212" spans="1:17" s="115" customFormat="1" x14ac:dyDescent="0.3">
      <c r="A212" s="123">
        <v>19160</v>
      </c>
      <c r="B212" s="124">
        <v>15080</v>
      </c>
      <c r="C212" s="125" t="s">
        <v>1937</v>
      </c>
      <c r="D212" s="121"/>
      <c r="E212" s="101" t="s">
        <v>1022</v>
      </c>
      <c r="G212" s="38">
        <f>SUM(G203:G211)</f>
        <v>0</v>
      </c>
      <c r="H212" s="38">
        <f t="shared" ref="H212:P212" si="23">SUM(H203:H211)</f>
        <v>0</v>
      </c>
      <c r="I212" s="38">
        <f t="shared" si="23"/>
        <v>0</v>
      </c>
      <c r="J212" s="38">
        <f t="shared" si="23"/>
        <v>0</v>
      </c>
      <c r="K212" s="38">
        <f t="shared" si="23"/>
        <v>0</v>
      </c>
      <c r="L212" s="38">
        <f t="shared" si="23"/>
        <v>0</v>
      </c>
      <c r="M212" s="38">
        <f t="shared" si="23"/>
        <v>0</v>
      </c>
      <c r="N212" s="38">
        <f t="shared" si="23"/>
        <v>0</v>
      </c>
      <c r="O212" s="38">
        <f t="shared" si="23"/>
        <v>0</v>
      </c>
      <c r="P212" s="38">
        <f t="shared" si="23"/>
        <v>0</v>
      </c>
      <c r="Q212" s="105">
        <f t="shared" si="17"/>
        <v>0</v>
      </c>
    </row>
    <row r="213" spans="1:17" s="115" customFormat="1" x14ac:dyDescent="0.3">
      <c r="A213" s="119">
        <v>19500</v>
      </c>
      <c r="B213" s="119">
        <v>15100</v>
      </c>
      <c r="C213" s="120" t="s">
        <v>1120</v>
      </c>
      <c r="D213" s="121" t="s">
        <v>1507</v>
      </c>
      <c r="E213" s="101" t="s">
        <v>1022</v>
      </c>
      <c r="G213" s="27"/>
      <c r="H213" s="27"/>
      <c r="I213" s="27"/>
      <c r="J213" s="27"/>
      <c r="K213" s="27"/>
      <c r="L213" s="27"/>
      <c r="M213" s="27"/>
      <c r="N213" s="27"/>
      <c r="O213" s="27"/>
      <c r="P213" s="27"/>
      <c r="Q213" s="105">
        <f t="shared" si="17"/>
        <v>0</v>
      </c>
    </row>
    <row r="214" spans="1:17" s="115" customFormat="1" x14ac:dyDescent="0.3">
      <c r="A214" s="119">
        <v>19505</v>
      </c>
      <c r="B214" s="122"/>
      <c r="C214" s="120" t="s">
        <v>1669</v>
      </c>
      <c r="D214" s="121" t="s">
        <v>1688</v>
      </c>
      <c r="E214" s="101" t="s">
        <v>1022</v>
      </c>
      <c r="G214" s="27"/>
      <c r="H214" s="27"/>
      <c r="I214" s="27"/>
      <c r="J214" s="27"/>
      <c r="K214" s="27"/>
      <c r="L214" s="27"/>
      <c r="M214" s="27"/>
      <c r="N214" s="27"/>
      <c r="O214" s="27"/>
      <c r="P214" s="27"/>
      <c r="Q214" s="105">
        <f t="shared" si="17"/>
        <v>0</v>
      </c>
    </row>
    <row r="215" spans="1:17" s="115" customFormat="1" x14ac:dyDescent="0.3">
      <c r="A215" s="119">
        <v>19520</v>
      </c>
      <c r="B215" s="119">
        <v>15110</v>
      </c>
      <c r="C215" s="120" t="s">
        <v>472</v>
      </c>
      <c r="D215" s="121" t="s">
        <v>1508</v>
      </c>
      <c r="E215" s="101" t="s">
        <v>1022</v>
      </c>
      <c r="G215" s="27"/>
      <c r="H215" s="27"/>
      <c r="I215" s="27"/>
      <c r="J215" s="27"/>
      <c r="K215" s="27"/>
      <c r="L215" s="27"/>
      <c r="M215" s="27"/>
      <c r="N215" s="27"/>
      <c r="O215" s="27"/>
      <c r="P215" s="27"/>
      <c r="Q215" s="105">
        <f t="shared" si="17"/>
        <v>0</v>
      </c>
    </row>
    <row r="216" spans="1:17" s="115" customFormat="1" x14ac:dyDescent="0.3">
      <c r="A216" s="119">
        <v>19540</v>
      </c>
      <c r="B216" s="119">
        <v>15120</v>
      </c>
      <c r="C216" s="120" t="s">
        <v>1123</v>
      </c>
      <c r="D216" s="121" t="s">
        <v>1509</v>
      </c>
      <c r="E216" s="101" t="s">
        <v>1022</v>
      </c>
      <c r="G216" s="27"/>
      <c r="H216" s="27"/>
      <c r="I216" s="27"/>
      <c r="J216" s="27"/>
      <c r="K216" s="27"/>
      <c r="L216" s="27"/>
      <c r="M216" s="27"/>
      <c r="N216" s="27"/>
      <c r="O216" s="27"/>
      <c r="P216" s="27"/>
      <c r="Q216" s="105">
        <f t="shared" si="17"/>
        <v>0</v>
      </c>
    </row>
    <row r="217" spans="1:17" s="115" customFormat="1" x14ac:dyDescent="0.3">
      <c r="A217" s="119">
        <v>19560</v>
      </c>
      <c r="B217" s="119">
        <v>15130</v>
      </c>
      <c r="C217" s="120" t="s">
        <v>464</v>
      </c>
      <c r="D217" s="121" t="s">
        <v>1510</v>
      </c>
      <c r="E217" s="101" t="s">
        <v>1022</v>
      </c>
      <c r="G217" s="27"/>
      <c r="H217" s="27"/>
      <c r="I217" s="27"/>
      <c r="J217" s="27"/>
      <c r="K217" s="27"/>
      <c r="L217" s="27"/>
      <c r="M217" s="27"/>
      <c r="N217" s="27"/>
      <c r="O217" s="27"/>
      <c r="P217" s="27"/>
      <c r="Q217" s="105">
        <f t="shared" si="17"/>
        <v>0</v>
      </c>
    </row>
    <row r="218" spans="1:17" s="115" customFormat="1" x14ac:dyDescent="0.3">
      <c r="A218" s="119">
        <v>19580</v>
      </c>
      <c r="B218" s="119">
        <v>15140</v>
      </c>
      <c r="C218" s="120" t="s">
        <v>340</v>
      </c>
      <c r="D218" s="121" t="s">
        <v>1511</v>
      </c>
      <c r="E218" s="101" t="s">
        <v>1022</v>
      </c>
      <c r="G218" s="27"/>
      <c r="H218" s="27"/>
      <c r="I218" s="27"/>
      <c r="J218" s="27"/>
      <c r="K218" s="27"/>
      <c r="L218" s="27"/>
      <c r="M218" s="27"/>
      <c r="N218" s="27"/>
      <c r="O218" s="27"/>
      <c r="P218" s="27"/>
      <c r="Q218" s="105">
        <f t="shared" si="17"/>
        <v>0</v>
      </c>
    </row>
    <row r="219" spans="1:17" s="115" customFormat="1" x14ac:dyDescent="0.3">
      <c r="A219" s="123">
        <v>19600</v>
      </c>
      <c r="B219" s="124">
        <v>15150</v>
      </c>
      <c r="C219" s="125" t="s">
        <v>1938</v>
      </c>
      <c r="D219" s="121"/>
      <c r="E219" s="101" t="s">
        <v>1022</v>
      </c>
      <c r="G219" s="38">
        <f>SUM(G213:G218)</f>
        <v>0</v>
      </c>
      <c r="H219" s="38">
        <f t="shared" ref="H219:P219" si="24">SUM(H213:H218)</f>
        <v>0</v>
      </c>
      <c r="I219" s="38">
        <f t="shared" si="24"/>
        <v>0</v>
      </c>
      <c r="J219" s="38">
        <f t="shared" si="24"/>
        <v>0</v>
      </c>
      <c r="K219" s="38">
        <f t="shared" si="24"/>
        <v>0</v>
      </c>
      <c r="L219" s="38">
        <f t="shared" si="24"/>
        <v>0</v>
      </c>
      <c r="M219" s="38">
        <f t="shared" si="24"/>
        <v>0</v>
      </c>
      <c r="N219" s="38">
        <f t="shared" si="24"/>
        <v>0</v>
      </c>
      <c r="O219" s="38">
        <f t="shared" si="24"/>
        <v>0</v>
      </c>
      <c r="P219" s="38">
        <f t="shared" si="24"/>
        <v>0</v>
      </c>
      <c r="Q219" s="105">
        <f t="shared" si="17"/>
        <v>0</v>
      </c>
    </row>
    <row r="220" spans="1:17" s="115" customFormat="1" x14ac:dyDescent="0.3">
      <c r="A220" s="123">
        <v>19620</v>
      </c>
      <c r="B220" s="124">
        <v>15160</v>
      </c>
      <c r="C220" s="125" t="s">
        <v>1939</v>
      </c>
      <c r="D220" s="121"/>
      <c r="E220" s="101" t="s">
        <v>1022</v>
      </c>
      <c r="G220" s="38">
        <f>G212+G219</f>
        <v>0</v>
      </c>
      <c r="H220" s="38">
        <f t="shared" ref="H220:P220" si="25">H212+H219</f>
        <v>0</v>
      </c>
      <c r="I220" s="38">
        <f t="shared" si="25"/>
        <v>0</v>
      </c>
      <c r="J220" s="38">
        <f t="shared" si="25"/>
        <v>0</v>
      </c>
      <c r="K220" s="38">
        <f t="shared" si="25"/>
        <v>0</v>
      </c>
      <c r="L220" s="38">
        <f t="shared" si="25"/>
        <v>0</v>
      </c>
      <c r="M220" s="38">
        <f t="shared" si="25"/>
        <v>0</v>
      </c>
      <c r="N220" s="38">
        <f t="shared" si="25"/>
        <v>0</v>
      </c>
      <c r="O220" s="38">
        <f t="shared" si="25"/>
        <v>0</v>
      </c>
      <c r="P220" s="38">
        <f t="shared" si="25"/>
        <v>0</v>
      </c>
      <c r="Q220" s="105">
        <f t="shared" si="17"/>
        <v>0</v>
      </c>
    </row>
    <row r="221" spans="1:17" s="115" customFormat="1" x14ac:dyDescent="0.3">
      <c r="A221" s="99" t="s">
        <v>1998</v>
      </c>
      <c r="B221" s="119"/>
      <c r="C221" s="126" t="s">
        <v>2159</v>
      </c>
      <c r="D221" s="121"/>
      <c r="E221" s="101"/>
      <c r="G221" s="38"/>
      <c r="H221" s="38"/>
      <c r="I221" s="38"/>
      <c r="J221" s="38"/>
      <c r="K221" s="38"/>
      <c r="L221" s="38"/>
      <c r="M221" s="38"/>
      <c r="N221" s="38"/>
      <c r="O221" s="38"/>
      <c r="P221" s="38"/>
      <c r="Q221" s="105">
        <f t="shared" si="17"/>
        <v>0</v>
      </c>
    </row>
    <row r="222" spans="1:17" s="115" customFormat="1" x14ac:dyDescent="0.3">
      <c r="A222" s="119">
        <v>20000</v>
      </c>
      <c r="B222" s="119">
        <v>15200</v>
      </c>
      <c r="C222" s="120" t="s">
        <v>341</v>
      </c>
      <c r="D222" s="121" t="s">
        <v>1512</v>
      </c>
      <c r="E222" s="101" t="s">
        <v>1022</v>
      </c>
      <c r="G222" s="27"/>
      <c r="H222" s="27"/>
      <c r="I222" s="27"/>
      <c r="J222" s="27"/>
      <c r="K222" s="27"/>
      <c r="L222" s="27"/>
      <c r="M222" s="27"/>
      <c r="N222" s="27"/>
      <c r="O222" s="27"/>
      <c r="P222" s="27"/>
      <c r="Q222" s="105">
        <f t="shared" si="17"/>
        <v>0</v>
      </c>
    </row>
    <row r="223" spans="1:17" s="115" customFormat="1" x14ac:dyDescent="0.3">
      <c r="A223" s="119">
        <v>20020</v>
      </c>
      <c r="B223" s="119">
        <v>15210</v>
      </c>
      <c r="C223" s="120" t="s">
        <v>1108</v>
      </c>
      <c r="D223" s="121" t="s">
        <v>1513</v>
      </c>
      <c r="E223" s="101" t="s">
        <v>1022</v>
      </c>
      <c r="G223" s="27"/>
      <c r="H223" s="27"/>
      <c r="I223" s="27"/>
      <c r="J223" s="27"/>
      <c r="K223" s="27"/>
      <c r="L223" s="27"/>
      <c r="M223" s="27"/>
      <c r="N223" s="27"/>
      <c r="O223" s="27"/>
      <c r="P223" s="27"/>
      <c r="Q223" s="105">
        <f t="shared" si="17"/>
        <v>0</v>
      </c>
    </row>
    <row r="224" spans="1:17" s="115" customFormat="1" x14ac:dyDescent="0.3">
      <c r="A224" s="119">
        <v>20040</v>
      </c>
      <c r="B224" s="119">
        <v>15220</v>
      </c>
      <c r="C224" s="120" t="s">
        <v>1110</v>
      </c>
      <c r="D224" s="121" t="s">
        <v>1514</v>
      </c>
      <c r="E224" s="101" t="s">
        <v>1022</v>
      </c>
      <c r="G224" s="27"/>
      <c r="H224" s="27"/>
      <c r="I224" s="27"/>
      <c r="J224" s="27"/>
      <c r="K224" s="27"/>
      <c r="L224" s="27"/>
      <c r="M224" s="27"/>
      <c r="N224" s="27"/>
      <c r="O224" s="27"/>
      <c r="P224" s="27"/>
      <c r="Q224" s="105">
        <f t="shared" si="17"/>
        <v>0</v>
      </c>
    </row>
    <row r="225" spans="1:17" s="115" customFormat="1" x14ac:dyDescent="0.3">
      <c r="A225" s="119">
        <v>20060</v>
      </c>
      <c r="B225" s="119">
        <v>15230</v>
      </c>
      <c r="C225" s="120" t="s">
        <v>1112</v>
      </c>
      <c r="D225" s="121" t="s">
        <v>1515</v>
      </c>
      <c r="E225" s="101" t="s">
        <v>1022</v>
      </c>
      <c r="G225" s="27"/>
      <c r="H225" s="27"/>
      <c r="I225" s="27"/>
      <c r="J225" s="27"/>
      <c r="K225" s="27"/>
      <c r="L225" s="27"/>
      <c r="M225" s="27"/>
      <c r="N225" s="27"/>
      <c r="O225" s="27"/>
      <c r="P225" s="27"/>
      <c r="Q225" s="105">
        <f t="shared" si="17"/>
        <v>0</v>
      </c>
    </row>
    <row r="226" spans="1:17" s="115" customFormat="1" x14ac:dyDescent="0.3">
      <c r="A226" s="119">
        <v>20065</v>
      </c>
      <c r="B226" s="122"/>
      <c r="C226" s="120" t="s">
        <v>1669</v>
      </c>
      <c r="D226" s="121" t="s">
        <v>1689</v>
      </c>
      <c r="E226" s="101" t="s">
        <v>1022</v>
      </c>
      <c r="G226" s="27"/>
      <c r="H226" s="27"/>
      <c r="I226" s="27"/>
      <c r="J226" s="27"/>
      <c r="K226" s="27"/>
      <c r="L226" s="27"/>
      <c r="M226" s="27"/>
      <c r="N226" s="27"/>
      <c r="O226" s="27"/>
      <c r="P226" s="27"/>
      <c r="Q226" s="105">
        <f t="shared" si="17"/>
        <v>0</v>
      </c>
    </row>
    <row r="227" spans="1:17" s="115" customFormat="1" x14ac:dyDescent="0.3">
      <c r="A227" s="119">
        <v>20080</v>
      </c>
      <c r="B227" s="119">
        <v>15240</v>
      </c>
      <c r="C227" s="120" t="s">
        <v>1114</v>
      </c>
      <c r="D227" s="121" t="s">
        <v>1516</v>
      </c>
      <c r="E227" s="101" t="s">
        <v>1022</v>
      </c>
      <c r="G227" s="27"/>
      <c r="H227" s="27"/>
      <c r="I227" s="27"/>
      <c r="J227" s="27"/>
      <c r="K227" s="27"/>
      <c r="L227" s="27"/>
      <c r="M227" s="27"/>
      <c r="N227" s="27"/>
      <c r="O227" s="27"/>
      <c r="P227" s="27"/>
      <c r="Q227" s="105">
        <f t="shared" ref="Q227:Q297" si="26">SUM(G227:P227)</f>
        <v>0</v>
      </c>
    </row>
    <row r="228" spans="1:17" s="115" customFormat="1" x14ac:dyDescent="0.3">
      <c r="A228" s="119">
        <v>20100</v>
      </c>
      <c r="B228" s="119">
        <v>15250</v>
      </c>
      <c r="C228" s="120" t="s">
        <v>334</v>
      </c>
      <c r="D228" s="121" t="s">
        <v>1517</v>
      </c>
      <c r="E228" s="101" t="s">
        <v>1022</v>
      </c>
      <c r="G228" s="27"/>
      <c r="H228" s="27"/>
      <c r="I228" s="27"/>
      <c r="J228" s="27"/>
      <c r="K228" s="27"/>
      <c r="L228" s="27"/>
      <c r="M228" s="27"/>
      <c r="N228" s="27"/>
      <c r="O228" s="27"/>
      <c r="P228" s="27"/>
      <c r="Q228" s="105">
        <f t="shared" si="26"/>
        <v>0</v>
      </c>
    </row>
    <row r="229" spans="1:17" s="115" customFormat="1" x14ac:dyDescent="0.3">
      <c r="A229" s="119">
        <v>20120</v>
      </c>
      <c r="B229" s="119">
        <v>15260</v>
      </c>
      <c r="C229" s="120" t="s">
        <v>1133</v>
      </c>
      <c r="D229" s="121" t="s">
        <v>1518</v>
      </c>
      <c r="E229" s="101" t="s">
        <v>1022</v>
      </c>
      <c r="G229" s="27"/>
      <c r="H229" s="27"/>
      <c r="I229" s="27"/>
      <c r="J229" s="27"/>
      <c r="K229" s="27"/>
      <c r="L229" s="27"/>
      <c r="M229" s="27"/>
      <c r="N229" s="27"/>
      <c r="O229" s="27"/>
      <c r="P229" s="27"/>
      <c r="Q229" s="105">
        <f t="shared" si="26"/>
        <v>0</v>
      </c>
    </row>
    <row r="230" spans="1:17" s="115" customFormat="1" x14ac:dyDescent="0.3">
      <c r="A230" s="119">
        <v>20140</v>
      </c>
      <c r="B230" s="119">
        <v>15270</v>
      </c>
      <c r="C230" s="120" t="s">
        <v>338</v>
      </c>
      <c r="D230" s="121" t="s">
        <v>1519</v>
      </c>
      <c r="E230" s="101" t="s">
        <v>1022</v>
      </c>
      <c r="G230" s="27"/>
      <c r="H230" s="27"/>
      <c r="I230" s="27"/>
      <c r="J230" s="27"/>
      <c r="K230" s="27"/>
      <c r="L230" s="27"/>
      <c r="M230" s="27"/>
      <c r="N230" s="27"/>
      <c r="O230" s="27"/>
      <c r="P230" s="27"/>
      <c r="Q230" s="105">
        <f t="shared" si="26"/>
        <v>0</v>
      </c>
    </row>
    <row r="231" spans="1:17" s="115" customFormat="1" x14ac:dyDescent="0.3">
      <c r="A231" s="119">
        <v>20160</v>
      </c>
      <c r="B231" s="119">
        <v>15280</v>
      </c>
      <c r="C231" s="120" t="s">
        <v>340</v>
      </c>
      <c r="D231" s="121" t="s">
        <v>1520</v>
      </c>
      <c r="E231" s="101" t="s">
        <v>1022</v>
      </c>
      <c r="G231" s="27"/>
      <c r="H231" s="27"/>
      <c r="I231" s="27"/>
      <c r="J231" s="27"/>
      <c r="K231" s="27"/>
      <c r="L231" s="27"/>
      <c r="M231" s="27"/>
      <c r="N231" s="27"/>
      <c r="O231" s="27"/>
      <c r="P231" s="27"/>
      <c r="Q231" s="105">
        <f t="shared" si="26"/>
        <v>0</v>
      </c>
    </row>
    <row r="232" spans="1:17" s="115" customFormat="1" x14ac:dyDescent="0.3">
      <c r="A232" s="123">
        <v>20180</v>
      </c>
      <c r="B232" s="124">
        <v>15290</v>
      </c>
      <c r="C232" s="127" t="s">
        <v>704</v>
      </c>
      <c r="D232" s="121"/>
      <c r="E232" s="101" t="s">
        <v>1022</v>
      </c>
      <c r="G232" s="38">
        <f>SUM(G222:G231)</f>
        <v>0</v>
      </c>
      <c r="H232" s="38">
        <f t="shared" ref="H232:P232" si="27">SUM(H222:H231)</f>
        <v>0</v>
      </c>
      <c r="I232" s="38">
        <f t="shared" si="27"/>
        <v>0</v>
      </c>
      <c r="J232" s="38">
        <f t="shared" si="27"/>
        <v>0</v>
      </c>
      <c r="K232" s="38">
        <f t="shared" si="27"/>
        <v>0</v>
      </c>
      <c r="L232" s="38">
        <f t="shared" si="27"/>
        <v>0</v>
      </c>
      <c r="M232" s="38">
        <f t="shared" si="27"/>
        <v>0</v>
      </c>
      <c r="N232" s="38">
        <f t="shared" si="27"/>
        <v>0</v>
      </c>
      <c r="O232" s="38">
        <f t="shared" si="27"/>
        <v>0</v>
      </c>
      <c r="P232" s="38">
        <f t="shared" si="27"/>
        <v>0</v>
      </c>
      <c r="Q232" s="105">
        <f t="shared" si="26"/>
        <v>0</v>
      </c>
    </row>
    <row r="233" spans="1:17" s="115" customFormat="1" x14ac:dyDescent="0.3">
      <c r="A233" s="119">
        <v>20500</v>
      </c>
      <c r="B233" s="119">
        <v>15300</v>
      </c>
      <c r="C233" s="120" t="s">
        <v>1120</v>
      </c>
      <c r="D233" s="121" t="s">
        <v>1521</v>
      </c>
      <c r="E233" s="101" t="s">
        <v>1022</v>
      </c>
      <c r="G233" s="27"/>
      <c r="H233" s="27"/>
      <c r="I233" s="27"/>
      <c r="J233" s="27"/>
      <c r="K233" s="27"/>
      <c r="L233" s="27"/>
      <c r="M233" s="27"/>
      <c r="N233" s="27"/>
      <c r="O233" s="27"/>
      <c r="P233" s="27"/>
      <c r="Q233" s="105">
        <f t="shared" si="26"/>
        <v>0</v>
      </c>
    </row>
    <row r="234" spans="1:17" s="115" customFormat="1" x14ac:dyDescent="0.3">
      <c r="A234" s="119">
        <v>20505</v>
      </c>
      <c r="B234" s="122"/>
      <c r="C234" s="120" t="s">
        <v>1669</v>
      </c>
      <c r="D234" s="121" t="s">
        <v>1690</v>
      </c>
      <c r="E234" s="101" t="s">
        <v>1022</v>
      </c>
      <c r="G234" s="27"/>
      <c r="H234" s="27"/>
      <c r="I234" s="27"/>
      <c r="J234" s="27"/>
      <c r="K234" s="27"/>
      <c r="L234" s="27"/>
      <c r="M234" s="27"/>
      <c r="N234" s="27"/>
      <c r="O234" s="27"/>
      <c r="P234" s="27"/>
      <c r="Q234" s="105">
        <f t="shared" si="26"/>
        <v>0</v>
      </c>
    </row>
    <row r="235" spans="1:17" s="115" customFormat="1" x14ac:dyDescent="0.3">
      <c r="A235" s="119">
        <v>20520</v>
      </c>
      <c r="B235" s="119">
        <v>15310</v>
      </c>
      <c r="C235" s="120" t="s">
        <v>472</v>
      </c>
      <c r="D235" s="121" t="s">
        <v>1522</v>
      </c>
      <c r="E235" s="101" t="s">
        <v>1022</v>
      </c>
      <c r="G235" s="27"/>
      <c r="H235" s="27"/>
      <c r="I235" s="27"/>
      <c r="J235" s="27"/>
      <c r="K235" s="27"/>
      <c r="L235" s="27"/>
      <c r="M235" s="27"/>
      <c r="N235" s="27"/>
      <c r="O235" s="27"/>
      <c r="P235" s="27"/>
      <c r="Q235" s="105">
        <f t="shared" si="26"/>
        <v>0</v>
      </c>
    </row>
    <row r="236" spans="1:17" s="115" customFormat="1" x14ac:dyDescent="0.3">
      <c r="A236" s="119">
        <v>20540</v>
      </c>
      <c r="B236" s="119">
        <v>15320</v>
      </c>
      <c r="C236" s="120" t="s">
        <v>1123</v>
      </c>
      <c r="D236" s="121" t="s">
        <v>1523</v>
      </c>
      <c r="E236" s="101" t="s">
        <v>1022</v>
      </c>
      <c r="G236" s="27"/>
      <c r="H236" s="27"/>
      <c r="I236" s="27"/>
      <c r="J236" s="27"/>
      <c r="K236" s="27"/>
      <c r="L236" s="27"/>
      <c r="M236" s="27"/>
      <c r="N236" s="27"/>
      <c r="O236" s="27"/>
      <c r="P236" s="27"/>
      <c r="Q236" s="105">
        <f t="shared" si="26"/>
        <v>0</v>
      </c>
    </row>
    <row r="237" spans="1:17" s="115" customFormat="1" x14ac:dyDescent="0.3">
      <c r="A237" s="119">
        <v>20560</v>
      </c>
      <c r="B237" s="119">
        <v>15330</v>
      </c>
      <c r="C237" s="120" t="s">
        <v>464</v>
      </c>
      <c r="D237" s="121" t="s">
        <v>1524</v>
      </c>
      <c r="E237" s="101" t="s">
        <v>1022</v>
      </c>
      <c r="G237" s="27"/>
      <c r="H237" s="27"/>
      <c r="I237" s="27"/>
      <c r="J237" s="27"/>
      <c r="K237" s="27"/>
      <c r="L237" s="27"/>
      <c r="M237" s="27"/>
      <c r="N237" s="27"/>
      <c r="O237" s="27"/>
      <c r="P237" s="27"/>
      <c r="Q237" s="105">
        <f t="shared" si="26"/>
        <v>0</v>
      </c>
    </row>
    <row r="238" spans="1:17" s="115" customFormat="1" x14ac:dyDescent="0.3">
      <c r="A238" s="119">
        <v>20580</v>
      </c>
      <c r="B238" s="119">
        <v>15340</v>
      </c>
      <c r="C238" s="120" t="s">
        <v>340</v>
      </c>
      <c r="D238" s="121" t="s">
        <v>1525</v>
      </c>
      <c r="E238" s="101" t="s">
        <v>1022</v>
      </c>
      <c r="G238" s="27"/>
      <c r="H238" s="27"/>
      <c r="I238" s="27"/>
      <c r="J238" s="27"/>
      <c r="K238" s="27"/>
      <c r="L238" s="27"/>
      <c r="M238" s="27"/>
      <c r="N238" s="27"/>
      <c r="O238" s="27"/>
      <c r="P238" s="27"/>
      <c r="Q238" s="105">
        <f t="shared" si="26"/>
        <v>0</v>
      </c>
    </row>
    <row r="239" spans="1:17" s="115" customFormat="1" x14ac:dyDescent="0.3">
      <c r="A239" s="123">
        <v>20600</v>
      </c>
      <c r="B239" s="124">
        <v>15350</v>
      </c>
      <c r="C239" s="127" t="s">
        <v>705</v>
      </c>
      <c r="D239" s="121"/>
      <c r="E239" s="101" t="s">
        <v>1022</v>
      </c>
      <c r="G239" s="38">
        <f>SUM(G233:G238)</f>
        <v>0</v>
      </c>
      <c r="H239" s="38">
        <f t="shared" ref="H239:P239" si="28">SUM(H233:H238)</f>
        <v>0</v>
      </c>
      <c r="I239" s="38">
        <f t="shared" si="28"/>
        <v>0</v>
      </c>
      <c r="J239" s="38">
        <f t="shared" si="28"/>
        <v>0</v>
      </c>
      <c r="K239" s="38">
        <f t="shared" si="28"/>
        <v>0</v>
      </c>
      <c r="L239" s="38">
        <f t="shared" si="28"/>
        <v>0</v>
      </c>
      <c r="M239" s="38">
        <f t="shared" si="28"/>
        <v>0</v>
      </c>
      <c r="N239" s="38">
        <f t="shared" si="28"/>
        <v>0</v>
      </c>
      <c r="O239" s="38">
        <f t="shared" si="28"/>
        <v>0</v>
      </c>
      <c r="P239" s="38">
        <f t="shared" si="28"/>
        <v>0</v>
      </c>
      <c r="Q239" s="105">
        <f t="shared" si="26"/>
        <v>0</v>
      </c>
    </row>
    <row r="240" spans="1:17" s="115" customFormat="1" x14ac:dyDescent="0.3">
      <c r="A240" s="123">
        <v>20620</v>
      </c>
      <c r="B240" s="124">
        <v>15360</v>
      </c>
      <c r="C240" s="127" t="s">
        <v>255</v>
      </c>
      <c r="D240" s="121"/>
      <c r="E240" s="101" t="s">
        <v>1022</v>
      </c>
      <c r="G240" s="38">
        <f>G232+G239</f>
        <v>0</v>
      </c>
      <c r="H240" s="38">
        <f t="shared" ref="H240:P240" si="29">H232+H239</f>
        <v>0</v>
      </c>
      <c r="I240" s="38">
        <f t="shared" si="29"/>
        <v>0</v>
      </c>
      <c r="J240" s="38">
        <f t="shared" si="29"/>
        <v>0</v>
      </c>
      <c r="K240" s="38">
        <f t="shared" si="29"/>
        <v>0</v>
      </c>
      <c r="L240" s="38">
        <f t="shared" si="29"/>
        <v>0</v>
      </c>
      <c r="M240" s="38">
        <f t="shared" si="29"/>
        <v>0</v>
      </c>
      <c r="N240" s="38">
        <f t="shared" si="29"/>
        <v>0</v>
      </c>
      <c r="O240" s="38">
        <f t="shared" si="29"/>
        <v>0</v>
      </c>
      <c r="P240" s="38">
        <f t="shared" si="29"/>
        <v>0</v>
      </c>
      <c r="Q240" s="105">
        <f t="shared" si="26"/>
        <v>0</v>
      </c>
    </row>
    <row r="241" spans="1:17" s="115" customFormat="1" x14ac:dyDescent="0.3">
      <c r="A241" s="99" t="s">
        <v>1998</v>
      </c>
      <c r="B241" s="119"/>
      <c r="C241" s="126" t="s">
        <v>2160</v>
      </c>
      <c r="D241" s="121"/>
      <c r="E241" s="101"/>
      <c r="G241" s="38"/>
      <c r="H241" s="38"/>
      <c r="I241" s="38"/>
      <c r="J241" s="38"/>
      <c r="K241" s="38"/>
      <c r="L241" s="38"/>
      <c r="M241" s="38"/>
      <c r="N241" s="38"/>
      <c r="O241" s="38"/>
      <c r="P241" s="38"/>
      <c r="Q241" s="105">
        <f t="shared" si="26"/>
        <v>0</v>
      </c>
    </row>
    <row r="242" spans="1:17" s="115" customFormat="1" x14ac:dyDescent="0.3">
      <c r="A242" s="119">
        <v>21000</v>
      </c>
      <c r="B242" s="119">
        <v>15400</v>
      </c>
      <c r="C242" s="120" t="s">
        <v>341</v>
      </c>
      <c r="D242" s="121" t="s">
        <v>1526</v>
      </c>
      <c r="E242" s="101" t="s">
        <v>1022</v>
      </c>
      <c r="G242" s="27"/>
      <c r="H242" s="27"/>
      <c r="I242" s="27"/>
      <c r="J242" s="27"/>
      <c r="K242" s="27"/>
      <c r="L242" s="27"/>
      <c r="M242" s="27"/>
      <c r="N242" s="27"/>
      <c r="O242" s="27"/>
      <c r="P242" s="27"/>
      <c r="Q242" s="105">
        <f t="shared" si="26"/>
        <v>0</v>
      </c>
    </row>
    <row r="243" spans="1:17" s="115" customFormat="1" x14ac:dyDescent="0.3">
      <c r="A243" s="119">
        <v>21020</v>
      </c>
      <c r="B243" s="119">
        <v>15410</v>
      </c>
      <c r="C243" s="120" t="s">
        <v>1108</v>
      </c>
      <c r="D243" s="121" t="s">
        <v>1527</v>
      </c>
      <c r="E243" s="101" t="s">
        <v>1022</v>
      </c>
      <c r="G243" s="27"/>
      <c r="H243" s="27"/>
      <c r="I243" s="27"/>
      <c r="J243" s="27"/>
      <c r="K243" s="27"/>
      <c r="L243" s="27"/>
      <c r="M243" s="27"/>
      <c r="N243" s="27"/>
      <c r="O243" s="27"/>
      <c r="P243" s="27"/>
      <c r="Q243" s="105">
        <f t="shared" si="26"/>
        <v>0</v>
      </c>
    </row>
    <row r="244" spans="1:17" s="115" customFormat="1" x14ac:dyDescent="0.3">
      <c r="A244" s="119">
        <v>21040</v>
      </c>
      <c r="B244" s="119">
        <v>15420</v>
      </c>
      <c r="C244" s="120" t="s">
        <v>1110</v>
      </c>
      <c r="D244" s="121" t="s">
        <v>1528</v>
      </c>
      <c r="E244" s="101" t="s">
        <v>1022</v>
      </c>
      <c r="G244" s="27"/>
      <c r="H244" s="27"/>
      <c r="I244" s="27"/>
      <c r="J244" s="27"/>
      <c r="K244" s="27"/>
      <c r="L244" s="27"/>
      <c r="M244" s="27"/>
      <c r="N244" s="27"/>
      <c r="O244" s="27"/>
      <c r="P244" s="27"/>
      <c r="Q244" s="105">
        <f t="shared" si="26"/>
        <v>0</v>
      </c>
    </row>
    <row r="245" spans="1:17" s="115" customFormat="1" x14ac:dyDescent="0.3">
      <c r="A245" s="119">
        <v>21060</v>
      </c>
      <c r="B245" s="119">
        <v>15430</v>
      </c>
      <c r="C245" s="120" t="s">
        <v>1112</v>
      </c>
      <c r="D245" s="121" t="s">
        <v>1529</v>
      </c>
      <c r="E245" s="101" t="s">
        <v>1022</v>
      </c>
      <c r="G245" s="27"/>
      <c r="H245" s="27"/>
      <c r="I245" s="27"/>
      <c r="J245" s="27"/>
      <c r="K245" s="27"/>
      <c r="L245" s="27"/>
      <c r="M245" s="27"/>
      <c r="N245" s="27"/>
      <c r="O245" s="27"/>
      <c r="P245" s="27"/>
      <c r="Q245" s="105">
        <f t="shared" si="26"/>
        <v>0</v>
      </c>
    </row>
    <row r="246" spans="1:17" s="115" customFormat="1" x14ac:dyDescent="0.3">
      <c r="A246" s="119">
        <v>21065</v>
      </c>
      <c r="B246" s="122"/>
      <c r="C246" s="120" t="s">
        <v>1669</v>
      </c>
      <c r="D246" s="121" t="s">
        <v>1691</v>
      </c>
      <c r="E246" s="101" t="s">
        <v>1022</v>
      </c>
      <c r="G246" s="27"/>
      <c r="H246" s="27"/>
      <c r="I246" s="27"/>
      <c r="J246" s="27"/>
      <c r="K246" s="27"/>
      <c r="L246" s="27"/>
      <c r="M246" s="27"/>
      <c r="N246" s="27"/>
      <c r="O246" s="27"/>
      <c r="P246" s="27"/>
      <c r="Q246" s="105">
        <f t="shared" si="26"/>
        <v>0</v>
      </c>
    </row>
    <row r="247" spans="1:17" s="115" customFormat="1" x14ac:dyDescent="0.3">
      <c r="A247" s="119">
        <v>21080</v>
      </c>
      <c r="B247" s="119">
        <v>15440</v>
      </c>
      <c r="C247" s="120" t="s">
        <v>1114</v>
      </c>
      <c r="D247" s="121" t="s">
        <v>1530</v>
      </c>
      <c r="E247" s="101" t="s">
        <v>1022</v>
      </c>
      <c r="G247" s="27"/>
      <c r="H247" s="27"/>
      <c r="I247" s="27"/>
      <c r="J247" s="27"/>
      <c r="K247" s="27"/>
      <c r="L247" s="27"/>
      <c r="M247" s="27"/>
      <c r="N247" s="27"/>
      <c r="O247" s="27"/>
      <c r="P247" s="27"/>
      <c r="Q247" s="105">
        <f t="shared" si="26"/>
        <v>0</v>
      </c>
    </row>
    <row r="248" spans="1:17" s="115" customFormat="1" x14ac:dyDescent="0.3">
      <c r="A248" s="119">
        <v>21100</v>
      </c>
      <c r="B248" s="119">
        <v>15450</v>
      </c>
      <c r="C248" s="120" t="s">
        <v>334</v>
      </c>
      <c r="D248" s="121" t="s">
        <v>1531</v>
      </c>
      <c r="E248" s="101" t="s">
        <v>1022</v>
      </c>
      <c r="G248" s="27"/>
      <c r="H248" s="27"/>
      <c r="I248" s="27"/>
      <c r="J248" s="27"/>
      <c r="K248" s="27"/>
      <c r="L248" s="27"/>
      <c r="M248" s="27"/>
      <c r="N248" s="27"/>
      <c r="O248" s="27"/>
      <c r="P248" s="27"/>
      <c r="Q248" s="105">
        <f t="shared" si="26"/>
        <v>0</v>
      </c>
    </row>
    <row r="249" spans="1:17" s="115" customFormat="1" x14ac:dyDescent="0.3">
      <c r="A249" s="119">
        <v>21120</v>
      </c>
      <c r="B249" s="119">
        <v>15460</v>
      </c>
      <c r="C249" s="120" t="s">
        <v>1133</v>
      </c>
      <c r="D249" s="121" t="s">
        <v>1532</v>
      </c>
      <c r="E249" s="101" t="s">
        <v>1022</v>
      </c>
      <c r="G249" s="27"/>
      <c r="H249" s="27"/>
      <c r="I249" s="27"/>
      <c r="J249" s="27"/>
      <c r="K249" s="27"/>
      <c r="L249" s="27"/>
      <c r="M249" s="27"/>
      <c r="N249" s="27"/>
      <c r="O249" s="27"/>
      <c r="P249" s="27"/>
      <c r="Q249" s="105">
        <f t="shared" si="26"/>
        <v>0</v>
      </c>
    </row>
    <row r="250" spans="1:17" s="115" customFormat="1" x14ac:dyDescent="0.3">
      <c r="A250" s="119">
        <v>21140</v>
      </c>
      <c r="B250" s="119">
        <v>15470</v>
      </c>
      <c r="C250" s="120" t="s">
        <v>338</v>
      </c>
      <c r="D250" s="121" t="s">
        <v>1533</v>
      </c>
      <c r="E250" s="101" t="s">
        <v>1022</v>
      </c>
      <c r="G250" s="27"/>
      <c r="H250" s="27"/>
      <c r="I250" s="27"/>
      <c r="J250" s="27"/>
      <c r="K250" s="27"/>
      <c r="L250" s="27"/>
      <c r="M250" s="27"/>
      <c r="N250" s="27"/>
      <c r="O250" s="27"/>
      <c r="P250" s="27"/>
      <c r="Q250" s="105">
        <f t="shared" si="26"/>
        <v>0</v>
      </c>
    </row>
    <row r="251" spans="1:17" s="115" customFormat="1" x14ac:dyDescent="0.3">
      <c r="A251" s="119">
        <v>21160</v>
      </c>
      <c r="B251" s="119">
        <v>15480</v>
      </c>
      <c r="C251" s="120" t="s">
        <v>340</v>
      </c>
      <c r="D251" s="121" t="s">
        <v>1534</v>
      </c>
      <c r="E251" s="101" t="s">
        <v>1022</v>
      </c>
      <c r="G251" s="27"/>
      <c r="H251" s="27"/>
      <c r="I251" s="27"/>
      <c r="J251" s="27"/>
      <c r="K251" s="27"/>
      <c r="L251" s="27"/>
      <c r="M251" s="27"/>
      <c r="N251" s="27"/>
      <c r="O251" s="27"/>
      <c r="P251" s="27"/>
      <c r="Q251" s="105">
        <f t="shared" si="26"/>
        <v>0</v>
      </c>
    </row>
    <row r="252" spans="1:17" s="115" customFormat="1" x14ac:dyDescent="0.3">
      <c r="A252" s="123">
        <v>21180</v>
      </c>
      <c r="B252" s="124">
        <v>15490</v>
      </c>
      <c r="C252" s="48" t="s">
        <v>1940</v>
      </c>
      <c r="D252" s="121"/>
      <c r="E252" s="101" t="s">
        <v>1022</v>
      </c>
      <c r="G252" s="38">
        <f>SUM(G242:G251)</f>
        <v>0</v>
      </c>
      <c r="H252" s="38">
        <f t="shared" ref="H252:P252" si="30">SUM(H242:H251)</f>
        <v>0</v>
      </c>
      <c r="I252" s="38">
        <f t="shared" si="30"/>
        <v>0</v>
      </c>
      <c r="J252" s="38">
        <f t="shared" si="30"/>
        <v>0</v>
      </c>
      <c r="K252" s="38">
        <f t="shared" si="30"/>
        <v>0</v>
      </c>
      <c r="L252" s="38">
        <f t="shared" si="30"/>
        <v>0</v>
      </c>
      <c r="M252" s="38">
        <f t="shared" si="30"/>
        <v>0</v>
      </c>
      <c r="N252" s="38">
        <f t="shared" si="30"/>
        <v>0</v>
      </c>
      <c r="O252" s="38">
        <f t="shared" si="30"/>
        <v>0</v>
      </c>
      <c r="P252" s="38">
        <f t="shared" si="30"/>
        <v>0</v>
      </c>
      <c r="Q252" s="105">
        <f t="shared" si="26"/>
        <v>0</v>
      </c>
    </row>
    <row r="253" spans="1:17" s="115" customFormat="1" x14ac:dyDescent="0.3">
      <c r="A253" s="119">
        <v>21500</v>
      </c>
      <c r="B253" s="119">
        <v>15500</v>
      </c>
      <c r="C253" s="120" t="s">
        <v>1120</v>
      </c>
      <c r="D253" s="121" t="s">
        <v>1535</v>
      </c>
      <c r="E253" s="101" t="s">
        <v>1022</v>
      </c>
      <c r="G253" s="27"/>
      <c r="H253" s="27"/>
      <c r="I253" s="27"/>
      <c r="J253" s="27"/>
      <c r="K253" s="27"/>
      <c r="L253" s="27"/>
      <c r="M253" s="27"/>
      <c r="N253" s="27"/>
      <c r="O253" s="27"/>
      <c r="P253" s="27"/>
      <c r="Q253" s="105">
        <f t="shared" si="26"/>
        <v>0</v>
      </c>
    </row>
    <row r="254" spans="1:17" s="115" customFormat="1" x14ac:dyDescent="0.3">
      <c r="A254" s="119">
        <v>21505</v>
      </c>
      <c r="B254" s="122"/>
      <c r="C254" s="120" t="s">
        <v>1669</v>
      </c>
      <c r="D254" s="121" t="s">
        <v>1692</v>
      </c>
      <c r="E254" s="101" t="s">
        <v>1022</v>
      </c>
      <c r="G254" s="27"/>
      <c r="H254" s="27"/>
      <c r="I254" s="27"/>
      <c r="J254" s="27"/>
      <c r="K254" s="27"/>
      <c r="L254" s="27"/>
      <c r="M254" s="27"/>
      <c r="N254" s="27"/>
      <c r="O254" s="27"/>
      <c r="P254" s="27"/>
      <c r="Q254" s="105">
        <f t="shared" si="26"/>
        <v>0</v>
      </c>
    </row>
    <row r="255" spans="1:17" s="115" customFormat="1" x14ac:dyDescent="0.3">
      <c r="A255" s="119">
        <v>21520</v>
      </c>
      <c r="B255" s="119">
        <v>15510</v>
      </c>
      <c r="C255" s="120" t="s">
        <v>472</v>
      </c>
      <c r="D255" s="121" t="s">
        <v>1536</v>
      </c>
      <c r="E255" s="101" t="s">
        <v>1022</v>
      </c>
      <c r="G255" s="27"/>
      <c r="H255" s="27"/>
      <c r="I255" s="27"/>
      <c r="J255" s="27"/>
      <c r="K255" s="27"/>
      <c r="L255" s="27"/>
      <c r="M255" s="27"/>
      <c r="N255" s="27"/>
      <c r="O255" s="27"/>
      <c r="P255" s="27"/>
      <c r="Q255" s="105">
        <f t="shared" si="26"/>
        <v>0</v>
      </c>
    </row>
    <row r="256" spans="1:17" s="115" customFormat="1" x14ac:dyDescent="0.3">
      <c r="A256" s="119">
        <v>21540</v>
      </c>
      <c r="B256" s="119">
        <v>15520</v>
      </c>
      <c r="C256" s="120" t="s">
        <v>1123</v>
      </c>
      <c r="D256" s="121" t="s">
        <v>1537</v>
      </c>
      <c r="E256" s="101" t="s">
        <v>1022</v>
      </c>
      <c r="G256" s="27"/>
      <c r="H256" s="27"/>
      <c r="I256" s="27"/>
      <c r="J256" s="27"/>
      <c r="K256" s="27"/>
      <c r="L256" s="27"/>
      <c r="M256" s="27"/>
      <c r="N256" s="27"/>
      <c r="O256" s="27"/>
      <c r="P256" s="27"/>
      <c r="Q256" s="105">
        <f t="shared" si="26"/>
        <v>0</v>
      </c>
    </row>
    <row r="257" spans="1:17" s="115" customFormat="1" x14ac:dyDescent="0.3">
      <c r="A257" s="119">
        <v>21560</v>
      </c>
      <c r="B257" s="119">
        <v>15530</v>
      </c>
      <c r="C257" s="120" t="s">
        <v>464</v>
      </c>
      <c r="D257" s="121" t="s">
        <v>1538</v>
      </c>
      <c r="E257" s="101" t="s">
        <v>1022</v>
      </c>
      <c r="G257" s="27"/>
      <c r="H257" s="27"/>
      <c r="I257" s="27"/>
      <c r="J257" s="27"/>
      <c r="K257" s="27"/>
      <c r="L257" s="27"/>
      <c r="M257" s="27"/>
      <c r="N257" s="27"/>
      <c r="O257" s="27"/>
      <c r="P257" s="27"/>
      <c r="Q257" s="105">
        <f t="shared" si="26"/>
        <v>0</v>
      </c>
    </row>
    <row r="258" spans="1:17" s="115" customFormat="1" x14ac:dyDescent="0.3">
      <c r="A258" s="119">
        <v>21580</v>
      </c>
      <c r="B258" s="119">
        <v>15540</v>
      </c>
      <c r="C258" s="120" t="s">
        <v>340</v>
      </c>
      <c r="D258" s="121" t="s">
        <v>1539</v>
      </c>
      <c r="E258" s="101" t="s">
        <v>1022</v>
      </c>
      <c r="G258" s="27"/>
      <c r="H258" s="27"/>
      <c r="I258" s="27"/>
      <c r="J258" s="27"/>
      <c r="K258" s="27"/>
      <c r="L258" s="27"/>
      <c r="M258" s="27"/>
      <c r="N258" s="27"/>
      <c r="O258" s="27"/>
      <c r="P258" s="27"/>
      <c r="Q258" s="105">
        <f t="shared" si="26"/>
        <v>0</v>
      </c>
    </row>
    <row r="259" spans="1:17" s="115" customFormat="1" x14ac:dyDescent="0.3">
      <c r="A259" s="123">
        <v>21600</v>
      </c>
      <c r="B259" s="124">
        <v>15550</v>
      </c>
      <c r="C259" s="48" t="s">
        <v>1941</v>
      </c>
      <c r="D259" s="121"/>
      <c r="E259" s="101" t="s">
        <v>1022</v>
      </c>
      <c r="G259" s="38">
        <f>SUM(G253:G258)</f>
        <v>0</v>
      </c>
      <c r="H259" s="38">
        <f t="shared" ref="H259:P259" si="31">SUM(H253:H258)</f>
        <v>0</v>
      </c>
      <c r="I259" s="38">
        <f t="shared" si="31"/>
        <v>0</v>
      </c>
      <c r="J259" s="38">
        <f t="shared" si="31"/>
        <v>0</v>
      </c>
      <c r="K259" s="38">
        <f t="shared" si="31"/>
        <v>0</v>
      </c>
      <c r="L259" s="38">
        <f t="shared" si="31"/>
        <v>0</v>
      </c>
      <c r="M259" s="38">
        <f t="shared" si="31"/>
        <v>0</v>
      </c>
      <c r="N259" s="38">
        <f t="shared" si="31"/>
        <v>0</v>
      </c>
      <c r="O259" s="38">
        <f t="shared" si="31"/>
        <v>0</v>
      </c>
      <c r="P259" s="38">
        <f t="shared" si="31"/>
        <v>0</v>
      </c>
      <c r="Q259" s="105">
        <f t="shared" si="26"/>
        <v>0</v>
      </c>
    </row>
    <row r="260" spans="1:17" s="115" customFormat="1" x14ac:dyDescent="0.3">
      <c r="A260" s="123">
        <v>21620</v>
      </c>
      <c r="B260" s="124">
        <v>15560</v>
      </c>
      <c r="C260" s="48" t="s">
        <v>1942</v>
      </c>
      <c r="D260" s="121"/>
      <c r="E260" s="101" t="s">
        <v>1022</v>
      </c>
      <c r="G260" s="38">
        <f>G252+G259</f>
        <v>0</v>
      </c>
      <c r="H260" s="38">
        <f t="shared" ref="H260:P260" si="32">H252+H259</f>
        <v>0</v>
      </c>
      <c r="I260" s="38">
        <f t="shared" si="32"/>
        <v>0</v>
      </c>
      <c r="J260" s="38">
        <f t="shared" si="32"/>
        <v>0</v>
      </c>
      <c r="K260" s="38">
        <f t="shared" si="32"/>
        <v>0</v>
      </c>
      <c r="L260" s="38">
        <f t="shared" si="32"/>
        <v>0</v>
      </c>
      <c r="M260" s="38">
        <f t="shared" si="32"/>
        <v>0</v>
      </c>
      <c r="N260" s="38">
        <f t="shared" si="32"/>
        <v>0</v>
      </c>
      <c r="O260" s="38">
        <f t="shared" si="32"/>
        <v>0</v>
      </c>
      <c r="P260" s="38">
        <f t="shared" si="32"/>
        <v>0</v>
      </c>
      <c r="Q260" s="105">
        <f t="shared" si="26"/>
        <v>0</v>
      </c>
    </row>
    <row r="261" spans="1:17" s="115" customFormat="1" x14ac:dyDescent="0.3">
      <c r="A261" s="99" t="s">
        <v>1998</v>
      </c>
      <c r="B261" s="119"/>
      <c r="C261" s="126" t="s">
        <v>2161</v>
      </c>
      <c r="D261" s="121"/>
      <c r="E261" s="101"/>
      <c r="G261" s="38"/>
      <c r="H261" s="38"/>
      <c r="I261" s="38"/>
      <c r="J261" s="38"/>
      <c r="K261" s="38"/>
      <c r="L261" s="38"/>
      <c r="M261" s="38"/>
      <c r="N261" s="38"/>
      <c r="O261" s="38"/>
      <c r="P261" s="38"/>
      <c r="Q261" s="105">
        <f t="shared" si="26"/>
        <v>0</v>
      </c>
    </row>
    <row r="262" spans="1:17" s="115" customFormat="1" x14ac:dyDescent="0.3">
      <c r="A262" s="119">
        <v>22000</v>
      </c>
      <c r="B262" s="119">
        <v>15600</v>
      </c>
      <c r="C262" s="120" t="s">
        <v>341</v>
      </c>
      <c r="D262" s="121" t="s">
        <v>1540</v>
      </c>
      <c r="E262" s="101" t="s">
        <v>1022</v>
      </c>
      <c r="G262" s="27"/>
      <c r="H262" s="27"/>
      <c r="I262" s="27"/>
      <c r="J262" s="27"/>
      <c r="K262" s="27"/>
      <c r="L262" s="27"/>
      <c r="M262" s="27"/>
      <c r="N262" s="27"/>
      <c r="O262" s="27"/>
      <c r="P262" s="27"/>
      <c r="Q262" s="105">
        <f t="shared" si="26"/>
        <v>0</v>
      </c>
    </row>
    <row r="263" spans="1:17" s="115" customFormat="1" x14ac:dyDescent="0.3">
      <c r="A263" s="119">
        <v>22020</v>
      </c>
      <c r="B263" s="119">
        <v>15610</v>
      </c>
      <c r="C263" s="120" t="s">
        <v>1108</v>
      </c>
      <c r="D263" s="121" t="s">
        <v>1541</v>
      </c>
      <c r="E263" s="101" t="s">
        <v>1022</v>
      </c>
      <c r="G263" s="27"/>
      <c r="H263" s="27"/>
      <c r="I263" s="27"/>
      <c r="J263" s="27"/>
      <c r="K263" s="27"/>
      <c r="L263" s="27"/>
      <c r="M263" s="27"/>
      <c r="N263" s="27"/>
      <c r="O263" s="27"/>
      <c r="P263" s="27"/>
      <c r="Q263" s="105">
        <f t="shared" si="26"/>
        <v>0</v>
      </c>
    </row>
    <row r="264" spans="1:17" s="115" customFormat="1" x14ac:dyDescent="0.3">
      <c r="A264" s="119">
        <v>22040</v>
      </c>
      <c r="B264" s="119">
        <v>15620</v>
      </c>
      <c r="C264" s="120" t="s">
        <v>1110</v>
      </c>
      <c r="D264" s="121" t="s">
        <v>1542</v>
      </c>
      <c r="E264" s="101" t="s">
        <v>1022</v>
      </c>
      <c r="G264" s="27"/>
      <c r="H264" s="27"/>
      <c r="I264" s="27"/>
      <c r="J264" s="27"/>
      <c r="K264" s="27"/>
      <c r="L264" s="27"/>
      <c r="M264" s="27"/>
      <c r="N264" s="27"/>
      <c r="O264" s="27"/>
      <c r="P264" s="27"/>
      <c r="Q264" s="105">
        <f t="shared" si="26"/>
        <v>0</v>
      </c>
    </row>
    <row r="265" spans="1:17" s="115" customFormat="1" x14ac:dyDescent="0.3">
      <c r="A265" s="119">
        <v>22060</v>
      </c>
      <c r="B265" s="119">
        <v>15630</v>
      </c>
      <c r="C265" s="120" t="s">
        <v>1112</v>
      </c>
      <c r="D265" s="121" t="s">
        <v>1543</v>
      </c>
      <c r="E265" s="101" t="s">
        <v>1022</v>
      </c>
      <c r="G265" s="27"/>
      <c r="H265" s="27"/>
      <c r="I265" s="27"/>
      <c r="J265" s="27"/>
      <c r="K265" s="27"/>
      <c r="L265" s="27"/>
      <c r="M265" s="27"/>
      <c r="N265" s="27"/>
      <c r="O265" s="27"/>
      <c r="P265" s="27"/>
      <c r="Q265" s="105">
        <f t="shared" si="26"/>
        <v>0</v>
      </c>
    </row>
    <row r="266" spans="1:17" s="115" customFormat="1" x14ac:dyDescent="0.3">
      <c r="A266" s="119">
        <v>22065</v>
      </c>
      <c r="B266" s="122"/>
      <c r="C266" s="120" t="s">
        <v>1669</v>
      </c>
      <c r="D266" s="121" t="s">
        <v>1693</v>
      </c>
      <c r="E266" s="101" t="s">
        <v>1022</v>
      </c>
      <c r="G266" s="27"/>
      <c r="H266" s="27"/>
      <c r="I266" s="27"/>
      <c r="J266" s="27"/>
      <c r="K266" s="27"/>
      <c r="L266" s="27"/>
      <c r="M266" s="27"/>
      <c r="N266" s="27"/>
      <c r="O266" s="27"/>
      <c r="P266" s="27"/>
      <c r="Q266" s="105">
        <f t="shared" si="26"/>
        <v>0</v>
      </c>
    </row>
    <row r="267" spans="1:17" s="115" customFormat="1" x14ac:dyDescent="0.3">
      <c r="A267" s="119">
        <v>22080</v>
      </c>
      <c r="B267" s="119">
        <v>15640</v>
      </c>
      <c r="C267" s="120" t="s">
        <v>1114</v>
      </c>
      <c r="D267" s="121" t="s">
        <v>1544</v>
      </c>
      <c r="E267" s="101" t="s">
        <v>1022</v>
      </c>
      <c r="G267" s="27"/>
      <c r="H267" s="27"/>
      <c r="I267" s="27"/>
      <c r="J267" s="27"/>
      <c r="K267" s="27"/>
      <c r="L267" s="27"/>
      <c r="M267" s="27"/>
      <c r="N267" s="27"/>
      <c r="O267" s="27"/>
      <c r="P267" s="27"/>
      <c r="Q267" s="105">
        <f t="shared" si="26"/>
        <v>0</v>
      </c>
    </row>
    <row r="268" spans="1:17" s="115" customFormat="1" x14ac:dyDescent="0.3">
      <c r="A268" s="119">
        <v>22100</v>
      </c>
      <c r="B268" s="119">
        <v>15650</v>
      </c>
      <c r="C268" s="120" t="s">
        <v>334</v>
      </c>
      <c r="D268" s="121" t="s">
        <v>1545</v>
      </c>
      <c r="E268" s="101" t="s">
        <v>1022</v>
      </c>
      <c r="G268" s="27"/>
      <c r="H268" s="27"/>
      <c r="I268" s="27"/>
      <c r="J268" s="27"/>
      <c r="K268" s="27"/>
      <c r="L268" s="27"/>
      <c r="M268" s="27"/>
      <c r="N268" s="27"/>
      <c r="O268" s="27"/>
      <c r="P268" s="27"/>
      <c r="Q268" s="105">
        <f t="shared" si="26"/>
        <v>0</v>
      </c>
    </row>
    <row r="269" spans="1:17" s="115" customFormat="1" x14ac:dyDescent="0.3">
      <c r="A269" s="119">
        <v>22120</v>
      </c>
      <c r="B269" s="119">
        <v>15660</v>
      </c>
      <c r="C269" s="120" t="s">
        <v>1133</v>
      </c>
      <c r="D269" s="121" t="s">
        <v>1546</v>
      </c>
      <c r="E269" s="101" t="s">
        <v>1022</v>
      </c>
      <c r="G269" s="27"/>
      <c r="H269" s="27"/>
      <c r="I269" s="27"/>
      <c r="J269" s="27"/>
      <c r="K269" s="27"/>
      <c r="L269" s="27"/>
      <c r="M269" s="27"/>
      <c r="N269" s="27"/>
      <c r="O269" s="27"/>
      <c r="P269" s="27"/>
      <c r="Q269" s="105">
        <f t="shared" si="26"/>
        <v>0</v>
      </c>
    </row>
    <row r="270" spans="1:17" s="115" customFormat="1" x14ac:dyDescent="0.3">
      <c r="A270" s="119">
        <v>22140</v>
      </c>
      <c r="B270" s="119">
        <v>15670</v>
      </c>
      <c r="C270" s="120" t="s">
        <v>338</v>
      </c>
      <c r="D270" s="121" t="s">
        <v>1547</v>
      </c>
      <c r="E270" s="101" t="s">
        <v>1022</v>
      </c>
      <c r="G270" s="27"/>
      <c r="H270" s="27"/>
      <c r="I270" s="27"/>
      <c r="J270" s="27"/>
      <c r="K270" s="27"/>
      <c r="L270" s="27"/>
      <c r="M270" s="27"/>
      <c r="N270" s="27"/>
      <c r="O270" s="27"/>
      <c r="P270" s="27"/>
      <c r="Q270" s="105">
        <f t="shared" si="26"/>
        <v>0</v>
      </c>
    </row>
    <row r="271" spans="1:17" s="115" customFormat="1" x14ac:dyDescent="0.3">
      <c r="A271" s="119">
        <v>22160</v>
      </c>
      <c r="B271" s="119">
        <v>15680</v>
      </c>
      <c r="C271" s="120" t="s">
        <v>340</v>
      </c>
      <c r="D271" s="121" t="s">
        <v>1548</v>
      </c>
      <c r="E271" s="101" t="s">
        <v>1022</v>
      </c>
      <c r="G271" s="27"/>
      <c r="H271" s="27"/>
      <c r="I271" s="27"/>
      <c r="J271" s="27"/>
      <c r="K271" s="27"/>
      <c r="L271" s="27"/>
      <c r="M271" s="27"/>
      <c r="N271" s="27"/>
      <c r="O271" s="27"/>
      <c r="P271" s="27"/>
      <c r="Q271" s="105">
        <f t="shared" si="26"/>
        <v>0</v>
      </c>
    </row>
    <row r="272" spans="1:17" s="115" customFormat="1" x14ac:dyDescent="0.3">
      <c r="A272" s="123">
        <v>22180</v>
      </c>
      <c r="B272" s="124">
        <v>15690</v>
      </c>
      <c r="C272" s="48" t="s">
        <v>1947</v>
      </c>
      <c r="D272" s="121"/>
      <c r="E272" s="101" t="s">
        <v>1022</v>
      </c>
      <c r="G272" s="38">
        <f>SUM(G262:G271)</f>
        <v>0</v>
      </c>
      <c r="H272" s="38">
        <f t="shared" ref="H272:P272" si="33">SUM(H262:H271)</f>
        <v>0</v>
      </c>
      <c r="I272" s="38">
        <f t="shared" si="33"/>
        <v>0</v>
      </c>
      <c r="J272" s="38">
        <f t="shared" si="33"/>
        <v>0</v>
      </c>
      <c r="K272" s="38">
        <f t="shared" si="33"/>
        <v>0</v>
      </c>
      <c r="L272" s="38">
        <f t="shared" si="33"/>
        <v>0</v>
      </c>
      <c r="M272" s="38">
        <f t="shared" si="33"/>
        <v>0</v>
      </c>
      <c r="N272" s="38">
        <f t="shared" si="33"/>
        <v>0</v>
      </c>
      <c r="O272" s="38">
        <f t="shared" si="33"/>
        <v>0</v>
      </c>
      <c r="P272" s="38">
        <f t="shared" si="33"/>
        <v>0</v>
      </c>
      <c r="Q272" s="105">
        <f t="shared" si="26"/>
        <v>0</v>
      </c>
    </row>
    <row r="273" spans="1:17" s="115" customFormat="1" x14ac:dyDescent="0.3">
      <c r="A273" s="119">
        <v>22500</v>
      </c>
      <c r="B273" s="119">
        <v>15700</v>
      </c>
      <c r="C273" s="120" t="s">
        <v>460</v>
      </c>
      <c r="D273" s="121" t="s">
        <v>1549</v>
      </c>
      <c r="E273" s="101" t="s">
        <v>1022</v>
      </c>
      <c r="G273" s="27"/>
      <c r="H273" s="27"/>
      <c r="I273" s="27"/>
      <c r="J273" s="27"/>
      <c r="K273" s="27"/>
      <c r="L273" s="27"/>
      <c r="M273" s="27"/>
      <c r="N273" s="27"/>
      <c r="O273" s="27"/>
      <c r="P273" s="27"/>
      <c r="Q273" s="105">
        <f t="shared" si="26"/>
        <v>0</v>
      </c>
    </row>
    <row r="274" spans="1:17" s="115" customFormat="1" x14ac:dyDescent="0.3">
      <c r="A274" s="119">
        <v>22505</v>
      </c>
      <c r="B274" s="122"/>
      <c r="C274" s="120" t="s">
        <v>1669</v>
      </c>
      <c r="D274" s="121" t="s">
        <v>1694</v>
      </c>
      <c r="E274" s="101" t="s">
        <v>1022</v>
      </c>
      <c r="G274" s="27"/>
      <c r="H274" s="27"/>
      <c r="I274" s="27"/>
      <c r="J274" s="27"/>
      <c r="K274" s="27"/>
      <c r="L274" s="27"/>
      <c r="M274" s="27"/>
      <c r="N274" s="27"/>
      <c r="O274" s="27"/>
      <c r="P274" s="27"/>
      <c r="Q274" s="105">
        <f t="shared" si="26"/>
        <v>0</v>
      </c>
    </row>
    <row r="275" spans="1:17" s="115" customFormat="1" x14ac:dyDescent="0.3">
      <c r="A275" s="119">
        <v>22520</v>
      </c>
      <c r="B275" s="119">
        <v>15710</v>
      </c>
      <c r="C275" s="120" t="s">
        <v>472</v>
      </c>
      <c r="D275" s="121" t="s">
        <v>1550</v>
      </c>
      <c r="E275" s="101" t="s">
        <v>1022</v>
      </c>
      <c r="G275" s="27"/>
      <c r="H275" s="27"/>
      <c r="I275" s="27"/>
      <c r="J275" s="27"/>
      <c r="K275" s="27"/>
      <c r="L275" s="27"/>
      <c r="M275" s="27"/>
      <c r="N275" s="27"/>
      <c r="O275" s="27"/>
      <c r="P275" s="27"/>
      <c r="Q275" s="105">
        <f t="shared" si="26"/>
        <v>0</v>
      </c>
    </row>
    <row r="276" spans="1:17" s="115" customFormat="1" x14ac:dyDescent="0.3">
      <c r="A276" s="119">
        <v>22540</v>
      </c>
      <c r="B276" s="119">
        <v>15720</v>
      </c>
      <c r="C276" s="120" t="s">
        <v>1123</v>
      </c>
      <c r="D276" s="121" t="s">
        <v>1551</v>
      </c>
      <c r="E276" s="101" t="s">
        <v>1022</v>
      </c>
      <c r="G276" s="27"/>
      <c r="H276" s="27"/>
      <c r="I276" s="27"/>
      <c r="J276" s="27"/>
      <c r="K276" s="27"/>
      <c r="L276" s="27"/>
      <c r="M276" s="27"/>
      <c r="N276" s="27"/>
      <c r="O276" s="27"/>
      <c r="P276" s="27"/>
      <c r="Q276" s="105">
        <f t="shared" si="26"/>
        <v>0</v>
      </c>
    </row>
    <row r="277" spans="1:17" s="115" customFormat="1" x14ac:dyDescent="0.3">
      <c r="A277" s="119">
        <v>22560</v>
      </c>
      <c r="B277" s="119">
        <v>15730</v>
      </c>
      <c r="C277" s="120" t="s">
        <v>464</v>
      </c>
      <c r="D277" s="121" t="s">
        <v>1552</v>
      </c>
      <c r="E277" s="101" t="s">
        <v>1022</v>
      </c>
      <c r="G277" s="27"/>
      <c r="H277" s="27"/>
      <c r="I277" s="27"/>
      <c r="J277" s="27"/>
      <c r="K277" s="27"/>
      <c r="L277" s="27"/>
      <c r="M277" s="27"/>
      <c r="N277" s="27"/>
      <c r="O277" s="27"/>
      <c r="P277" s="27"/>
      <c r="Q277" s="105">
        <f t="shared" si="26"/>
        <v>0</v>
      </c>
    </row>
    <row r="278" spans="1:17" s="115" customFormat="1" x14ac:dyDescent="0.3">
      <c r="A278" s="119">
        <v>22580</v>
      </c>
      <c r="B278" s="119">
        <v>15740</v>
      </c>
      <c r="C278" s="120" t="s">
        <v>340</v>
      </c>
      <c r="D278" s="121" t="s">
        <v>1553</v>
      </c>
      <c r="E278" s="101" t="s">
        <v>1022</v>
      </c>
      <c r="G278" s="27"/>
      <c r="H278" s="27"/>
      <c r="I278" s="27"/>
      <c r="J278" s="27"/>
      <c r="K278" s="27"/>
      <c r="L278" s="27"/>
      <c r="M278" s="27"/>
      <c r="N278" s="27"/>
      <c r="O278" s="27"/>
      <c r="P278" s="27"/>
      <c r="Q278" s="105">
        <f t="shared" si="26"/>
        <v>0</v>
      </c>
    </row>
    <row r="279" spans="1:17" s="115" customFormat="1" x14ac:dyDescent="0.3">
      <c r="A279" s="123">
        <v>22600</v>
      </c>
      <c r="B279" s="124">
        <v>15750</v>
      </c>
      <c r="C279" s="48" t="s">
        <v>2004</v>
      </c>
      <c r="D279" s="121"/>
      <c r="E279" s="101" t="s">
        <v>1022</v>
      </c>
      <c r="G279" s="38">
        <f>SUM(G273:G278)</f>
        <v>0</v>
      </c>
      <c r="H279" s="38">
        <f t="shared" ref="H279:P279" si="34">SUM(H273:H278)</f>
        <v>0</v>
      </c>
      <c r="I279" s="38">
        <f t="shared" si="34"/>
        <v>0</v>
      </c>
      <c r="J279" s="38">
        <f t="shared" si="34"/>
        <v>0</v>
      </c>
      <c r="K279" s="38">
        <f t="shared" si="34"/>
        <v>0</v>
      </c>
      <c r="L279" s="38">
        <f t="shared" si="34"/>
        <v>0</v>
      </c>
      <c r="M279" s="38">
        <f t="shared" si="34"/>
        <v>0</v>
      </c>
      <c r="N279" s="38">
        <f t="shared" si="34"/>
        <v>0</v>
      </c>
      <c r="O279" s="38">
        <f t="shared" si="34"/>
        <v>0</v>
      </c>
      <c r="P279" s="38">
        <f t="shared" si="34"/>
        <v>0</v>
      </c>
      <c r="Q279" s="105">
        <f t="shared" si="26"/>
        <v>0</v>
      </c>
    </row>
    <row r="280" spans="1:17" s="115" customFormat="1" x14ac:dyDescent="0.3">
      <c r="A280" s="123">
        <v>22620</v>
      </c>
      <c r="B280" s="124">
        <v>15760</v>
      </c>
      <c r="C280" s="48" t="s">
        <v>1946</v>
      </c>
      <c r="D280" s="121"/>
      <c r="E280" s="101" t="s">
        <v>1022</v>
      </c>
      <c r="G280" s="38">
        <f>G272+G279</f>
        <v>0</v>
      </c>
      <c r="H280" s="38">
        <f t="shared" ref="H280:P280" si="35">H272+H279</f>
        <v>0</v>
      </c>
      <c r="I280" s="38">
        <f t="shared" si="35"/>
        <v>0</v>
      </c>
      <c r="J280" s="38">
        <f t="shared" si="35"/>
        <v>0</v>
      </c>
      <c r="K280" s="38">
        <f t="shared" si="35"/>
        <v>0</v>
      </c>
      <c r="L280" s="38">
        <f t="shared" si="35"/>
        <v>0</v>
      </c>
      <c r="M280" s="38">
        <f t="shared" si="35"/>
        <v>0</v>
      </c>
      <c r="N280" s="38">
        <f t="shared" si="35"/>
        <v>0</v>
      </c>
      <c r="O280" s="38">
        <f t="shared" si="35"/>
        <v>0</v>
      </c>
      <c r="P280" s="38">
        <f t="shared" si="35"/>
        <v>0</v>
      </c>
      <c r="Q280" s="105">
        <f t="shared" si="26"/>
        <v>0</v>
      </c>
    </row>
    <row r="281" spans="1:17" s="115" customFormat="1" x14ac:dyDescent="0.3">
      <c r="A281" s="99" t="s">
        <v>1998</v>
      </c>
      <c r="B281" s="119"/>
      <c r="C281" s="126" t="s">
        <v>2162</v>
      </c>
      <c r="D281" s="121"/>
      <c r="E281" s="101"/>
      <c r="F281" s="93"/>
      <c r="G281" s="49"/>
      <c r="H281" s="49"/>
      <c r="I281" s="49"/>
      <c r="J281" s="49"/>
      <c r="K281" s="49"/>
      <c r="L281" s="49"/>
      <c r="M281" s="49"/>
      <c r="N281" s="49"/>
      <c r="O281" s="49"/>
      <c r="P281" s="49"/>
      <c r="Q281" s="105">
        <f t="shared" si="26"/>
        <v>0</v>
      </c>
    </row>
    <row r="282" spans="1:17" s="115" customFormat="1" x14ac:dyDescent="0.3">
      <c r="A282" s="119">
        <v>23000</v>
      </c>
      <c r="B282" s="119">
        <v>16000</v>
      </c>
      <c r="C282" s="120" t="s">
        <v>341</v>
      </c>
      <c r="D282" s="121" t="s">
        <v>1695</v>
      </c>
      <c r="E282" s="101" t="s">
        <v>1022</v>
      </c>
      <c r="F282" s="93"/>
      <c r="G282" s="27"/>
      <c r="H282" s="27"/>
      <c r="I282" s="27"/>
      <c r="J282" s="27"/>
      <c r="K282" s="27"/>
      <c r="L282" s="27"/>
      <c r="M282" s="27"/>
      <c r="N282" s="27"/>
      <c r="O282" s="27"/>
      <c r="P282" s="27"/>
      <c r="Q282" s="105">
        <f t="shared" si="26"/>
        <v>0</v>
      </c>
    </row>
    <row r="283" spans="1:17" s="115" customFormat="1" x14ac:dyDescent="0.3">
      <c r="A283" s="119">
        <v>23020</v>
      </c>
      <c r="B283" s="119">
        <v>16010</v>
      </c>
      <c r="C283" s="120" t="s">
        <v>1108</v>
      </c>
      <c r="D283" s="121" t="s">
        <v>1696</v>
      </c>
      <c r="E283" s="101" t="s">
        <v>1022</v>
      </c>
      <c r="F283" s="93"/>
      <c r="G283" s="27"/>
      <c r="H283" s="27"/>
      <c r="I283" s="27"/>
      <c r="J283" s="27"/>
      <c r="K283" s="27"/>
      <c r="L283" s="27"/>
      <c r="M283" s="27"/>
      <c r="N283" s="27"/>
      <c r="O283" s="27"/>
      <c r="P283" s="27"/>
      <c r="Q283" s="105">
        <f t="shared" si="26"/>
        <v>0</v>
      </c>
    </row>
    <row r="284" spans="1:17" s="115" customFormat="1" x14ac:dyDescent="0.3">
      <c r="A284" s="119">
        <v>23040</v>
      </c>
      <c r="B284" s="119">
        <v>16020</v>
      </c>
      <c r="C284" s="120" t="s">
        <v>1110</v>
      </c>
      <c r="D284" s="121" t="s">
        <v>1697</v>
      </c>
      <c r="E284" s="101" t="s">
        <v>1022</v>
      </c>
      <c r="F284" s="93"/>
      <c r="G284" s="27"/>
      <c r="H284" s="27"/>
      <c r="I284" s="27"/>
      <c r="J284" s="27"/>
      <c r="K284" s="27"/>
      <c r="L284" s="27"/>
      <c r="M284" s="27"/>
      <c r="N284" s="27"/>
      <c r="O284" s="27"/>
      <c r="P284" s="27"/>
      <c r="Q284" s="105">
        <f t="shared" si="26"/>
        <v>0</v>
      </c>
    </row>
    <row r="285" spans="1:17" s="115" customFormat="1" x14ac:dyDescent="0.3">
      <c r="A285" s="119">
        <v>23060</v>
      </c>
      <c r="B285" s="119">
        <v>16030</v>
      </c>
      <c r="C285" s="120" t="s">
        <v>1112</v>
      </c>
      <c r="D285" s="121" t="s">
        <v>1698</v>
      </c>
      <c r="E285" s="101" t="s">
        <v>1022</v>
      </c>
      <c r="F285" s="93"/>
      <c r="G285" s="27"/>
      <c r="H285" s="27"/>
      <c r="I285" s="27"/>
      <c r="J285" s="27"/>
      <c r="K285" s="27"/>
      <c r="L285" s="27"/>
      <c r="M285" s="27"/>
      <c r="N285" s="27"/>
      <c r="O285" s="27"/>
      <c r="P285" s="27"/>
      <c r="Q285" s="105">
        <f t="shared" si="26"/>
        <v>0</v>
      </c>
    </row>
    <row r="286" spans="1:17" s="115" customFormat="1" x14ac:dyDescent="0.3">
      <c r="A286" s="119">
        <v>23065</v>
      </c>
      <c r="B286" s="122"/>
      <c r="C286" s="120" t="s">
        <v>1669</v>
      </c>
      <c r="D286" s="121" t="s">
        <v>1699</v>
      </c>
      <c r="E286" s="101" t="s">
        <v>1022</v>
      </c>
      <c r="F286" s="93"/>
      <c r="G286" s="27"/>
      <c r="H286" s="27"/>
      <c r="I286" s="27"/>
      <c r="J286" s="27"/>
      <c r="K286" s="27"/>
      <c r="L286" s="27"/>
      <c r="M286" s="27"/>
      <c r="N286" s="27"/>
      <c r="O286" s="27"/>
      <c r="P286" s="27"/>
      <c r="Q286" s="105">
        <f t="shared" si="26"/>
        <v>0</v>
      </c>
    </row>
    <row r="287" spans="1:17" s="115" customFormat="1" x14ac:dyDescent="0.3">
      <c r="A287" s="119">
        <v>23080</v>
      </c>
      <c r="B287" s="119">
        <v>16040</v>
      </c>
      <c r="C287" s="120" t="s">
        <v>1114</v>
      </c>
      <c r="D287" s="121" t="s">
        <v>1700</v>
      </c>
      <c r="E287" s="101" t="s">
        <v>1022</v>
      </c>
      <c r="F287" s="93"/>
      <c r="G287" s="27"/>
      <c r="H287" s="27"/>
      <c r="I287" s="27"/>
      <c r="J287" s="27"/>
      <c r="K287" s="27"/>
      <c r="L287" s="27"/>
      <c r="M287" s="27"/>
      <c r="N287" s="27"/>
      <c r="O287" s="27"/>
      <c r="P287" s="27"/>
      <c r="Q287" s="105">
        <f t="shared" si="26"/>
        <v>0</v>
      </c>
    </row>
    <row r="288" spans="1:17" s="115" customFormat="1" x14ac:dyDescent="0.3">
      <c r="A288" s="119">
        <v>23100</v>
      </c>
      <c r="B288" s="119">
        <v>16050</v>
      </c>
      <c r="C288" s="120" t="s">
        <v>334</v>
      </c>
      <c r="D288" s="121" t="s">
        <v>1701</v>
      </c>
      <c r="E288" s="101" t="s">
        <v>1022</v>
      </c>
      <c r="F288" s="93"/>
      <c r="G288" s="27"/>
      <c r="H288" s="27"/>
      <c r="I288" s="27"/>
      <c r="J288" s="27"/>
      <c r="K288" s="27"/>
      <c r="L288" s="27"/>
      <c r="M288" s="27"/>
      <c r="N288" s="27"/>
      <c r="O288" s="27"/>
      <c r="P288" s="27"/>
      <c r="Q288" s="105">
        <f t="shared" si="26"/>
        <v>0</v>
      </c>
    </row>
    <row r="289" spans="1:17" s="115" customFormat="1" x14ac:dyDescent="0.3">
      <c r="A289" s="119">
        <v>23120</v>
      </c>
      <c r="B289" s="119">
        <v>16060</v>
      </c>
      <c r="C289" s="120" t="s">
        <v>1133</v>
      </c>
      <c r="D289" s="121" t="s">
        <v>1702</v>
      </c>
      <c r="E289" s="101" t="s">
        <v>1022</v>
      </c>
      <c r="F289" s="93"/>
      <c r="G289" s="27"/>
      <c r="H289" s="27"/>
      <c r="I289" s="27"/>
      <c r="J289" s="27"/>
      <c r="K289" s="27"/>
      <c r="L289" s="27"/>
      <c r="M289" s="27"/>
      <c r="N289" s="27"/>
      <c r="O289" s="27"/>
      <c r="P289" s="27"/>
      <c r="Q289" s="105">
        <f t="shared" si="26"/>
        <v>0</v>
      </c>
    </row>
    <row r="290" spans="1:17" s="115" customFormat="1" x14ac:dyDescent="0.3">
      <c r="A290" s="119">
        <v>23140</v>
      </c>
      <c r="B290" s="119">
        <v>16070</v>
      </c>
      <c r="C290" s="120" t="s">
        <v>338</v>
      </c>
      <c r="D290" s="121" t="s">
        <v>1703</v>
      </c>
      <c r="E290" s="101" t="s">
        <v>1022</v>
      </c>
      <c r="F290" s="93"/>
      <c r="G290" s="27"/>
      <c r="H290" s="27"/>
      <c r="I290" s="27"/>
      <c r="J290" s="27"/>
      <c r="K290" s="27"/>
      <c r="L290" s="27"/>
      <c r="M290" s="27"/>
      <c r="N290" s="27"/>
      <c r="O290" s="27"/>
      <c r="P290" s="27"/>
      <c r="Q290" s="105">
        <f t="shared" si="26"/>
        <v>0</v>
      </c>
    </row>
    <row r="291" spans="1:17" s="115" customFormat="1" x14ac:dyDescent="0.3">
      <c r="A291" s="119">
        <v>23160</v>
      </c>
      <c r="B291" s="119">
        <v>16080</v>
      </c>
      <c r="C291" s="120" t="s">
        <v>340</v>
      </c>
      <c r="D291" s="121" t="s">
        <v>1704</v>
      </c>
      <c r="E291" s="101" t="s">
        <v>1022</v>
      </c>
      <c r="F291" s="93"/>
      <c r="G291" s="27"/>
      <c r="H291" s="27"/>
      <c r="I291" s="27"/>
      <c r="J291" s="27"/>
      <c r="K291" s="27"/>
      <c r="L291" s="27"/>
      <c r="M291" s="27"/>
      <c r="N291" s="27"/>
      <c r="O291" s="27"/>
      <c r="P291" s="27"/>
      <c r="Q291" s="105">
        <f t="shared" si="26"/>
        <v>0</v>
      </c>
    </row>
    <row r="292" spans="1:17" s="115" customFormat="1" x14ac:dyDescent="0.3">
      <c r="A292" s="123">
        <v>23180</v>
      </c>
      <c r="B292" s="128">
        <v>16090</v>
      </c>
      <c r="C292" s="48" t="s">
        <v>1949</v>
      </c>
      <c r="D292" s="121"/>
      <c r="E292" s="101" t="s">
        <v>1022</v>
      </c>
      <c r="F292" s="129"/>
      <c r="G292" s="52">
        <f>SUM(G282:G291)</f>
        <v>0</v>
      </c>
      <c r="H292" s="52">
        <f t="shared" ref="H292:P292" si="36">SUM(H282:H291)</f>
        <v>0</v>
      </c>
      <c r="I292" s="52">
        <f t="shared" si="36"/>
        <v>0</v>
      </c>
      <c r="J292" s="52">
        <f t="shared" si="36"/>
        <v>0</v>
      </c>
      <c r="K292" s="52">
        <f t="shared" si="36"/>
        <v>0</v>
      </c>
      <c r="L292" s="52">
        <f t="shared" si="36"/>
        <v>0</v>
      </c>
      <c r="M292" s="52">
        <f t="shared" si="36"/>
        <v>0</v>
      </c>
      <c r="N292" s="52">
        <f t="shared" si="36"/>
        <v>0</v>
      </c>
      <c r="O292" s="52">
        <f t="shared" si="36"/>
        <v>0</v>
      </c>
      <c r="P292" s="52">
        <f t="shared" si="36"/>
        <v>0</v>
      </c>
      <c r="Q292" s="105">
        <f t="shared" si="26"/>
        <v>0</v>
      </c>
    </row>
    <row r="293" spans="1:17" s="115" customFormat="1" x14ac:dyDescent="0.3">
      <c r="A293" s="119">
        <v>23500</v>
      </c>
      <c r="B293" s="119">
        <v>16100</v>
      </c>
      <c r="C293" s="120" t="s">
        <v>1120</v>
      </c>
      <c r="D293" s="121" t="s">
        <v>1705</v>
      </c>
      <c r="E293" s="101" t="s">
        <v>1022</v>
      </c>
      <c r="F293" s="93"/>
      <c r="G293" s="27"/>
      <c r="H293" s="27"/>
      <c r="I293" s="27"/>
      <c r="J293" s="27"/>
      <c r="K293" s="27"/>
      <c r="L293" s="27"/>
      <c r="M293" s="27"/>
      <c r="N293" s="27"/>
      <c r="O293" s="27"/>
      <c r="P293" s="27"/>
      <c r="Q293" s="105">
        <f t="shared" si="26"/>
        <v>0</v>
      </c>
    </row>
    <row r="294" spans="1:17" s="115" customFormat="1" x14ac:dyDescent="0.3">
      <c r="A294" s="119">
        <v>23505</v>
      </c>
      <c r="B294" s="122"/>
      <c r="C294" s="120" t="s">
        <v>1669</v>
      </c>
      <c r="D294" s="121" t="s">
        <v>1706</v>
      </c>
      <c r="E294" s="101" t="s">
        <v>1022</v>
      </c>
      <c r="F294" s="93"/>
      <c r="G294" s="27"/>
      <c r="H294" s="27"/>
      <c r="I294" s="27"/>
      <c r="J294" s="27"/>
      <c r="K294" s="27"/>
      <c r="L294" s="27"/>
      <c r="M294" s="27"/>
      <c r="N294" s="27"/>
      <c r="O294" s="27"/>
      <c r="P294" s="27"/>
      <c r="Q294" s="105">
        <f t="shared" si="26"/>
        <v>0</v>
      </c>
    </row>
    <row r="295" spans="1:17" s="115" customFormat="1" x14ac:dyDescent="0.3">
      <c r="A295" s="119">
        <v>23520</v>
      </c>
      <c r="B295" s="119">
        <v>16110</v>
      </c>
      <c r="C295" s="120" t="s">
        <v>472</v>
      </c>
      <c r="D295" s="121" t="s">
        <v>1707</v>
      </c>
      <c r="E295" s="101" t="s">
        <v>1022</v>
      </c>
      <c r="F295" s="93"/>
      <c r="G295" s="27"/>
      <c r="H295" s="27"/>
      <c r="I295" s="27"/>
      <c r="J295" s="27"/>
      <c r="K295" s="27"/>
      <c r="L295" s="27"/>
      <c r="M295" s="27"/>
      <c r="N295" s="27"/>
      <c r="O295" s="27"/>
      <c r="P295" s="27"/>
      <c r="Q295" s="105">
        <f t="shared" si="26"/>
        <v>0</v>
      </c>
    </row>
    <row r="296" spans="1:17" s="115" customFormat="1" x14ac:dyDescent="0.3">
      <c r="A296" s="119">
        <v>23540</v>
      </c>
      <c r="B296" s="119">
        <v>16120</v>
      </c>
      <c r="C296" s="120" t="s">
        <v>1123</v>
      </c>
      <c r="D296" s="121" t="s">
        <v>1708</v>
      </c>
      <c r="E296" s="101" t="s">
        <v>1022</v>
      </c>
      <c r="F296" s="93"/>
      <c r="G296" s="27"/>
      <c r="H296" s="27"/>
      <c r="I296" s="27"/>
      <c r="J296" s="27"/>
      <c r="K296" s="27"/>
      <c r="L296" s="27"/>
      <c r="M296" s="27"/>
      <c r="N296" s="27"/>
      <c r="O296" s="27"/>
      <c r="P296" s="27"/>
      <c r="Q296" s="105">
        <f t="shared" si="26"/>
        <v>0</v>
      </c>
    </row>
    <row r="297" spans="1:17" s="115" customFormat="1" x14ac:dyDescent="0.3">
      <c r="A297" s="119">
        <v>23560</v>
      </c>
      <c r="B297" s="119">
        <v>16130</v>
      </c>
      <c r="C297" s="120" t="s">
        <v>464</v>
      </c>
      <c r="D297" s="121" t="s">
        <v>1709</v>
      </c>
      <c r="E297" s="101" t="s">
        <v>1022</v>
      </c>
      <c r="F297" s="93"/>
      <c r="G297" s="27"/>
      <c r="H297" s="27"/>
      <c r="I297" s="27"/>
      <c r="J297" s="27"/>
      <c r="K297" s="27"/>
      <c r="L297" s="27"/>
      <c r="M297" s="27"/>
      <c r="N297" s="27"/>
      <c r="O297" s="27"/>
      <c r="P297" s="27"/>
      <c r="Q297" s="105">
        <f t="shared" si="26"/>
        <v>0</v>
      </c>
    </row>
    <row r="298" spans="1:17" s="115" customFormat="1" x14ac:dyDescent="0.3">
      <c r="A298" s="119">
        <v>23580</v>
      </c>
      <c r="B298" s="119">
        <v>16140</v>
      </c>
      <c r="C298" s="120" t="s">
        <v>340</v>
      </c>
      <c r="D298" s="121" t="s">
        <v>1710</v>
      </c>
      <c r="E298" s="101" t="s">
        <v>1022</v>
      </c>
      <c r="F298" s="93"/>
      <c r="G298" s="27"/>
      <c r="H298" s="27"/>
      <c r="I298" s="27"/>
      <c r="J298" s="27"/>
      <c r="K298" s="27"/>
      <c r="L298" s="27"/>
      <c r="M298" s="27"/>
      <c r="N298" s="27"/>
      <c r="O298" s="27"/>
      <c r="P298" s="27"/>
      <c r="Q298" s="105">
        <f t="shared" ref="Q298:Q367" si="37">SUM(G298:P298)</f>
        <v>0</v>
      </c>
    </row>
    <row r="299" spans="1:17" s="115" customFormat="1" x14ac:dyDescent="0.3">
      <c r="A299" s="123">
        <v>23600</v>
      </c>
      <c r="B299" s="128">
        <v>16150</v>
      </c>
      <c r="C299" s="48" t="s">
        <v>1950</v>
      </c>
      <c r="D299" s="121"/>
      <c r="E299" s="101" t="s">
        <v>1022</v>
      </c>
      <c r="F299" s="129"/>
      <c r="G299" s="52">
        <f>SUM(G293:G298)</f>
        <v>0</v>
      </c>
      <c r="H299" s="52">
        <f t="shared" ref="H299:P299" si="38">SUM(H293:H298)</f>
        <v>0</v>
      </c>
      <c r="I299" s="52">
        <f t="shared" si="38"/>
        <v>0</v>
      </c>
      <c r="J299" s="52">
        <f t="shared" si="38"/>
        <v>0</v>
      </c>
      <c r="K299" s="52">
        <f t="shared" si="38"/>
        <v>0</v>
      </c>
      <c r="L299" s="52">
        <f t="shared" si="38"/>
        <v>0</v>
      </c>
      <c r="M299" s="52">
        <f t="shared" si="38"/>
        <v>0</v>
      </c>
      <c r="N299" s="52">
        <f t="shared" si="38"/>
        <v>0</v>
      </c>
      <c r="O299" s="52">
        <f t="shared" si="38"/>
        <v>0</v>
      </c>
      <c r="P299" s="52">
        <f t="shared" si="38"/>
        <v>0</v>
      </c>
      <c r="Q299" s="105">
        <f t="shared" si="37"/>
        <v>0</v>
      </c>
    </row>
    <row r="300" spans="1:17" s="115" customFormat="1" x14ac:dyDescent="0.3">
      <c r="A300" s="123">
        <v>23620</v>
      </c>
      <c r="B300" s="128">
        <v>16160</v>
      </c>
      <c r="C300" s="48" t="s">
        <v>1951</v>
      </c>
      <c r="D300" s="121"/>
      <c r="E300" s="101" t="s">
        <v>1022</v>
      </c>
      <c r="F300" s="129"/>
      <c r="G300" s="52">
        <f>G292+G299</f>
        <v>0</v>
      </c>
      <c r="H300" s="52">
        <f t="shared" ref="H300:P300" si="39">H292+H299</f>
        <v>0</v>
      </c>
      <c r="I300" s="52">
        <f t="shared" si="39"/>
        <v>0</v>
      </c>
      <c r="J300" s="52">
        <f t="shared" si="39"/>
        <v>0</v>
      </c>
      <c r="K300" s="52">
        <f t="shared" si="39"/>
        <v>0</v>
      </c>
      <c r="L300" s="52">
        <f t="shared" si="39"/>
        <v>0</v>
      </c>
      <c r="M300" s="52">
        <f t="shared" si="39"/>
        <v>0</v>
      </c>
      <c r="N300" s="52">
        <f t="shared" si="39"/>
        <v>0</v>
      </c>
      <c r="O300" s="52">
        <f t="shared" si="39"/>
        <v>0</v>
      </c>
      <c r="P300" s="52">
        <f t="shared" si="39"/>
        <v>0</v>
      </c>
      <c r="Q300" s="105">
        <f t="shared" si="37"/>
        <v>0</v>
      </c>
    </row>
    <row r="301" spans="1:17" x14ac:dyDescent="0.3">
      <c r="A301" s="99" t="s">
        <v>1998</v>
      </c>
      <c r="C301" s="100" t="s">
        <v>2163</v>
      </c>
      <c r="E301" s="101"/>
      <c r="G301" s="33"/>
      <c r="H301" s="33"/>
      <c r="I301" s="33"/>
      <c r="J301" s="33"/>
      <c r="K301" s="33"/>
      <c r="L301" s="33"/>
      <c r="M301" s="33"/>
      <c r="N301" s="33"/>
      <c r="O301" s="33"/>
      <c r="P301" s="33"/>
      <c r="Q301" s="105">
        <f t="shared" si="37"/>
        <v>0</v>
      </c>
    </row>
    <row r="302" spans="1:17" x14ac:dyDescent="0.3">
      <c r="A302" s="92">
        <v>25000</v>
      </c>
      <c r="B302" s="92">
        <v>6150</v>
      </c>
      <c r="C302" s="104" t="s">
        <v>460</v>
      </c>
      <c r="D302" s="93" t="s">
        <v>1495</v>
      </c>
      <c r="E302" s="101" t="s">
        <v>1022</v>
      </c>
      <c r="G302" s="27"/>
      <c r="H302" s="27"/>
      <c r="I302" s="27"/>
      <c r="J302" s="27"/>
      <c r="K302" s="27"/>
      <c r="L302" s="27"/>
      <c r="M302" s="27"/>
      <c r="N302" s="27"/>
      <c r="O302" s="27"/>
      <c r="P302" s="27"/>
      <c r="Q302" s="105">
        <f t="shared" si="37"/>
        <v>0</v>
      </c>
    </row>
    <row r="303" spans="1:17" x14ac:dyDescent="0.3">
      <c r="A303" s="92">
        <v>25005</v>
      </c>
      <c r="B303" s="116"/>
      <c r="C303" s="104" t="s">
        <v>1669</v>
      </c>
      <c r="D303" s="93" t="s">
        <v>1711</v>
      </c>
      <c r="E303" s="101" t="s">
        <v>1022</v>
      </c>
      <c r="G303" s="27"/>
      <c r="H303" s="27"/>
      <c r="I303" s="27"/>
      <c r="J303" s="27"/>
      <c r="K303" s="27"/>
      <c r="L303" s="27"/>
      <c r="M303" s="27"/>
      <c r="N303" s="27"/>
      <c r="O303" s="27"/>
      <c r="P303" s="27"/>
      <c r="Q303" s="105">
        <f t="shared" si="37"/>
        <v>0</v>
      </c>
    </row>
    <row r="304" spans="1:17" x14ac:dyDescent="0.3">
      <c r="A304" s="92">
        <v>25020</v>
      </c>
      <c r="B304" s="92">
        <v>6160</v>
      </c>
      <c r="C304" s="104" t="s">
        <v>462</v>
      </c>
      <c r="D304" s="93" t="s">
        <v>1496</v>
      </c>
      <c r="E304" s="101" t="s">
        <v>1022</v>
      </c>
      <c r="G304" s="27"/>
      <c r="H304" s="27"/>
      <c r="I304" s="27"/>
      <c r="J304" s="27"/>
      <c r="K304" s="27"/>
      <c r="L304" s="27"/>
      <c r="M304" s="27"/>
      <c r="N304" s="27"/>
      <c r="O304" s="27"/>
      <c r="P304" s="27"/>
      <c r="Q304" s="105">
        <f t="shared" si="37"/>
        <v>0</v>
      </c>
    </row>
    <row r="305" spans="1:17" x14ac:dyDescent="0.3">
      <c r="A305" s="92">
        <v>25040</v>
      </c>
      <c r="B305" s="92">
        <v>6170</v>
      </c>
      <c r="C305" s="104" t="s">
        <v>464</v>
      </c>
      <c r="D305" s="93" t="s">
        <v>1497</v>
      </c>
      <c r="E305" s="101" t="s">
        <v>1022</v>
      </c>
      <c r="G305" s="27"/>
      <c r="H305" s="27"/>
      <c r="I305" s="27"/>
      <c r="J305" s="27"/>
      <c r="K305" s="27"/>
      <c r="L305" s="27"/>
      <c r="M305" s="27"/>
      <c r="N305" s="27"/>
      <c r="O305" s="27"/>
      <c r="P305" s="27"/>
      <c r="Q305" s="105">
        <f t="shared" si="37"/>
        <v>0</v>
      </c>
    </row>
    <row r="306" spans="1:17" x14ac:dyDescent="0.3">
      <c r="A306" s="92">
        <v>25060</v>
      </c>
      <c r="B306" s="92">
        <v>6180</v>
      </c>
      <c r="C306" s="104" t="s">
        <v>340</v>
      </c>
      <c r="D306" s="93" t="s">
        <v>1498</v>
      </c>
      <c r="E306" s="101" t="s">
        <v>1022</v>
      </c>
      <c r="G306" s="27"/>
      <c r="H306" s="27"/>
      <c r="I306" s="27"/>
      <c r="J306" s="27"/>
      <c r="K306" s="27"/>
      <c r="L306" s="27"/>
      <c r="M306" s="27"/>
      <c r="N306" s="27"/>
      <c r="O306" s="27"/>
      <c r="P306" s="27"/>
      <c r="Q306" s="105">
        <f t="shared" si="37"/>
        <v>0</v>
      </c>
    </row>
    <row r="307" spans="1:17" s="115" customFormat="1" x14ac:dyDescent="0.3">
      <c r="A307" s="101">
        <v>25100</v>
      </c>
      <c r="B307" s="113">
        <v>6200</v>
      </c>
      <c r="C307" s="114" t="s">
        <v>703</v>
      </c>
      <c r="D307" s="93"/>
      <c r="E307" s="101" t="s">
        <v>1022</v>
      </c>
      <c r="G307" s="38">
        <f>SUM(G302:G306)</f>
        <v>0</v>
      </c>
      <c r="H307" s="38">
        <f t="shared" ref="H307:P307" si="40">SUM(H302:H306)</f>
        <v>0</v>
      </c>
      <c r="I307" s="38">
        <f t="shared" si="40"/>
        <v>0</v>
      </c>
      <c r="J307" s="38">
        <f t="shared" si="40"/>
        <v>0</v>
      </c>
      <c r="K307" s="38">
        <f t="shared" si="40"/>
        <v>0</v>
      </c>
      <c r="L307" s="38">
        <f t="shared" si="40"/>
        <v>0</v>
      </c>
      <c r="M307" s="38">
        <f t="shared" si="40"/>
        <v>0</v>
      </c>
      <c r="N307" s="38">
        <f t="shared" si="40"/>
        <v>0</v>
      </c>
      <c r="O307" s="38">
        <f t="shared" si="40"/>
        <v>0</v>
      </c>
      <c r="P307" s="38">
        <f t="shared" si="40"/>
        <v>0</v>
      </c>
      <c r="Q307" s="105">
        <f t="shared" si="37"/>
        <v>0</v>
      </c>
    </row>
    <row r="308" spans="1:17" x14ac:dyDescent="0.3">
      <c r="A308" s="99" t="s">
        <v>1998</v>
      </c>
      <c r="C308" s="100" t="s">
        <v>2164</v>
      </c>
      <c r="E308" s="101"/>
      <c r="G308" s="33"/>
      <c r="H308" s="33"/>
      <c r="I308" s="33"/>
      <c r="J308" s="33"/>
      <c r="K308" s="33"/>
      <c r="L308" s="33"/>
      <c r="M308" s="33"/>
      <c r="N308" s="33"/>
      <c r="O308" s="33"/>
      <c r="P308" s="33"/>
      <c r="Q308" s="105">
        <f t="shared" si="37"/>
        <v>0</v>
      </c>
    </row>
    <row r="309" spans="1:17" x14ac:dyDescent="0.3">
      <c r="A309" s="92">
        <v>29500</v>
      </c>
      <c r="B309" s="92">
        <v>6370</v>
      </c>
      <c r="C309" s="104" t="s">
        <v>460</v>
      </c>
      <c r="D309" s="93" t="s">
        <v>1554</v>
      </c>
      <c r="E309" s="101" t="s">
        <v>1022</v>
      </c>
      <c r="G309" s="27"/>
      <c r="H309" s="27"/>
      <c r="I309" s="27"/>
      <c r="J309" s="27"/>
      <c r="K309" s="27"/>
      <c r="L309" s="27"/>
      <c r="M309" s="27"/>
      <c r="N309" s="27"/>
      <c r="O309" s="27"/>
      <c r="P309" s="27"/>
      <c r="Q309" s="105">
        <f t="shared" si="37"/>
        <v>0</v>
      </c>
    </row>
    <row r="310" spans="1:17" x14ac:dyDescent="0.3">
      <c r="A310" s="130">
        <v>29520</v>
      </c>
      <c r="B310" s="130">
        <v>6372</v>
      </c>
      <c r="C310" s="120" t="s">
        <v>1177</v>
      </c>
      <c r="D310" s="121" t="s">
        <v>1555</v>
      </c>
      <c r="E310" s="101" t="s">
        <v>1022</v>
      </c>
      <c r="G310" s="27"/>
      <c r="H310" s="27"/>
      <c r="I310" s="27"/>
      <c r="J310" s="27"/>
      <c r="K310" s="27"/>
      <c r="L310" s="27"/>
      <c r="M310" s="27"/>
      <c r="N310" s="27"/>
      <c r="O310" s="27"/>
      <c r="P310" s="27"/>
      <c r="Q310" s="105">
        <f t="shared" si="37"/>
        <v>0</v>
      </c>
    </row>
    <row r="311" spans="1:17" x14ac:dyDescent="0.3">
      <c r="A311" s="130">
        <v>29540</v>
      </c>
      <c r="B311" s="130">
        <v>6373</v>
      </c>
      <c r="C311" s="120" t="s">
        <v>1179</v>
      </c>
      <c r="D311" s="121" t="s">
        <v>1556</v>
      </c>
      <c r="E311" s="101" t="s">
        <v>1022</v>
      </c>
      <c r="G311" s="27"/>
      <c r="H311" s="27"/>
      <c r="I311" s="27"/>
      <c r="J311" s="27"/>
      <c r="K311" s="27"/>
      <c r="L311" s="27"/>
      <c r="M311" s="27"/>
      <c r="N311" s="27"/>
      <c r="O311" s="27"/>
      <c r="P311" s="27"/>
      <c r="Q311" s="105">
        <f t="shared" si="37"/>
        <v>0</v>
      </c>
    </row>
    <row r="312" spans="1:17" x14ac:dyDescent="0.3">
      <c r="A312" s="130">
        <v>29560</v>
      </c>
      <c r="B312" s="130">
        <v>6374</v>
      </c>
      <c r="C312" s="120" t="s">
        <v>1181</v>
      </c>
      <c r="D312" s="121" t="s">
        <v>1557</v>
      </c>
      <c r="E312" s="101" t="s">
        <v>1022</v>
      </c>
      <c r="G312" s="27"/>
      <c r="H312" s="27"/>
      <c r="I312" s="27"/>
      <c r="J312" s="27"/>
      <c r="K312" s="27"/>
      <c r="L312" s="27"/>
      <c r="M312" s="27"/>
      <c r="N312" s="27"/>
      <c r="O312" s="27"/>
      <c r="P312" s="27"/>
      <c r="Q312" s="105">
        <f t="shared" si="37"/>
        <v>0</v>
      </c>
    </row>
    <row r="313" spans="1:17" x14ac:dyDescent="0.3">
      <c r="A313" s="130">
        <v>29580</v>
      </c>
      <c r="B313" s="130">
        <v>6375</v>
      </c>
      <c r="C313" s="120" t="s">
        <v>1183</v>
      </c>
      <c r="D313" s="121" t="s">
        <v>1558</v>
      </c>
      <c r="E313" s="101" t="s">
        <v>1022</v>
      </c>
      <c r="G313" s="27"/>
      <c r="H313" s="27"/>
      <c r="I313" s="27"/>
      <c r="J313" s="27"/>
      <c r="K313" s="27"/>
      <c r="L313" s="27"/>
      <c r="M313" s="27"/>
      <c r="N313" s="27"/>
      <c r="O313" s="27"/>
      <c r="P313" s="27"/>
      <c r="Q313" s="105">
        <f t="shared" si="37"/>
        <v>0</v>
      </c>
    </row>
    <row r="314" spans="1:17" x14ac:dyDescent="0.3">
      <c r="A314" s="130">
        <v>29585</v>
      </c>
      <c r="B314" s="131"/>
      <c r="C314" s="120" t="s">
        <v>1669</v>
      </c>
      <c r="D314" s="121" t="s">
        <v>1712</v>
      </c>
      <c r="E314" s="101" t="s">
        <v>1022</v>
      </c>
      <c r="G314" s="27"/>
      <c r="H314" s="27"/>
      <c r="I314" s="27"/>
      <c r="J314" s="27"/>
      <c r="K314" s="27"/>
      <c r="L314" s="27"/>
      <c r="M314" s="27"/>
      <c r="N314" s="27"/>
      <c r="O314" s="27"/>
      <c r="P314" s="27"/>
      <c r="Q314" s="105">
        <f t="shared" si="37"/>
        <v>0</v>
      </c>
    </row>
    <row r="315" spans="1:17" x14ac:dyDescent="0.3">
      <c r="A315" s="92">
        <v>29600</v>
      </c>
      <c r="B315" s="92">
        <v>6380</v>
      </c>
      <c r="C315" s="104" t="s">
        <v>472</v>
      </c>
      <c r="D315" s="93" t="s">
        <v>1559</v>
      </c>
      <c r="E315" s="101" t="s">
        <v>1022</v>
      </c>
      <c r="G315" s="27"/>
      <c r="H315" s="27"/>
      <c r="I315" s="27"/>
      <c r="J315" s="27"/>
      <c r="K315" s="27"/>
      <c r="L315" s="27"/>
      <c r="M315" s="27"/>
      <c r="N315" s="27"/>
      <c r="O315" s="27"/>
      <c r="P315" s="27"/>
      <c r="Q315" s="105">
        <f t="shared" si="37"/>
        <v>0</v>
      </c>
    </row>
    <row r="316" spans="1:17" x14ac:dyDescent="0.3">
      <c r="A316" s="92">
        <v>29620</v>
      </c>
      <c r="B316" s="92">
        <v>6390</v>
      </c>
      <c r="C316" s="104" t="s">
        <v>334</v>
      </c>
      <c r="D316" s="93" t="s">
        <v>1560</v>
      </c>
      <c r="E316" s="101" t="s">
        <v>1022</v>
      </c>
      <c r="G316" s="27"/>
      <c r="H316" s="27"/>
      <c r="I316" s="27"/>
      <c r="J316" s="27"/>
      <c r="K316" s="27"/>
      <c r="L316" s="27"/>
      <c r="M316" s="27"/>
      <c r="N316" s="27"/>
      <c r="O316" s="27"/>
      <c r="P316" s="27"/>
      <c r="Q316" s="105">
        <f t="shared" si="37"/>
        <v>0</v>
      </c>
    </row>
    <row r="317" spans="1:17" x14ac:dyDescent="0.3">
      <c r="A317" s="92">
        <v>29640</v>
      </c>
      <c r="B317" s="92">
        <v>6400</v>
      </c>
      <c r="C317" s="104" t="s">
        <v>464</v>
      </c>
      <c r="D317" s="93" t="s">
        <v>1561</v>
      </c>
      <c r="E317" s="101" t="s">
        <v>1022</v>
      </c>
      <c r="G317" s="27"/>
      <c r="H317" s="27"/>
      <c r="I317" s="27"/>
      <c r="J317" s="27"/>
      <c r="K317" s="27"/>
      <c r="L317" s="27"/>
      <c r="M317" s="27"/>
      <c r="N317" s="27"/>
      <c r="O317" s="27"/>
      <c r="P317" s="27"/>
      <c r="Q317" s="105">
        <f t="shared" si="37"/>
        <v>0</v>
      </c>
    </row>
    <row r="318" spans="1:17" x14ac:dyDescent="0.3">
      <c r="A318" s="92">
        <v>29660</v>
      </c>
      <c r="B318" s="92">
        <v>6410</v>
      </c>
      <c r="C318" s="104" t="s">
        <v>340</v>
      </c>
      <c r="D318" s="93" t="s">
        <v>1562</v>
      </c>
      <c r="E318" s="101" t="s">
        <v>1022</v>
      </c>
      <c r="G318" s="27"/>
      <c r="H318" s="27"/>
      <c r="I318" s="27"/>
      <c r="J318" s="27"/>
      <c r="K318" s="27"/>
      <c r="L318" s="27"/>
      <c r="M318" s="27"/>
      <c r="N318" s="27"/>
      <c r="O318" s="27"/>
      <c r="P318" s="27"/>
      <c r="Q318" s="105">
        <f t="shared" si="37"/>
        <v>0</v>
      </c>
    </row>
    <row r="319" spans="1:17" s="115" customFormat="1" x14ac:dyDescent="0.3">
      <c r="A319" s="101">
        <v>29680</v>
      </c>
      <c r="B319" s="113">
        <v>6420</v>
      </c>
      <c r="C319" s="114" t="s">
        <v>832</v>
      </c>
      <c r="D319" s="93"/>
      <c r="E319" s="101" t="s">
        <v>1022</v>
      </c>
      <c r="G319" s="38">
        <f>SUM(G309:G318)</f>
        <v>0</v>
      </c>
      <c r="H319" s="38">
        <f t="shared" ref="H319:P319" si="41">SUM(H309:H318)</f>
        <v>0</v>
      </c>
      <c r="I319" s="38">
        <f t="shared" si="41"/>
        <v>0</v>
      </c>
      <c r="J319" s="38">
        <f t="shared" si="41"/>
        <v>0</v>
      </c>
      <c r="K319" s="38">
        <f t="shared" si="41"/>
        <v>0</v>
      </c>
      <c r="L319" s="38">
        <f t="shared" si="41"/>
        <v>0</v>
      </c>
      <c r="M319" s="38">
        <f t="shared" si="41"/>
        <v>0</v>
      </c>
      <c r="N319" s="38">
        <f t="shared" si="41"/>
        <v>0</v>
      </c>
      <c r="O319" s="38">
        <f t="shared" si="41"/>
        <v>0</v>
      </c>
      <c r="P319" s="38">
        <f t="shared" si="41"/>
        <v>0</v>
      </c>
      <c r="Q319" s="105">
        <f t="shared" si="37"/>
        <v>0</v>
      </c>
    </row>
    <row r="320" spans="1:17" x14ac:dyDescent="0.3">
      <c r="A320" s="99" t="s">
        <v>1998</v>
      </c>
      <c r="C320" s="100" t="s">
        <v>2165</v>
      </c>
      <c r="E320" s="101"/>
      <c r="G320" s="33"/>
      <c r="H320" s="33"/>
      <c r="I320" s="33"/>
      <c r="J320" s="33"/>
      <c r="K320" s="33"/>
      <c r="L320" s="33"/>
      <c r="M320" s="33"/>
      <c r="N320" s="33"/>
      <c r="O320" s="33"/>
      <c r="P320" s="33"/>
      <c r="Q320" s="105">
        <f t="shared" si="37"/>
        <v>0</v>
      </c>
    </row>
    <row r="321" spans="1:17" x14ac:dyDescent="0.3">
      <c r="A321" s="92">
        <v>30500</v>
      </c>
      <c r="B321" s="92">
        <v>6430</v>
      </c>
      <c r="C321" s="104" t="s">
        <v>460</v>
      </c>
      <c r="D321" s="93" t="s">
        <v>1563</v>
      </c>
      <c r="E321" s="101" t="s">
        <v>1022</v>
      </c>
      <c r="G321" s="27"/>
      <c r="H321" s="27"/>
      <c r="I321" s="27"/>
      <c r="J321" s="27"/>
      <c r="K321" s="27"/>
      <c r="L321" s="27"/>
      <c r="M321" s="27"/>
      <c r="N321" s="27"/>
      <c r="O321" s="27"/>
      <c r="P321" s="27"/>
      <c r="Q321" s="105">
        <f t="shared" si="37"/>
        <v>0</v>
      </c>
    </row>
    <row r="322" spans="1:17" x14ac:dyDescent="0.3">
      <c r="A322" s="130">
        <v>30520</v>
      </c>
      <c r="B322" s="130">
        <v>6435</v>
      </c>
      <c r="C322" s="120" t="s">
        <v>1186</v>
      </c>
      <c r="D322" s="121" t="s">
        <v>1564</v>
      </c>
      <c r="E322" s="101" t="s">
        <v>1022</v>
      </c>
      <c r="G322" s="27"/>
      <c r="H322" s="27"/>
      <c r="I322" s="27"/>
      <c r="J322" s="27"/>
      <c r="K322" s="27"/>
      <c r="L322" s="27"/>
      <c r="M322" s="27"/>
      <c r="N322" s="27"/>
      <c r="O322" s="27"/>
      <c r="P322" s="27"/>
      <c r="Q322" s="105">
        <f t="shared" si="37"/>
        <v>0</v>
      </c>
    </row>
    <row r="323" spans="1:17" x14ac:dyDescent="0.3">
      <c r="A323" s="130">
        <v>30525</v>
      </c>
      <c r="B323" s="131"/>
      <c r="C323" s="120" t="s">
        <v>1669</v>
      </c>
      <c r="D323" s="121" t="s">
        <v>1713</v>
      </c>
      <c r="E323" s="101" t="s">
        <v>1022</v>
      </c>
      <c r="G323" s="27"/>
      <c r="H323" s="27"/>
      <c r="I323" s="27"/>
      <c r="J323" s="27"/>
      <c r="K323" s="27"/>
      <c r="L323" s="27"/>
      <c r="M323" s="27"/>
      <c r="N323" s="27"/>
      <c r="O323" s="27"/>
      <c r="P323" s="27"/>
      <c r="Q323" s="105">
        <f t="shared" si="37"/>
        <v>0</v>
      </c>
    </row>
    <row r="324" spans="1:17" x14ac:dyDescent="0.3">
      <c r="A324" s="92">
        <v>30540</v>
      </c>
      <c r="B324" s="92">
        <v>6440</v>
      </c>
      <c r="C324" s="104" t="s">
        <v>472</v>
      </c>
      <c r="D324" s="93" t="s">
        <v>1565</v>
      </c>
      <c r="E324" s="101" t="s">
        <v>1022</v>
      </c>
      <c r="G324" s="27"/>
      <c r="H324" s="27"/>
      <c r="I324" s="27"/>
      <c r="J324" s="27"/>
      <c r="K324" s="27"/>
      <c r="L324" s="27"/>
      <c r="M324" s="27"/>
      <c r="N324" s="27"/>
      <c r="O324" s="27"/>
      <c r="P324" s="27"/>
      <c r="Q324" s="105">
        <f t="shared" si="37"/>
        <v>0</v>
      </c>
    </row>
    <row r="325" spans="1:17" x14ac:dyDescent="0.3">
      <c r="A325" s="92">
        <v>30560</v>
      </c>
      <c r="B325" s="92">
        <v>6450</v>
      </c>
      <c r="C325" s="104" t="s">
        <v>334</v>
      </c>
      <c r="D325" s="93" t="s">
        <v>1566</v>
      </c>
      <c r="E325" s="101" t="s">
        <v>1022</v>
      </c>
      <c r="G325" s="27"/>
      <c r="H325" s="27"/>
      <c r="I325" s="27"/>
      <c r="J325" s="27"/>
      <c r="K325" s="27"/>
      <c r="L325" s="27"/>
      <c r="M325" s="27"/>
      <c r="N325" s="27"/>
      <c r="O325" s="27"/>
      <c r="P325" s="27"/>
      <c r="Q325" s="105">
        <f t="shared" si="37"/>
        <v>0</v>
      </c>
    </row>
    <row r="326" spans="1:17" x14ac:dyDescent="0.3">
      <c r="A326" s="92">
        <v>30580</v>
      </c>
      <c r="B326" s="92">
        <v>6460</v>
      </c>
      <c r="C326" s="104" t="s">
        <v>464</v>
      </c>
      <c r="D326" s="93" t="s">
        <v>1567</v>
      </c>
      <c r="E326" s="101" t="s">
        <v>1022</v>
      </c>
      <c r="G326" s="27"/>
      <c r="H326" s="27"/>
      <c r="I326" s="27"/>
      <c r="J326" s="27"/>
      <c r="K326" s="27"/>
      <c r="L326" s="27"/>
      <c r="M326" s="27"/>
      <c r="N326" s="27"/>
      <c r="O326" s="27"/>
      <c r="P326" s="27"/>
      <c r="Q326" s="105">
        <f t="shared" si="37"/>
        <v>0</v>
      </c>
    </row>
    <row r="327" spans="1:17" x14ac:dyDescent="0.3">
      <c r="A327" s="92">
        <v>30600</v>
      </c>
      <c r="B327" s="92">
        <v>6470</v>
      </c>
      <c r="C327" s="104" t="s">
        <v>340</v>
      </c>
      <c r="D327" s="93" t="s">
        <v>1568</v>
      </c>
      <c r="E327" s="101" t="s">
        <v>1022</v>
      </c>
      <c r="G327" s="27"/>
      <c r="H327" s="27"/>
      <c r="I327" s="27"/>
      <c r="J327" s="27"/>
      <c r="K327" s="27"/>
      <c r="L327" s="27"/>
      <c r="M327" s="27"/>
      <c r="N327" s="27"/>
      <c r="O327" s="27"/>
      <c r="P327" s="27"/>
      <c r="Q327" s="105">
        <f t="shared" si="37"/>
        <v>0</v>
      </c>
    </row>
    <row r="328" spans="1:17" s="115" customFormat="1" x14ac:dyDescent="0.3">
      <c r="A328" s="101">
        <v>30620</v>
      </c>
      <c r="B328" s="113">
        <v>6480</v>
      </c>
      <c r="C328" s="114" t="s">
        <v>834</v>
      </c>
      <c r="D328" s="93"/>
      <c r="E328" s="101" t="s">
        <v>1022</v>
      </c>
      <c r="G328" s="38">
        <f>SUM(G321:G327)</f>
        <v>0</v>
      </c>
      <c r="H328" s="38">
        <f t="shared" ref="H328:P328" si="42">SUM(H321:H327)</f>
        <v>0</v>
      </c>
      <c r="I328" s="38">
        <f t="shared" si="42"/>
        <v>0</v>
      </c>
      <c r="J328" s="38">
        <f t="shared" si="42"/>
        <v>0</v>
      </c>
      <c r="K328" s="38">
        <f t="shared" si="42"/>
        <v>0</v>
      </c>
      <c r="L328" s="38">
        <f t="shared" si="42"/>
        <v>0</v>
      </c>
      <c r="M328" s="38">
        <f t="shared" si="42"/>
        <v>0</v>
      </c>
      <c r="N328" s="38">
        <f t="shared" si="42"/>
        <v>0</v>
      </c>
      <c r="O328" s="38">
        <f t="shared" si="42"/>
        <v>0</v>
      </c>
      <c r="P328" s="38">
        <f t="shared" si="42"/>
        <v>0</v>
      </c>
      <c r="Q328" s="105">
        <f t="shared" si="37"/>
        <v>0</v>
      </c>
    </row>
    <row r="329" spans="1:17" x14ac:dyDescent="0.3">
      <c r="A329" s="99" t="s">
        <v>1998</v>
      </c>
      <c r="C329" s="100" t="s">
        <v>2166</v>
      </c>
      <c r="E329" s="101"/>
      <c r="G329" s="33"/>
      <c r="H329" s="33"/>
      <c r="I329" s="33"/>
      <c r="J329" s="33"/>
      <c r="K329" s="33"/>
      <c r="L329" s="33"/>
      <c r="M329" s="33"/>
      <c r="N329" s="33"/>
      <c r="O329" s="33"/>
      <c r="P329" s="33"/>
      <c r="Q329" s="105">
        <f t="shared" si="37"/>
        <v>0</v>
      </c>
    </row>
    <row r="330" spans="1:17" x14ac:dyDescent="0.3">
      <c r="A330" s="92">
        <v>41500</v>
      </c>
      <c r="B330" s="92">
        <v>6490</v>
      </c>
      <c r="C330" s="104" t="s">
        <v>482</v>
      </c>
      <c r="D330" s="93" t="s">
        <v>1569</v>
      </c>
      <c r="E330" s="101" t="s">
        <v>1022</v>
      </c>
      <c r="G330" s="27"/>
      <c r="H330" s="27"/>
      <c r="I330" s="27"/>
      <c r="J330" s="27"/>
      <c r="K330" s="27"/>
      <c r="L330" s="27"/>
      <c r="M330" s="27"/>
      <c r="N330" s="27"/>
      <c r="O330" s="27"/>
      <c r="P330" s="27"/>
      <c r="Q330" s="105">
        <f t="shared" si="37"/>
        <v>0</v>
      </c>
    </row>
    <row r="331" spans="1:17" x14ac:dyDescent="0.3">
      <c r="A331" s="92">
        <v>41520</v>
      </c>
      <c r="B331" s="92">
        <v>6500</v>
      </c>
      <c r="C331" s="104" t="s">
        <v>484</v>
      </c>
      <c r="D331" s="93" t="s">
        <v>1570</v>
      </c>
      <c r="E331" s="101" t="s">
        <v>1022</v>
      </c>
      <c r="G331" s="27"/>
      <c r="H331" s="27"/>
      <c r="I331" s="27"/>
      <c r="J331" s="27"/>
      <c r="K331" s="27"/>
      <c r="L331" s="27"/>
      <c r="M331" s="27"/>
      <c r="N331" s="27"/>
      <c r="O331" s="27"/>
      <c r="P331" s="27"/>
      <c r="Q331" s="105">
        <f t="shared" si="37"/>
        <v>0</v>
      </c>
    </row>
    <row r="332" spans="1:17" x14ac:dyDescent="0.3">
      <c r="A332" s="92">
        <v>41540</v>
      </c>
      <c r="B332" s="92">
        <v>6510</v>
      </c>
      <c r="C332" s="104" t="s">
        <v>486</v>
      </c>
      <c r="D332" s="93" t="s">
        <v>1571</v>
      </c>
      <c r="E332" s="101" t="s">
        <v>1022</v>
      </c>
      <c r="G332" s="27"/>
      <c r="H332" s="27"/>
      <c r="I332" s="27"/>
      <c r="J332" s="27"/>
      <c r="K332" s="27"/>
      <c r="L332" s="27"/>
      <c r="M332" s="27"/>
      <c r="N332" s="27"/>
      <c r="O332" s="27"/>
      <c r="P332" s="27"/>
      <c r="Q332" s="105">
        <f t="shared" si="37"/>
        <v>0</v>
      </c>
    </row>
    <row r="333" spans="1:17" x14ac:dyDescent="0.3">
      <c r="A333" s="92">
        <v>41545</v>
      </c>
      <c r="B333" s="116"/>
      <c r="C333" s="104" t="s">
        <v>1669</v>
      </c>
      <c r="D333" s="93" t="s">
        <v>1714</v>
      </c>
      <c r="E333" s="101" t="s">
        <v>1022</v>
      </c>
      <c r="G333" s="27"/>
      <c r="H333" s="27"/>
      <c r="I333" s="27"/>
      <c r="J333" s="27"/>
      <c r="K333" s="27"/>
      <c r="L333" s="27"/>
      <c r="M333" s="27"/>
      <c r="N333" s="27"/>
      <c r="O333" s="27"/>
      <c r="P333" s="27"/>
      <c r="Q333" s="105">
        <f t="shared" si="37"/>
        <v>0</v>
      </c>
    </row>
    <row r="334" spans="1:17" x14ac:dyDescent="0.3">
      <c r="A334" s="92">
        <v>41560</v>
      </c>
      <c r="B334" s="92">
        <v>6520</v>
      </c>
      <c r="C334" s="104" t="s">
        <v>488</v>
      </c>
      <c r="D334" s="93" t="s">
        <v>1572</v>
      </c>
      <c r="E334" s="101" t="s">
        <v>1022</v>
      </c>
      <c r="G334" s="27"/>
      <c r="H334" s="27"/>
      <c r="I334" s="27"/>
      <c r="J334" s="27"/>
      <c r="K334" s="27"/>
      <c r="L334" s="27"/>
      <c r="M334" s="27"/>
      <c r="N334" s="27"/>
      <c r="O334" s="27"/>
      <c r="P334" s="27"/>
      <c r="Q334" s="105">
        <f t="shared" si="37"/>
        <v>0</v>
      </c>
    </row>
    <row r="335" spans="1:17" x14ac:dyDescent="0.3">
      <c r="A335" s="92">
        <v>41580</v>
      </c>
      <c r="B335" s="92">
        <v>6530</v>
      </c>
      <c r="C335" s="104" t="s">
        <v>490</v>
      </c>
      <c r="D335" s="93" t="s">
        <v>1573</v>
      </c>
      <c r="E335" s="101" t="s">
        <v>1022</v>
      </c>
      <c r="G335" s="27"/>
      <c r="H335" s="27"/>
      <c r="I335" s="27"/>
      <c r="J335" s="27"/>
      <c r="K335" s="27"/>
      <c r="L335" s="27"/>
      <c r="M335" s="27"/>
      <c r="N335" s="27"/>
      <c r="O335" s="27"/>
      <c r="P335" s="27"/>
      <c r="Q335" s="105">
        <f t="shared" si="37"/>
        <v>0</v>
      </c>
    </row>
    <row r="336" spans="1:17" x14ac:dyDescent="0.3">
      <c r="A336" s="92">
        <v>41600</v>
      </c>
      <c r="B336" s="92">
        <v>6540</v>
      </c>
      <c r="C336" s="104" t="s">
        <v>334</v>
      </c>
      <c r="D336" s="93" t="s">
        <v>1574</v>
      </c>
      <c r="E336" s="101" t="s">
        <v>1022</v>
      </c>
      <c r="G336" s="27"/>
      <c r="H336" s="27"/>
      <c r="I336" s="27"/>
      <c r="J336" s="27"/>
      <c r="K336" s="27"/>
      <c r="L336" s="27"/>
      <c r="M336" s="27"/>
      <c r="N336" s="27"/>
      <c r="O336" s="27"/>
      <c r="P336" s="27"/>
      <c r="Q336" s="105">
        <f t="shared" si="37"/>
        <v>0</v>
      </c>
    </row>
    <row r="337" spans="1:17" x14ac:dyDescent="0.3">
      <c r="A337" s="92">
        <v>41620</v>
      </c>
      <c r="B337" s="92">
        <v>6550</v>
      </c>
      <c r="C337" s="104" t="s">
        <v>464</v>
      </c>
      <c r="D337" s="93" t="s">
        <v>1575</v>
      </c>
      <c r="E337" s="101" t="s">
        <v>1022</v>
      </c>
      <c r="G337" s="27"/>
      <c r="H337" s="27"/>
      <c r="I337" s="27"/>
      <c r="J337" s="27"/>
      <c r="K337" s="27"/>
      <c r="L337" s="27"/>
      <c r="M337" s="27"/>
      <c r="N337" s="27"/>
      <c r="O337" s="27"/>
      <c r="P337" s="27"/>
      <c r="Q337" s="105">
        <f t="shared" si="37"/>
        <v>0</v>
      </c>
    </row>
    <row r="338" spans="1:17" x14ac:dyDescent="0.3">
      <c r="A338" s="92">
        <v>41640</v>
      </c>
      <c r="B338" s="92">
        <v>6560</v>
      </c>
      <c r="C338" s="104" t="s">
        <v>340</v>
      </c>
      <c r="D338" s="93" t="s">
        <v>1576</v>
      </c>
      <c r="E338" s="101" t="s">
        <v>1022</v>
      </c>
      <c r="G338" s="27"/>
      <c r="H338" s="27"/>
      <c r="I338" s="27"/>
      <c r="J338" s="27"/>
      <c r="K338" s="27"/>
      <c r="L338" s="27"/>
      <c r="M338" s="27"/>
      <c r="N338" s="27"/>
      <c r="O338" s="27"/>
      <c r="P338" s="27"/>
      <c r="Q338" s="105">
        <f t="shared" si="37"/>
        <v>0</v>
      </c>
    </row>
    <row r="339" spans="1:17" s="117" customFormat="1" x14ac:dyDescent="0.3">
      <c r="A339" s="101">
        <v>41660</v>
      </c>
      <c r="B339" s="113">
        <v>6570</v>
      </c>
      <c r="C339" s="114" t="s">
        <v>1188</v>
      </c>
      <c r="D339" s="100"/>
      <c r="E339" s="101" t="s">
        <v>1022</v>
      </c>
      <c r="G339" s="38">
        <f>SUM(G330:G338)</f>
        <v>0</v>
      </c>
      <c r="H339" s="38">
        <f t="shared" ref="H339:P339" si="43">SUM(H330:H338)</f>
        <v>0</v>
      </c>
      <c r="I339" s="38">
        <f t="shared" si="43"/>
        <v>0</v>
      </c>
      <c r="J339" s="38">
        <f t="shared" si="43"/>
        <v>0</v>
      </c>
      <c r="K339" s="38">
        <f t="shared" si="43"/>
        <v>0</v>
      </c>
      <c r="L339" s="38">
        <f t="shared" si="43"/>
        <v>0</v>
      </c>
      <c r="M339" s="38">
        <f t="shared" si="43"/>
        <v>0</v>
      </c>
      <c r="N339" s="38">
        <f t="shared" si="43"/>
        <v>0</v>
      </c>
      <c r="O339" s="38">
        <f t="shared" si="43"/>
        <v>0</v>
      </c>
      <c r="P339" s="38">
        <f t="shared" si="43"/>
        <v>0</v>
      </c>
      <c r="Q339" s="105">
        <f t="shared" si="37"/>
        <v>0</v>
      </c>
    </row>
    <row r="340" spans="1:17" x14ac:dyDescent="0.3">
      <c r="A340" s="99" t="s">
        <v>1998</v>
      </c>
      <c r="C340" s="100" t="s">
        <v>2167</v>
      </c>
      <c r="E340" s="101"/>
      <c r="G340" s="33"/>
      <c r="H340" s="33"/>
      <c r="I340" s="33"/>
      <c r="J340" s="33"/>
      <c r="K340" s="33"/>
      <c r="L340" s="33"/>
      <c r="M340" s="33"/>
      <c r="N340" s="33"/>
      <c r="O340" s="33"/>
      <c r="P340" s="33"/>
      <c r="Q340" s="105">
        <f t="shared" si="37"/>
        <v>0</v>
      </c>
    </row>
    <row r="341" spans="1:17" x14ac:dyDescent="0.3">
      <c r="A341" s="92">
        <v>43000</v>
      </c>
      <c r="B341" s="92">
        <v>6750</v>
      </c>
      <c r="C341" s="104" t="s">
        <v>928</v>
      </c>
      <c r="D341" s="93" t="s">
        <v>1577</v>
      </c>
      <c r="E341" s="101" t="s">
        <v>1022</v>
      </c>
      <c r="G341" s="27"/>
      <c r="H341" s="27"/>
      <c r="I341" s="27"/>
      <c r="J341" s="27"/>
      <c r="K341" s="27"/>
      <c r="L341" s="27"/>
      <c r="M341" s="27"/>
      <c r="N341" s="27"/>
      <c r="O341" s="27"/>
      <c r="P341" s="27"/>
      <c r="Q341" s="105">
        <f t="shared" si="37"/>
        <v>0</v>
      </c>
    </row>
    <row r="342" spans="1:17" x14ac:dyDescent="0.3">
      <c r="A342" s="92">
        <v>43020</v>
      </c>
      <c r="B342" s="92">
        <v>6760</v>
      </c>
      <c r="C342" s="104" t="s">
        <v>482</v>
      </c>
      <c r="D342" s="93" t="s">
        <v>1578</v>
      </c>
      <c r="E342" s="101" t="s">
        <v>1022</v>
      </c>
      <c r="G342" s="27"/>
      <c r="H342" s="27"/>
      <c r="I342" s="27"/>
      <c r="J342" s="27"/>
      <c r="K342" s="27"/>
      <c r="L342" s="27"/>
      <c r="M342" s="27"/>
      <c r="N342" s="27"/>
      <c r="O342" s="27"/>
      <c r="P342" s="27"/>
      <c r="Q342" s="105">
        <f t="shared" si="37"/>
        <v>0</v>
      </c>
    </row>
    <row r="343" spans="1:17" x14ac:dyDescent="0.3">
      <c r="A343" s="92">
        <v>43040</v>
      </c>
      <c r="B343" s="92">
        <v>6770</v>
      </c>
      <c r="C343" s="104" t="s">
        <v>484</v>
      </c>
      <c r="D343" s="93" t="s">
        <v>1579</v>
      </c>
      <c r="E343" s="101" t="s">
        <v>1022</v>
      </c>
      <c r="G343" s="27"/>
      <c r="H343" s="27"/>
      <c r="I343" s="27"/>
      <c r="J343" s="27"/>
      <c r="K343" s="27"/>
      <c r="L343" s="27"/>
      <c r="M343" s="27"/>
      <c r="N343" s="27"/>
      <c r="O343" s="27"/>
      <c r="P343" s="27"/>
      <c r="Q343" s="105">
        <f t="shared" si="37"/>
        <v>0</v>
      </c>
    </row>
    <row r="344" spans="1:17" x14ac:dyDescent="0.3">
      <c r="A344" s="92">
        <v>43060</v>
      </c>
      <c r="B344" s="92">
        <v>6780</v>
      </c>
      <c r="C344" s="104" t="s">
        <v>486</v>
      </c>
      <c r="D344" s="93" t="s">
        <v>1580</v>
      </c>
      <c r="E344" s="101" t="s">
        <v>1022</v>
      </c>
      <c r="G344" s="27"/>
      <c r="H344" s="27"/>
      <c r="I344" s="27"/>
      <c r="J344" s="27"/>
      <c r="K344" s="27"/>
      <c r="L344" s="27"/>
      <c r="M344" s="27"/>
      <c r="N344" s="27"/>
      <c r="O344" s="27"/>
      <c r="P344" s="27"/>
      <c r="Q344" s="105">
        <f t="shared" si="37"/>
        <v>0</v>
      </c>
    </row>
    <row r="345" spans="1:17" x14ac:dyDescent="0.3">
      <c r="A345" s="92">
        <v>43065</v>
      </c>
      <c r="B345" s="116"/>
      <c r="C345" s="104" t="s">
        <v>1669</v>
      </c>
      <c r="D345" s="93" t="s">
        <v>1715</v>
      </c>
      <c r="E345" s="101" t="s">
        <v>1022</v>
      </c>
      <c r="G345" s="27"/>
      <c r="H345" s="27"/>
      <c r="I345" s="27"/>
      <c r="J345" s="27"/>
      <c r="K345" s="27"/>
      <c r="L345" s="27"/>
      <c r="M345" s="27"/>
      <c r="N345" s="27"/>
      <c r="O345" s="27"/>
      <c r="P345" s="27"/>
      <c r="Q345" s="105">
        <f t="shared" si="37"/>
        <v>0</v>
      </c>
    </row>
    <row r="346" spans="1:17" x14ac:dyDescent="0.3">
      <c r="A346" s="92">
        <v>43080</v>
      </c>
      <c r="B346" s="92">
        <v>6785</v>
      </c>
      <c r="C346" s="120" t="s">
        <v>1190</v>
      </c>
      <c r="D346" s="121" t="s">
        <v>1581</v>
      </c>
      <c r="E346" s="101" t="s">
        <v>1022</v>
      </c>
      <c r="G346" s="27"/>
      <c r="H346" s="27"/>
      <c r="I346" s="27"/>
      <c r="J346" s="27"/>
      <c r="K346" s="27"/>
      <c r="L346" s="27"/>
      <c r="M346" s="27"/>
      <c r="N346" s="27"/>
      <c r="O346" s="27"/>
      <c r="P346" s="27"/>
      <c r="Q346" s="105">
        <f t="shared" si="37"/>
        <v>0</v>
      </c>
    </row>
    <row r="347" spans="1:17" x14ac:dyDescent="0.3">
      <c r="A347" s="92">
        <v>43100</v>
      </c>
      <c r="B347" s="92">
        <v>6790</v>
      </c>
      <c r="C347" s="104" t="s">
        <v>488</v>
      </c>
      <c r="D347" s="93" t="s">
        <v>1582</v>
      </c>
      <c r="E347" s="101" t="s">
        <v>1022</v>
      </c>
      <c r="G347" s="27"/>
      <c r="H347" s="27"/>
      <c r="I347" s="27"/>
      <c r="J347" s="27"/>
      <c r="K347" s="27"/>
      <c r="L347" s="27"/>
      <c r="M347" s="27"/>
      <c r="N347" s="27"/>
      <c r="O347" s="27"/>
      <c r="P347" s="27"/>
      <c r="Q347" s="105">
        <f t="shared" si="37"/>
        <v>0</v>
      </c>
    </row>
    <row r="348" spans="1:17" x14ac:dyDescent="0.3">
      <c r="A348" s="92">
        <v>43120</v>
      </c>
      <c r="B348" s="92">
        <v>6800</v>
      </c>
      <c r="C348" s="104" t="s">
        <v>490</v>
      </c>
      <c r="D348" s="93" t="s">
        <v>1583</v>
      </c>
      <c r="E348" s="101" t="s">
        <v>1022</v>
      </c>
      <c r="G348" s="27"/>
      <c r="H348" s="27"/>
      <c r="I348" s="27"/>
      <c r="J348" s="27"/>
      <c r="K348" s="27"/>
      <c r="L348" s="27"/>
      <c r="M348" s="27"/>
      <c r="N348" s="27"/>
      <c r="O348" s="27"/>
      <c r="P348" s="27"/>
      <c r="Q348" s="105">
        <f t="shared" si="37"/>
        <v>0</v>
      </c>
    </row>
    <row r="349" spans="1:17" x14ac:dyDescent="0.3">
      <c r="A349" s="92">
        <v>43140</v>
      </c>
      <c r="B349" s="92">
        <v>6810</v>
      </c>
      <c r="C349" s="104" t="s">
        <v>334</v>
      </c>
      <c r="D349" s="93" t="s">
        <v>1584</v>
      </c>
      <c r="E349" s="101" t="s">
        <v>1022</v>
      </c>
      <c r="G349" s="27"/>
      <c r="H349" s="27"/>
      <c r="I349" s="27"/>
      <c r="J349" s="27"/>
      <c r="K349" s="27"/>
      <c r="L349" s="27"/>
      <c r="M349" s="27"/>
      <c r="N349" s="27"/>
      <c r="O349" s="27"/>
      <c r="P349" s="27"/>
      <c r="Q349" s="105">
        <f t="shared" si="37"/>
        <v>0</v>
      </c>
    </row>
    <row r="350" spans="1:17" x14ac:dyDescent="0.3">
      <c r="A350" s="92">
        <v>43160</v>
      </c>
      <c r="B350" s="92">
        <v>6820</v>
      </c>
      <c r="C350" s="104" t="s">
        <v>464</v>
      </c>
      <c r="D350" s="93" t="s">
        <v>1585</v>
      </c>
      <c r="E350" s="101" t="s">
        <v>1022</v>
      </c>
      <c r="G350" s="27"/>
      <c r="H350" s="27"/>
      <c r="I350" s="27"/>
      <c r="J350" s="27"/>
      <c r="K350" s="27"/>
      <c r="L350" s="27"/>
      <c r="M350" s="27"/>
      <c r="N350" s="27"/>
      <c r="O350" s="27"/>
      <c r="P350" s="27"/>
      <c r="Q350" s="105">
        <f t="shared" si="37"/>
        <v>0</v>
      </c>
    </row>
    <row r="351" spans="1:17" x14ac:dyDescent="0.3">
      <c r="A351" s="92">
        <v>43180</v>
      </c>
      <c r="B351" s="92">
        <v>6830</v>
      </c>
      <c r="C351" s="104" t="s">
        <v>340</v>
      </c>
      <c r="D351" s="93" t="s">
        <v>1586</v>
      </c>
      <c r="E351" s="101" t="s">
        <v>1022</v>
      </c>
      <c r="G351" s="27"/>
      <c r="H351" s="27"/>
      <c r="I351" s="27"/>
      <c r="J351" s="27"/>
      <c r="K351" s="27"/>
      <c r="L351" s="27"/>
      <c r="M351" s="27"/>
      <c r="N351" s="27"/>
      <c r="O351" s="27"/>
      <c r="P351" s="27"/>
      <c r="Q351" s="105">
        <f t="shared" si="37"/>
        <v>0</v>
      </c>
    </row>
    <row r="352" spans="1:17" s="115" customFormat="1" x14ac:dyDescent="0.3">
      <c r="A352" s="101">
        <v>43200</v>
      </c>
      <c r="B352" s="113">
        <v>6840</v>
      </c>
      <c r="C352" s="114" t="s">
        <v>859</v>
      </c>
      <c r="D352" s="93"/>
      <c r="E352" s="101" t="s">
        <v>1022</v>
      </c>
      <c r="G352" s="38">
        <f>SUM(G341:G351)</f>
        <v>0</v>
      </c>
      <c r="H352" s="38">
        <f t="shared" ref="H352:P352" si="44">SUM(H341:H351)</f>
        <v>0</v>
      </c>
      <c r="I352" s="38">
        <f t="shared" si="44"/>
        <v>0</v>
      </c>
      <c r="J352" s="38">
        <f t="shared" si="44"/>
        <v>0</v>
      </c>
      <c r="K352" s="38">
        <f t="shared" si="44"/>
        <v>0</v>
      </c>
      <c r="L352" s="38">
        <f t="shared" si="44"/>
        <v>0</v>
      </c>
      <c r="M352" s="38">
        <f t="shared" si="44"/>
        <v>0</v>
      </c>
      <c r="N352" s="38">
        <f t="shared" si="44"/>
        <v>0</v>
      </c>
      <c r="O352" s="38">
        <f t="shared" si="44"/>
        <v>0</v>
      </c>
      <c r="P352" s="38">
        <f t="shared" si="44"/>
        <v>0</v>
      </c>
      <c r="Q352" s="105">
        <f t="shared" si="37"/>
        <v>0</v>
      </c>
    </row>
    <row r="353" spans="1:17" x14ac:dyDescent="0.3">
      <c r="A353" s="99" t="s">
        <v>1998</v>
      </c>
      <c r="C353" s="100" t="s">
        <v>2168</v>
      </c>
      <c r="E353" s="101"/>
      <c r="G353" s="33"/>
      <c r="H353" s="33"/>
      <c r="I353" s="33"/>
      <c r="J353" s="33"/>
      <c r="K353" s="33"/>
      <c r="L353" s="33"/>
      <c r="M353" s="33"/>
      <c r="N353" s="33"/>
      <c r="O353" s="33"/>
      <c r="P353" s="33"/>
      <c r="Q353" s="105">
        <f t="shared" si="37"/>
        <v>0</v>
      </c>
    </row>
    <row r="354" spans="1:17" x14ac:dyDescent="0.3">
      <c r="A354" s="92">
        <v>43500</v>
      </c>
      <c r="B354" s="92">
        <v>6850</v>
      </c>
      <c r="C354" s="104" t="s">
        <v>460</v>
      </c>
      <c r="D354" s="93" t="s">
        <v>1587</v>
      </c>
      <c r="E354" s="101" t="s">
        <v>1022</v>
      </c>
      <c r="G354" s="27"/>
      <c r="H354" s="27"/>
      <c r="I354" s="27"/>
      <c r="J354" s="27"/>
      <c r="K354" s="27"/>
      <c r="L354" s="27"/>
      <c r="M354" s="27"/>
      <c r="N354" s="27"/>
      <c r="O354" s="27"/>
      <c r="P354" s="27"/>
      <c r="Q354" s="105">
        <f t="shared" si="37"/>
        <v>0</v>
      </c>
    </row>
    <row r="355" spans="1:17" x14ac:dyDescent="0.3">
      <c r="A355" s="92">
        <v>43520</v>
      </c>
      <c r="B355" s="92">
        <v>6855</v>
      </c>
      <c r="C355" s="120" t="s">
        <v>1192</v>
      </c>
      <c r="D355" s="121" t="s">
        <v>1588</v>
      </c>
      <c r="E355" s="101" t="s">
        <v>1022</v>
      </c>
      <c r="G355" s="27"/>
      <c r="H355" s="27"/>
      <c r="I355" s="27"/>
      <c r="J355" s="27"/>
      <c r="K355" s="27"/>
      <c r="L355" s="27"/>
      <c r="M355" s="27"/>
      <c r="N355" s="27"/>
      <c r="O355" s="27"/>
      <c r="P355" s="27"/>
      <c r="Q355" s="105">
        <f t="shared" si="37"/>
        <v>0</v>
      </c>
    </row>
    <row r="356" spans="1:17" x14ac:dyDescent="0.3">
      <c r="A356" s="92">
        <v>43525</v>
      </c>
      <c r="B356" s="116"/>
      <c r="C356" s="120" t="s">
        <v>1669</v>
      </c>
      <c r="D356" s="121" t="s">
        <v>1716</v>
      </c>
      <c r="E356" s="101" t="s">
        <v>1022</v>
      </c>
      <c r="G356" s="27"/>
      <c r="H356" s="27"/>
      <c r="I356" s="27"/>
      <c r="J356" s="27"/>
      <c r="K356" s="27"/>
      <c r="L356" s="27"/>
      <c r="M356" s="27"/>
      <c r="N356" s="27"/>
      <c r="O356" s="27"/>
      <c r="P356" s="27"/>
      <c r="Q356" s="105">
        <f t="shared" si="37"/>
        <v>0</v>
      </c>
    </row>
    <row r="357" spans="1:17" x14ac:dyDescent="0.3">
      <c r="A357" s="92">
        <v>43540</v>
      </c>
      <c r="B357" s="92">
        <v>6860</v>
      </c>
      <c r="C357" s="104" t="s">
        <v>472</v>
      </c>
      <c r="D357" s="93" t="s">
        <v>1589</v>
      </c>
      <c r="E357" s="101" t="s">
        <v>1022</v>
      </c>
      <c r="G357" s="27"/>
      <c r="H357" s="27"/>
      <c r="I357" s="27"/>
      <c r="J357" s="27"/>
      <c r="K357" s="27"/>
      <c r="L357" s="27"/>
      <c r="M357" s="27"/>
      <c r="N357" s="27"/>
      <c r="O357" s="27"/>
      <c r="P357" s="27"/>
      <c r="Q357" s="105">
        <f t="shared" si="37"/>
        <v>0</v>
      </c>
    </row>
    <row r="358" spans="1:17" x14ac:dyDescent="0.3">
      <c r="A358" s="92">
        <v>43560</v>
      </c>
      <c r="B358" s="92">
        <v>6870</v>
      </c>
      <c r="C358" s="104" t="s">
        <v>334</v>
      </c>
      <c r="D358" s="93" t="s">
        <v>1590</v>
      </c>
      <c r="E358" s="101" t="s">
        <v>1022</v>
      </c>
      <c r="G358" s="27"/>
      <c r="H358" s="27"/>
      <c r="I358" s="27"/>
      <c r="J358" s="27"/>
      <c r="K358" s="27"/>
      <c r="L358" s="27"/>
      <c r="M358" s="27"/>
      <c r="N358" s="27"/>
      <c r="O358" s="27"/>
      <c r="P358" s="27"/>
      <c r="Q358" s="105">
        <f t="shared" si="37"/>
        <v>0</v>
      </c>
    </row>
    <row r="359" spans="1:17" x14ac:dyDescent="0.3">
      <c r="A359" s="92">
        <v>43580</v>
      </c>
      <c r="B359" s="92">
        <v>6880</v>
      </c>
      <c r="C359" s="104" t="s">
        <v>464</v>
      </c>
      <c r="D359" s="93" t="s">
        <v>1591</v>
      </c>
      <c r="E359" s="101" t="s">
        <v>1022</v>
      </c>
      <c r="G359" s="27"/>
      <c r="H359" s="27"/>
      <c r="I359" s="27"/>
      <c r="J359" s="27"/>
      <c r="K359" s="27"/>
      <c r="L359" s="27"/>
      <c r="M359" s="27"/>
      <c r="N359" s="27"/>
      <c r="O359" s="27"/>
      <c r="P359" s="27"/>
      <c r="Q359" s="105">
        <f t="shared" si="37"/>
        <v>0</v>
      </c>
    </row>
    <row r="360" spans="1:17" x14ac:dyDescent="0.3">
      <c r="A360" s="92">
        <v>43600</v>
      </c>
      <c r="B360" s="92">
        <v>6890</v>
      </c>
      <c r="C360" s="104" t="s">
        <v>340</v>
      </c>
      <c r="D360" s="93" t="s">
        <v>1592</v>
      </c>
      <c r="E360" s="101" t="s">
        <v>1022</v>
      </c>
      <c r="G360" s="27"/>
      <c r="H360" s="27"/>
      <c r="I360" s="27"/>
      <c r="J360" s="27"/>
      <c r="K360" s="27"/>
      <c r="L360" s="27"/>
      <c r="M360" s="27"/>
      <c r="N360" s="27"/>
      <c r="O360" s="27"/>
      <c r="P360" s="27"/>
      <c r="Q360" s="105">
        <f t="shared" si="37"/>
        <v>0</v>
      </c>
    </row>
    <row r="361" spans="1:17" s="115" customFormat="1" x14ac:dyDescent="0.3">
      <c r="A361" s="101">
        <v>43620</v>
      </c>
      <c r="B361" s="113">
        <v>6900</v>
      </c>
      <c r="C361" s="114" t="s">
        <v>861</v>
      </c>
      <c r="D361" s="93"/>
      <c r="E361" s="101" t="s">
        <v>1022</v>
      </c>
      <c r="G361" s="38">
        <f>SUM(G354:G360)</f>
        <v>0</v>
      </c>
      <c r="H361" s="38">
        <f t="shared" ref="H361:P361" si="45">SUM(H354:H360)</f>
        <v>0</v>
      </c>
      <c r="I361" s="38">
        <f t="shared" si="45"/>
        <v>0</v>
      </c>
      <c r="J361" s="38">
        <f t="shared" si="45"/>
        <v>0</v>
      </c>
      <c r="K361" s="38">
        <f t="shared" si="45"/>
        <v>0</v>
      </c>
      <c r="L361" s="38">
        <f t="shared" si="45"/>
        <v>0</v>
      </c>
      <c r="M361" s="38">
        <f t="shared" si="45"/>
        <v>0</v>
      </c>
      <c r="N361" s="38">
        <f t="shared" si="45"/>
        <v>0</v>
      </c>
      <c r="O361" s="38">
        <f t="shared" si="45"/>
        <v>0</v>
      </c>
      <c r="P361" s="38">
        <f t="shared" si="45"/>
        <v>0</v>
      </c>
      <c r="Q361" s="105">
        <f t="shared" si="37"/>
        <v>0</v>
      </c>
    </row>
    <row r="362" spans="1:17" x14ac:dyDescent="0.3">
      <c r="A362" s="99" t="s">
        <v>1998</v>
      </c>
      <c r="C362" s="100" t="s">
        <v>2169</v>
      </c>
      <c r="E362" s="101"/>
      <c r="G362" s="33"/>
      <c r="H362" s="33"/>
      <c r="I362" s="33"/>
      <c r="J362" s="33"/>
      <c r="K362" s="33"/>
      <c r="L362" s="33"/>
      <c r="M362" s="33"/>
      <c r="N362" s="33"/>
      <c r="O362" s="33"/>
      <c r="P362" s="33"/>
      <c r="Q362" s="105">
        <f t="shared" si="37"/>
        <v>0</v>
      </c>
    </row>
    <row r="363" spans="1:17" x14ac:dyDescent="0.3">
      <c r="A363" s="92">
        <v>44080</v>
      </c>
      <c r="B363" s="92">
        <v>7605</v>
      </c>
      <c r="C363" s="104" t="s">
        <v>488</v>
      </c>
      <c r="D363" s="93" t="s">
        <v>1593</v>
      </c>
      <c r="E363" s="101" t="s">
        <v>1022</v>
      </c>
      <c r="G363" s="27"/>
      <c r="H363" s="27"/>
      <c r="I363" s="27"/>
      <c r="J363" s="27"/>
      <c r="K363" s="27"/>
      <c r="L363" s="27"/>
      <c r="M363" s="27"/>
      <c r="N363" s="27"/>
      <c r="O363" s="27"/>
      <c r="P363" s="27"/>
      <c r="Q363" s="105">
        <f t="shared" si="37"/>
        <v>0</v>
      </c>
    </row>
    <row r="364" spans="1:17" x14ac:dyDescent="0.3">
      <c r="A364" s="92">
        <v>44100</v>
      </c>
      <c r="B364" s="92">
        <v>7606</v>
      </c>
      <c r="C364" s="104" t="s">
        <v>490</v>
      </c>
      <c r="D364" s="93" t="s">
        <v>1594</v>
      </c>
      <c r="E364" s="101" t="s">
        <v>1022</v>
      </c>
      <c r="G364" s="27"/>
      <c r="H364" s="27"/>
      <c r="I364" s="27"/>
      <c r="J364" s="27"/>
      <c r="K364" s="27"/>
      <c r="L364" s="27"/>
      <c r="M364" s="27"/>
      <c r="N364" s="27"/>
      <c r="O364" s="27"/>
      <c r="P364" s="27"/>
      <c r="Q364" s="105">
        <f t="shared" si="37"/>
        <v>0</v>
      </c>
    </row>
    <row r="365" spans="1:17" x14ac:dyDescent="0.3">
      <c r="A365" s="92">
        <v>44120</v>
      </c>
      <c r="B365" s="92">
        <v>7607</v>
      </c>
      <c r="C365" s="104" t="s">
        <v>334</v>
      </c>
      <c r="D365" s="93" t="s">
        <v>1595</v>
      </c>
      <c r="E365" s="101" t="s">
        <v>1022</v>
      </c>
      <c r="G365" s="27"/>
      <c r="H365" s="27"/>
      <c r="I365" s="27"/>
      <c r="J365" s="27"/>
      <c r="K365" s="27"/>
      <c r="L365" s="27"/>
      <c r="M365" s="27"/>
      <c r="N365" s="27"/>
      <c r="O365" s="27"/>
      <c r="P365" s="27"/>
      <c r="Q365" s="105">
        <f t="shared" si="37"/>
        <v>0</v>
      </c>
    </row>
    <row r="366" spans="1:17" x14ac:dyDescent="0.3">
      <c r="A366" s="92">
        <v>44140</v>
      </c>
      <c r="B366" s="92">
        <v>7608</v>
      </c>
      <c r="C366" s="104" t="s">
        <v>464</v>
      </c>
      <c r="D366" s="93" t="s">
        <v>1596</v>
      </c>
      <c r="E366" s="101" t="s">
        <v>1022</v>
      </c>
      <c r="G366" s="27"/>
      <c r="H366" s="27"/>
      <c r="I366" s="27"/>
      <c r="J366" s="27"/>
      <c r="K366" s="27"/>
      <c r="L366" s="27"/>
      <c r="M366" s="27"/>
      <c r="N366" s="27"/>
      <c r="O366" s="27"/>
      <c r="P366" s="27"/>
      <c r="Q366" s="105">
        <f t="shared" si="37"/>
        <v>0</v>
      </c>
    </row>
    <row r="367" spans="1:17" x14ac:dyDescent="0.3">
      <c r="A367" s="92">
        <v>44160</v>
      </c>
      <c r="B367" s="92">
        <v>7609</v>
      </c>
      <c r="C367" s="104" t="s">
        <v>340</v>
      </c>
      <c r="D367" s="93" t="s">
        <v>1597</v>
      </c>
      <c r="E367" s="101" t="s">
        <v>1022</v>
      </c>
      <c r="G367" s="27"/>
      <c r="H367" s="27"/>
      <c r="I367" s="27"/>
      <c r="J367" s="27"/>
      <c r="K367" s="27"/>
      <c r="L367" s="27"/>
      <c r="M367" s="27"/>
      <c r="N367" s="27"/>
      <c r="O367" s="27"/>
      <c r="P367" s="27"/>
      <c r="Q367" s="105">
        <f t="shared" si="37"/>
        <v>0</v>
      </c>
    </row>
    <row r="368" spans="1:17" s="115" customFormat="1" x14ac:dyDescent="0.3">
      <c r="A368" s="101">
        <v>44180</v>
      </c>
      <c r="B368" s="113">
        <v>7610</v>
      </c>
      <c r="C368" s="114" t="s">
        <v>867</v>
      </c>
      <c r="D368" s="93"/>
      <c r="E368" s="101" t="s">
        <v>1022</v>
      </c>
      <c r="G368" s="38">
        <f>SUM(G363:G367)</f>
        <v>0</v>
      </c>
      <c r="H368" s="38">
        <f t="shared" ref="H368:P368" si="46">SUM(H363:H367)</f>
        <v>0</v>
      </c>
      <c r="I368" s="38">
        <f t="shared" si="46"/>
        <v>0</v>
      </c>
      <c r="J368" s="38">
        <f t="shared" si="46"/>
        <v>0</v>
      </c>
      <c r="K368" s="38">
        <f t="shared" si="46"/>
        <v>0</v>
      </c>
      <c r="L368" s="38">
        <f t="shared" si="46"/>
        <v>0</v>
      </c>
      <c r="M368" s="38">
        <f t="shared" si="46"/>
        <v>0</v>
      </c>
      <c r="N368" s="38">
        <f t="shared" si="46"/>
        <v>0</v>
      </c>
      <c r="O368" s="38">
        <f t="shared" si="46"/>
        <v>0</v>
      </c>
      <c r="P368" s="38">
        <f t="shared" si="46"/>
        <v>0</v>
      </c>
      <c r="Q368" s="105">
        <f t="shared" ref="Q368:Q435" si="47">SUM(G368:P368)</f>
        <v>0</v>
      </c>
    </row>
    <row r="369" spans="1:17" x14ac:dyDescent="0.3">
      <c r="A369" s="99" t="s">
        <v>1998</v>
      </c>
      <c r="C369" s="100" t="s">
        <v>2170</v>
      </c>
      <c r="E369" s="101"/>
      <c r="G369" s="33"/>
      <c r="H369" s="33"/>
      <c r="I369" s="33"/>
      <c r="J369" s="33"/>
      <c r="K369" s="33"/>
      <c r="L369" s="33"/>
      <c r="M369" s="33"/>
      <c r="N369" s="33"/>
      <c r="O369" s="33"/>
      <c r="P369" s="33"/>
      <c r="Q369" s="105">
        <f t="shared" si="47"/>
        <v>0</v>
      </c>
    </row>
    <row r="370" spans="1:17" x14ac:dyDescent="0.3">
      <c r="A370" s="92">
        <v>46000</v>
      </c>
      <c r="B370" s="92">
        <v>7010</v>
      </c>
      <c r="C370" s="104" t="s">
        <v>1201</v>
      </c>
      <c r="D370" s="93" t="s">
        <v>1598</v>
      </c>
      <c r="E370" s="101" t="s">
        <v>1022</v>
      </c>
      <c r="G370" s="27"/>
      <c r="H370" s="27"/>
      <c r="I370" s="27"/>
      <c r="J370" s="27"/>
      <c r="K370" s="27"/>
      <c r="L370" s="27"/>
      <c r="M370" s="27"/>
      <c r="N370" s="27"/>
      <c r="O370" s="27"/>
      <c r="P370" s="27"/>
      <c r="Q370" s="105">
        <f t="shared" si="47"/>
        <v>0</v>
      </c>
    </row>
    <row r="371" spans="1:17" x14ac:dyDescent="0.3">
      <c r="A371" s="92">
        <v>46020</v>
      </c>
      <c r="B371" s="92">
        <v>7020</v>
      </c>
      <c r="C371" s="104" t="s">
        <v>482</v>
      </c>
      <c r="D371" s="93" t="s">
        <v>1599</v>
      </c>
      <c r="E371" s="101" t="s">
        <v>1022</v>
      </c>
      <c r="G371" s="27"/>
      <c r="H371" s="27"/>
      <c r="I371" s="27"/>
      <c r="J371" s="27"/>
      <c r="K371" s="27"/>
      <c r="L371" s="27"/>
      <c r="M371" s="27"/>
      <c r="N371" s="27"/>
      <c r="O371" s="27"/>
      <c r="P371" s="27"/>
      <c r="Q371" s="105">
        <f t="shared" si="47"/>
        <v>0</v>
      </c>
    </row>
    <row r="372" spans="1:17" x14ac:dyDescent="0.3">
      <c r="A372" s="92">
        <v>46040</v>
      </c>
      <c r="B372" s="92">
        <v>7030</v>
      </c>
      <c r="C372" s="104" t="s">
        <v>484</v>
      </c>
      <c r="D372" s="93" t="s">
        <v>1600</v>
      </c>
      <c r="E372" s="101" t="s">
        <v>1022</v>
      </c>
      <c r="G372" s="27"/>
      <c r="H372" s="27"/>
      <c r="I372" s="27"/>
      <c r="J372" s="27"/>
      <c r="K372" s="27"/>
      <c r="L372" s="27"/>
      <c r="M372" s="27"/>
      <c r="N372" s="27"/>
      <c r="O372" s="27"/>
      <c r="P372" s="27"/>
      <c r="Q372" s="105">
        <f t="shared" si="47"/>
        <v>0</v>
      </c>
    </row>
    <row r="373" spans="1:17" x14ac:dyDescent="0.3">
      <c r="A373" s="92">
        <v>46060</v>
      </c>
      <c r="B373" s="92">
        <v>7040</v>
      </c>
      <c r="C373" s="104" t="s">
        <v>486</v>
      </c>
      <c r="D373" s="93" t="s">
        <v>1601</v>
      </c>
      <c r="E373" s="101" t="s">
        <v>1022</v>
      </c>
      <c r="G373" s="27"/>
      <c r="H373" s="27"/>
      <c r="I373" s="27"/>
      <c r="J373" s="27"/>
      <c r="K373" s="27"/>
      <c r="L373" s="27"/>
      <c r="M373" s="27"/>
      <c r="N373" s="27"/>
      <c r="O373" s="27"/>
      <c r="P373" s="27"/>
      <c r="Q373" s="105">
        <f t="shared" si="47"/>
        <v>0</v>
      </c>
    </row>
    <row r="374" spans="1:17" x14ac:dyDescent="0.3">
      <c r="A374" s="92">
        <v>46065</v>
      </c>
      <c r="B374" s="116"/>
      <c r="C374" s="104" t="s">
        <v>1669</v>
      </c>
      <c r="D374" s="93" t="s">
        <v>1717</v>
      </c>
      <c r="E374" s="101" t="s">
        <v>1022</v>
      </c>
      <c r="G374" s="27"/>
      <c r="H374" s="27"/>
      <c r="I374" s="27"/>
      <c r="J374" s="27"/>
      <c r="K374" s="27"/>
      <c r="L374" s="27"/>
      <c r="M374" s="27"/>
      <c r="N374" s="27"/>
      <c r="O374" s="27"/>
      <c r="P374" s="27"/>
      <c r="Q374" s="105">
        <f t="shared" si="47"/>
        <v>0</v>
      </c>
    </row>
    <row r="375" spans="1:17" x14ac:dyDescent="0.3">
      <c r="A375" s="92">
        <v>46080</v>
      </c>
      <c r="B375" s="92">
        <v>7050</v>
      </c>
      <c r="C375" s="104" t="s">
        <v>472</v>
      </c>
      <c r="D375" s="93" t="s">
        <v>1602</v>
      </c>
      <c r="E375" s="101" t="s">
        <v>1022</v>
      </c>
      <c r="G375" s="27"/>
      <c r="H375" s="27"/>
      <c r="I375" s="27"/>
      <c r="J375" s="27"/>
      <c r="K375" s="27"/>
      <c r="L375" s="27"/>
      <c r="M375" s="27"/>
      <c r="N375" s="27"/>
      <c r="O375" s="27"/>
      <c r="P375" s="27"/>
      <c r="Q375" s="105">
        <f t="shared" si="47"/>
        <v>0</v>
      </c>
    </row>
    <row r="376" spans="1:17" x14ac:dyDescent="0.3">
      <c r="A376" s="92">
        <v>46100</v>
      </c>
      <c r="B376" s="92">
        <v>7060</v>
      </c>
      <c r="C376" s="104" t="s">
        <v>334</v>
      </c>
      <c r="D376" s="93" t="s">
        <v>1603</v>
      </c>
      <c r="E376" s="101" t="s">
        <v>1022</v>
      </c>
      <c r="G376" s="27"/>
      <c r="H376" s="27"/>
      <c r="I376" s="27"/>
      <c r="J376" s="27"/>
      <c r="K376" s="27"/>
      <c r="L376" s="27"/>
      <c r="M376" s="27"/>
      <c r="N376" s="27"/>
      <c r="O376" s="27"/>
      <c r="P376" s="27"/>
      <c r="Q376" s="105">
        <f t="shared" si="47"/>
        <v>0</v>
      </c>
    </row>
    <row r="377" spans="1:17" x14ac:dyDescent="0.3">
      <c r="A377" s="92">
        <v>46120</v>
      </c>
      <c r="B377" s="92">
        <v>7070</v>
      </c>
      <c r="C377" s="104" t="s">
        <v>464</v>
      </c>
      <c r="D377" s="93" t="s">
        <v>1604</v>
      </c>
      <c r="E377" s="101" t="s">
        <v>1022</v>
      </c>
      <c r="G377" s="27"/>
      <c r="H377" s="27"/>
      <c r="I377" s="27"/>
      <c r="J377" s="27"/>
      <c r="K377" s="27"/>
      <c r="L377" s="27"/>
      <c r="M377" s="27"/>
      <c r="N377" s="27"/>
      <c r="O377" s="27"/>
      <c r="P377" s="27"/>
      <c r="Q377" s="105">
        <f t="shared" si="47"/>
        <v>0</v>
      </c>
    </row>
    <row r="378" spans="1:17" x14ac:dyDescent="0.3">
      <c r="A378" s="92">
        <v>46140</v>
      </c>
      <c r="B378" s="92">
        <v>7080</v>
      </c>
      <c r="C378" s="104" t="s">
        <v>340</v>
      </c>
      <c r="D378" s="93" t="s">
        <v>1605</v>
      </c>
      <c r="E378" s="101" t="s">
        <v>1022</v>
      </c>
      <c r="G378" s="27"/>
      <c r="H378" s="27"/>
      <c r="I378" s="27"/>
      <c r="J378" s="27"/>
      <c r="K378" s="27"/>
      <c r="L378" s="27"/>
      <c r="M378" s="27"/>
      <c r="N378" s="27"/>
      <c r="O378" s="27"/>
      <c r="P378" s="27"/>
      <c r="Q378" s="105">
        <f t="shared" si="47"/>
        <v>0</v>
      </c>
    </row>
    <row r="379" spans="1:17" x14ac:dyDescent="0.3">
      <c r="A379" s="101">
        <v>46160</v>
      </c>
      <c r="B379" s="113">
        <v>7090</v>
      </c>
      <c r="C379" s="114" t="s">
        <v>884</v>
      </c>
      <c r="E379" s="101" t="s">
        <v>1022</v>
      </c>
      <c r="F379" s="115"/>
      <c r="G379" s="38">
        <f>SUM(G370:G378)</f>
        <v>0</v>
      </c>
      <c r="H379" s="38">
        <f t="shared" ref="H379:P379" si="48">SUM(H370:H378)</f>
        <v>0</v>
      </c>
      <c r="I379" s="38">
        <f t="shared" si="48"/>
        <v>0</v>
      </c>
      <c r="J379" s="38">
        <f t="shared" si="48"/>
        <v>0</v>
      </c>
      <c r="K379" s="38">
        <f t="shared" si="48"/>
        <v>0</v>
      </c>
      <c r="L379" s="38">
        <f t="shared" si="48"/>
        <v>0</v>
      </c>
      <c r="M379" s="38">
        <f t="shared" si="48"/>
        <v>0</v>
      </c>
      <c r="N379" s="38">
        <f t="shared" si="48"/>
        <v>0</v>
      </c>
      <c r="O379" s="38">
        <f t="shared" si="48"/>
        <v>0</v>
      </c>
      <c r="P379" s="38">
        <f t="shared" si="48"/>
        <v>0</v>
      </c>
      <c r="Q379" s="105">
        <f t="shared" si="47"/>
        <v>0</v>
      </c>
    </row>
    <row r="380" spans="1:17" x14ac:dyDescent="0.3">
      <c r="A380" s="99" t="s">
        <v>1998</v>
      </c>
      <c r="C380" s="100" t="s">
        <v>2171</v>
      </c>
      <c r="E380" s="101"/>
      <c r="G380" s="33"/>
      <c r="H380" s="33"/>
      <c r="I380" s="33"/>
      <c r="J380" s="33"/>
      <c r="K380" s="33"/>
      <c r="L380" s="33"/>
      <c r="M380" s="33"/>
      <c r="N380" s="33"/>
      <c r="O380" s="33"/>
      <c r="P380" s="33"/>
      <c r="Q380" s="105">
        <f t="shared" si="47"/>
        <v>0</v>
      </c>
    </row>
    <row r="381" spans="1:17" x14ac:dyDescent="0.3">
      <c r="A381" s="92">
        <v>49020</v>
      </c>
      <c r="B381" s="92">
        <v>7638</v>
      </c>
      <c r="C381" s="120" t="s">
        <v>1203</v>
      </c>
      <c r="D381" s="121" t="s">
        <v>1606</v>
      </c>
      <c r="E381" s="101" t="s">
        <v>1022</v>
      </c>
      <c r="G381" s="27"/>
      <c r="H381" s="27"/>
      <c r="I381" s="27"/>
      <c r="J381" s="27"/>
      <c r="K381" s="27"/>
      <c r="L381" s="27"/>
      <c r="M381" s="27"/>
      <c r="N381" s="27"/>
      <c r="O381" s="27"/>
      <c r="P381" s="27"/>
      <c r="Q381" s="105">
        <f t="shared" si="47"/>
        <v>0</v>
      </c>
    </row>
    <row r="382" spans="1:17" x14ac:dyDescent="0.3">
      <c r="A382" s="92">
        <v>49180</v>
      </c>
      <c r="B382" s="92">
        <v>7633</v>
      </c>
      <c r="C382" s="104" t="s">
        <v>336</v>
      </c>
      <c r="D382" s="93" t="s">
        <v>1607</v>
      </c>
      <c r="E382" s="101" t="s">
        <v>1022</v>
      </c>
      <c r="G382" s="27"/>
      <c r="H382" s="27"/>
      <c r="I382" s="27"/>
      <c r="J382" s="27"/>
      <c r="K382" s="27"/>
      <c r="L382" s="27"/>
      <c r="M382" s="27"/>
      <c r="N382" s="27"/>
      <c r="O382" s="27"/>
      <c r="P382" s="27"/>
      <c r="Q382" s="105">
        <f t="shared" si="47"/>
        <v>0</v>
      </c>
    </row>
    <row r="383" spans="1:17" s="117" customFormat="1" x14ac:dyDescent="0.3">
      <c r="A383" s="101">
        <v>49340</v>
      </c>
      <c r="B383" s="113">
        <v>7641</v>
      </c>
      <c r="C383" s="114" t="s">
        <v>1209</v>
      </c>
      <c r="D383" s="100"/>
      <c r="E383" s="101" t="s">
        <v>1022</v>
      </c>
      <c r="G383" s="38">
        <f>SUM(G381:G382)</f>
        <v>0</v>
      </c>
      <c r="H383" s="38">
        <f t="shared" ref="H383:P383" si="49">SUM(H381:H382)</f>
        <v>0</v>
      </c>
      <c r="I383" s="38">
        <f t="shared" si="49"/>
        <v>0</v>
      </c>
      <c r="J383" s="38">
        <f t="shared" si="49"/>
        <v>0</v>
      </c>
      <c r="K383" s="38">
        <f t="shared" si="49"/>
        <v>0</v>
      </c>
      <c r="L383" s="38">
        <f t="shared" si="49"/>
        <v>0</v>
      </c>
      <c r="M383" s="38">
        <f t="shared" si="49"/>
        <v>0</v>
      </c>
      <c r="N383" s="38">
        <f t="shared" si="49"/>
        <v>0</v>
      </c>
      <c r="O383" s="38">
        <f t="shared" si="49"/>
        <v>0</v>
      </c>
      <c r="P383" s="38">
        <f t="shared" si="49"/>
        <v>0</v>
      </c>
      <c r="Q383" s="105">
        <f t="shared" si="47"/>
        <v>0</v>
      </c>
    </row>
    <row r="384" spans="1:17" s="117" customFormat="1" x14ac:dyDescent="0.3">
      <c r="A384" s="99" t="s">
        <v>1998</v>
      </c>
      <c r="B384" s="101"/>
      <c r="C384" s="118" t="s">
        <v>2172</v>
      </c>
      <c r="D384" s="100"/>
      <c r="E384" s="101"/>
      <c r="G384" s="38"/>
      <c r="H384" s="38"/>
      <c r="I384" s="38"/>
      <c r="J384" s="38"/>
      <c r="K384" s="38"/>
      <c r="L384" s="38"/>
      <c r="M384" s="38"/>
      <c r="N384" s="38"/>
      <c r="O384" s="38"/>
      <c r="P384" s="38"/>
      <c r="Q384" s="105">
        <f t="shared" si="47"/>
        <v>0</v>
      </c>
    </row>
    <row r="385" spans="1:17" s="117" customFormat="1" x14ac:dyDescent="0.3">
      <c r="A385" s="132">
        <v>51000</v>
      </c>
      <c r="B385" s="132">
        <v>15900</v>
      </c>
      <c r="C385" s="120" t="s">
        <v>460</v>
      </c>
      <c r="D385" s="121" t="s">
        <v>1608</v>
      </c>
      <c r="E385" s="101" t="s">
        <v>1022</v>
      </c>
      <c r="G385" s="27"/>
      <c r="H385" s="27"/>
      <c r="I385" s="27"/>
      <c r="J385" s="27"/>
      <c r="K385" s="27"/>
      <c r="L385" s="27"/>
      <c r="M385" s="27"/>
      <c r="N385" s="27"/>
      <c r="O385" s="27"/>
      <c r="P385" s="27"/>
      <c r="Q385" s="105">
        <f t="shared" si="47"/>
        <v>0</v>
      </c>
    </row>
    <row r="386" spans="1:17" s="117" customFormat="1" x14ac:dyDescent="0.3">
      <c r="A386" s="132">
        <v>51005</v>
      </c>
      <c r="B386" s="133"/>
      <c r="C386" s="120" t="s">
        <v>1669</v>
      </c>
      <c r="D386" s="121" t="s">
        <v>1718</v>
      </c>
      <c r="E386" s="101" t="s">
        <v>1022</v>
      </c>
      <c r="G386" s="27"/>
      <c r="H386" s="27"/>
      <c r="I386" s="27"/>
      <c r="J386" s="27"/>
      <c r="K386" s="27"/>
      <c r="L386" s="27"/>
      <c r="M386" s="27"/>
      <c r="N386" s="27"/>
      <c r="O386" s="27"/>
      <c r="P386" s="27"/>
      <c r="Q386" s="105">
        <f t="shared" si="47"/>
        <v>0</v>
      </c>
    </row>
    <row r="387" spans="1:17" s="117" customFormat="1" x14ac:dyDescent="0.3">
      <c r="A387" s="132">
        <v>51020</v>
      </c>
      <c r="B387" s="132">
        <v>15910</v>
      </c>
      <c r="C387" s="120" t="s">
        <v>472</v>
      </c>
      <c r="D387" s="121" t="s">
        <v>1609</v>
      </c>
      <c r="E387" s="101" t="s">
        <v>1022</v>
      </c>
      <c r="G387" s="27"/>
      <c r="H387" s="27"/>
      <c r="I387" s="27"/>
      <c r="J387" s="27"/>
      <c r="K387" s="27"/>
      <c r="L387" s="27"/>
      <c r="M387" s="27"/>
      <c r="N387" s="27"/>
      <c r="O387" s="27"/>
      <c r="P387" s="27"/>
      <c r="Q387" s="105">
        <f t="shared" si="47"/>
        <v>0</v>
      </c>
    </row>
    <row r="388" spans="1:17" s="117" customFormat="1" x14ac:dyDescent="0.3">
      <c r="A388" s="132">
        <v>51040</v>
      </c>
      <c r="B388" s="132">
        <v>15920</v>
      </c>
      <c r="C388" s="120" t="s">
        <v>957</v>
      </c>
      <c r="D388" s="121" t="s">
        <v>1610</v>
      </c>
      <c r="E388" s="101" t="s">
        <v>1022</v>
      </c>
      <c r="G388" s="27"/>
      <c r="H388" s="27"/>
      <c r="I388" s="27"/>
      <c r="J388" s="27"/>
      <c r="K388" s="27"/>
      <c r="L388" s="27"/>
      <c r="M388" s="27"/>
      <c r="N388" s="27"/>
      <c r="O388" s="27"/>
      <c r="P388" s="27"/>
      <c r="Q388" s="105">
        <f t="shared" si="47"/>
        <v>0</v>
      </c>
    </row>
    <row r="389" spans="1:17" s="117" customFormat="1" x14ac:dyDescent="0.3">
      <c r="A389" s="132">
        <v>51060</v>
      </c>
      <c r="B389" s="132">
        <v>15930</v>
      </c>
      <c r="C389" s="120" t="s">
        <v>336</v>
      </c>
      <c r="D389" s="121" t="s">
        <v>1611</v>
      </c>
      <c r="E389" s="101" t="s">
        <v>1022</v>
      </c>
      <c r="G389" s="27"/>
      <c r="H389" s="27"/>
      <c r="I389" s="27"/>
      <c r="J389" s="27"/>
      <c r="K389" s="27"/>
      <c r="L389" s="27"/>
      <c r="M389" s="27"/>
      <c r="N389" s="27"/>
      <c r="O389" s="27"/>
      <c r="P389" s="27"/>
      <c r="Q389" s="105">
        <f t="shared" si="47"/>
        <v>0</v>
      </c>
    </row>
    <row r="390" spans="1:17" s="117" customFormat="1" x14ac:dyDescent="0.3">
      <c r="A390" s="132">
        <v>51080</v>
      </c>
      <c r="B390" s="132">
        <v>15940</v>
      </c>
      <c r="C390" s="120" t="s">
        <v>340</v>
      </c>
      <c r="D390" s="121" t="s">
        <v>1612</v>
      </c>
      <c r="E390" s="101" t="s">
        <v>1022</v>
      </c>
      <c r="G390" s="27"/>
      <c r="H390" s="27"/>
      <c r="I390" s="27"/>
      <c r="J390" s="27"/>
      <c r="K390" s="27"/>
      <c r="L390" s="27"/>
      <c r="M390" s="27"/>
      <c r="N390" s="27"/>
      <c r="O390" s="27"/>
      <c r="P390" s="27"/>
      <c r="Q390" s="105">
        <f t="shared" si="47"/>
        <v>0</v>
      </c>
    </row>
    <row r="391" spans="1:17" s="117" customFormat="1" x14ac:dyDescent="0.3">
      <c r="A391" s="134">
        <v>51100</v>
      </c>
      <c r="B391" s="135">
        <v>15950</v>
      </c>
      <c r="C391" s="127" t="s">
        <v>1900</v>
      </c>
      <c r="D391" s="121"/>
      <c r="E391" s="101" t="s">
        <v>1022</v>
      </c>
      <c r="G391" s="38">
        <f>SUM(G385:G390)</f>
        <v>0</v>
      </c>
      <c r="H391" s="38">
        <f t="shared" ref="H391:P391" si="50">SUM(H385:H390)</f>
        <v>0</v>
      </c>
      <c r="I391" s="38">
        <f t="shared" si="50"/>
        <v>0</v>
      </c>
      <c r="J391" s="38">
        <f t="shared" si="50"/>
        <v>0</v>
      </c>
      <c r="K391" s="38">
        <f t="shared" si="50"/>
        <v>0</v>
      </c>
      <c r="L391" s="38">
        <f t="shared" si="50"/>
        <v>0</v>
      </c>
      <c r="M391" s="38">
        <f t="shared" si="50"/>
        <v>0</v>
      </c>
      <c r="N391" s="38">
        <f t="shared" si="50"/>
        <v>0</v>
      </c>
      <c r="O391" s="38">
        <f t="shared" si="50"/>
        <v>0</v>
      </c>
      <c r="P391" s="38">
        <f t="shared" si="50"/>
        <v>0</v>
      </c>
      <c r="Q391" s="105">
        <f t="shared" si="47"/>
        <v>0</v>
      </c>
    </row>
    <row r="392" spans="1:17" s="117" customFormat="1" x14ac:dyDescent="0.3">
      <c r="A392" s="101">
        <v>51120</v>
      </c>
      <c r="B392" s="113">
        <v>7637</v>
      </c>
      <c r="C392" s="114" t="s">
        <v>916</v>
      </c>
      <c r="D392" s="100"/>
      <c r="E392" s="101" t="s">
        <v>1022</v>
      </c>
      <c r="G392" s="38">
        <f>+G383+G391</f>
        <v>0</v>
      </c>
      <c r="H392" s="38">
        <f t="shared" ref="H392:P392" si="51">+H383+H391</f>
        <v>0</v>
      </c>
      <c r="I392" s="38">
        <f t="shared" si="51"/>
        <v>0</v>
      </c>
      <c r="J392" s="38">
        <f t="shared" si="51"/>
        <v>0</v>
      </c>
      <c r="K392" s="38">
        <f t="shared" si="51"/>
        <v>0</v>
      </c>
      <c r="L392" s="38">
        <f t="shared" si="51"/>
        <v>0</v>
      </c>
      <c r="M392" s="38">
        <f t="shared" si="51"/>
        <v>0</v>
      </c>
      <c r="N392" s="38">
        <f t="shared" si="51"/>
        <v>0</v>
      </c>
      <c r="O392" s="38">
        <f t="shared" si="51"/>
        <v>0</v>
      </c>
      <c r="P392" s="38">
        <f t="shared" si="51"/>
        <v>0</v>
      </c>
      <c r="Q392" s="105">
        <f t="shared" si="47"/>
        <v>0</v>
      </c>
    </row>
    <row r="393" spans="1:17" x14ac:dyDescent="0.3">
      <c r="A393" s="99" t="s">
        <v>1998</v>
      </c>
      <c r="C393" s="100" t="s">
        <v>2173</v>
      </c>
      <c r="E393" s="101"/>
      <c r="G393" s="33"/>
      <c r="H393" s="33"/>
      <c r="I393" s="33"/>
      <c r="J393" s="33"/>
      <c r="K393" s="33"/>
      <c r="L393" s="33"/>
      <c r="M393" s="33"/>
      <c r="N393" s="33"/>
      <c r="O393" s="33"/>
      <c r="P393" s="33"/>
      <c r="Q393" s="105">
        <f t="shared" si="47"/>
        <v>0</v>
      </c>
    </row>
    <row r="394" spans="1:17" x14ac:dyDescent="0.3">
      <c r="A394" s="92">
        <v>52280</v>
      </c>
      <c r="B394" s="92">
        <v>7270</v>
      </c>
      <c r="C394" s="104" t="s">
        <v>972</v>
      </c>
      <c r="D394" s="93" t="s">
        <v>1613</v>
      </c>
      <c r="E394" s="101" t="s">
        <v>1022</v>
      </c>
      <c r="G394" s="27"/>
      <c r="H394" s="27"/>
      <c r="I394" s="27"/>
      <c r="J394" s="27"/>
      <c r="K394" s="27"/>
      <c r="L394" s="27"/>
      <c r="M394" s="27"/>
      <c r="N394" s="27"/>
      <c r="O394" s="27"/>
      <c r="P394" s="27"/>
      <c r="Q394" s="105">
        <f t="shared" si="47"/>
        <v>0</v>
      </c>
    </row>
    <row r="395" spans="1:17" s="117" customFormat="1" x14ac:dyDescent="0.3">
      <c r="A395" s="101">
        <v>52480</v>
      </c>
      <c r="B395" s="113">
        <v>7350</v>
      </c>
      <c r="C395" s="114" t="s">
        <v>1067</v>
      </c>
      <c r="D395" s="100"/>
      <c r="E395" s="101" t="s">
        <v>1022</v>
      </c>
      <c r="G395" s="38">
        <f>SUM(G394:G394)</f>
        <v>0</v>
      </c>
      <c r="H395" s="38">
        <f t="shared" ref="H395:P395" si="52">SUM(H394:H394)</f>
        <v>0</v>
      </c>
      <c r="I395" s="38">
        <f t="shared" si="52"/>
        <v>0</v>
      </c>
      <c r="J395" s="38">
        <f t="shared" si="52"/>
        <v>0</v>
      </c>
      <c r="K395" s="38">
        <f t="shared" si="52"/>
        <v>0</v>
      </c>
      <c r="L395" s="38">
        <f t="shared" si="52"/>
        <v>0</v>
      </c>
      <c r="M395" s="38">
        <f t="shared" si="52"/>
        <v>0</v>
      </c>
      <c r="N395" s="38">
        <f t="shared" si="52"/>
        <v>0</v>
      </c>
      <c r="O395" s="38">
        <f t="shared" si="52"/>
        <v>0</v>
      </c>
      <c r="P395" s="38">
        <f t="shared" si="52"/>
        <v>0</v>
      </c>
      <c r="Q395" s="105">
        <f t="shared" si="47"/>
        <v>0</v>
      </c>
    </row>
    <row r="396" spans="1:17" x14ac:dyDescent="0.3">
      <c r="A396" s="99" t="s">
        <v>1998</v>
      </c>
      <c r="C396" s="100" t="s">
        <v>2174</v>
      </c>
      <c r="E396" s="101"/>
      <c r="G396" s="33"/>
      <c r="H396" s="33"/>
      <c r="I396" s="33"/>
      <c r="J396" s="33"/>
      <c r="K396" s="33"/>
      <c r="L396" s="33"/>
      <c r="M396" s="33"/>
      <c r="N396" s="33"/>
      <c r="O396" s="33"/>
      <c r="P396" s="33"/>
      <c r="Q396" s="105">
        <f t="shared" si="47"/>
        <v>0</v>
      </c>
    </row>
    <row r="397" spans="1:17" x14ac:dyDescent="0.3">
      <c r="A397" s="99" t="s">
        <v>1998</v>
      </c>
      <c r="C397" s="100" t="s">
        <v>2175</v>
      </c>
      <c r="E397" s="101"/>
      <c r="G397" s="33"/>
      <c r="H397" s="33"/>
      <c r="I397" s="33"/>
      <c r="J397" s="33"/>
      <c r="K397" s="33"/>
      <c r="L397" s="33"/>
      <c r="M397" s="33"/>
      <c r="N397" s="33"/>
      <c r="O397" s="33"/>
      <c r="P397" s="33"/>
      <c r="Q397" s="105">
        <f t="shared" si="47"/>
        <v>0</v>
      </c>
    </row>
    <row r="398" spans="1:17" x14ac:dyDescent="0.3">
      <c r="A398" s="92">
        <v>71000</v>
      </c>
      <c r="B398" s="92">
        <v>12610</v>
      </c>
      <c r="C398" s="120" t="s">
        <v>547</v>
      </c>
      <c r="D398" s="93" t="s">
        <v>1614</v>
      </c>
      <c r="E398" s="101" t="s">
        <v>1022</v>
      </c>
      <c r="G398" s="27"/>
      <c r="H398" s="27"/>
      <c r="I398" s="27"/>
      <c r="J398" s="27"/>
      <c r="K398" s="27"/>
      <c r="L398" s="27"/>
      <c r="M398" s="27"/>
      <c r="N398" s="27"/>
      <c r="O398" s="27"/>
      <c r="P398" s="27"/>
      <c r="Q398" s="105">
        <f t="shared" si="47"/>
        <v>0</v>
      </c>
    </row>
    <row r="399" spans="1:17" x14ac:dyDescent="0.3">
      <c r="A399" s="92">
        <v>71020</v>
      </c>
      <c r="B399" s="92">
        <v>12620</v>
      </c>
      <c r="C399" s="120" t="s">
        <v>549</v>
      </c>
      <c r="D399" s="93" t="s">
        <v>1615</v>
      </c>
      <c r="E399" s="101" t="s">
        <v>1022</v>
      </c>
      <c r="G399" s="27"/>
      <c r="H399" s="27"/>
      <c r="I399" s="27"/>
      <c r="J399" s="27"/>
      <c r="K399" s="27"/>
      <c r="L399" s="27"/>
      <c r="M399" s="27"/>
      <c r="N399" s="27"/>
      <c r="O399" s="27"/>
      <c r="P399" s="27"/>
      <c r="Q399" s="105">
        <f t="shared" si="47"/>
        <v>0</v>
      </c>
    </row>
    <row r="400" spans="1:17" x14ac:dyDescent="0.3">
      <c r="A400" s="92">
        <v>71040</v>
      </c>
      <c r="B400" s="92">
        <v>12630</v>
      </c>
      <c r="C400" s="120" t="s">
        <v>551</v>
      </c>
      <c r="D400" s="93" t="s">
        <v>1616</v>
      </c>
      <c r="E400" s="101" t="s">
        <v>1022</v>
      </c>
      <c r="G400" s="27"/>
      <c r="H400" s="27"/>
      <c r="I400" s="27"/>
      <c r="J400" s="27"/>
      <c r="K400" s="27"/>
      <c r="L400" s="27"/>
      <c r="M400" s="27"/>
      <c r="N400" s="27"/>
      <c r="O400" s="27"/>
      <c r="P400" s="27"/>
      <c r="Q400" s="105">
        <f t="shared" si="47"/>
        <v>0</v>
      </c>
    </row>
    <row r="401" spans="1:17" x14ac:dyDescent="0.3">
      <c r="A401" s="92">
        <v>71060</v>
      </c>
      <c r="B401" s="92">
        <v>12640</v>
      </c>
      <c r="C401" s="120" t="s">
        <v>1296</v>
      </c>
      <c r="D401" s="93" t="s">
        <v>1617</v>
      </c>
      <c r="E401" s="101" t="s">
        <v>1022</v>
      </c>
      <c r="G401" s="27"/>
      <c r="H401" s="27"/>
      <c r="I401" s="27"/>
      <c r="J401" s="27"/>
      <c r="K401" s="27"/>
      <c r="L401" s="27"/>
      <c r="M401" s="27"/>
      <c r="N401" s="27"/>
      <c r="O401" s="27"/>
      <c r="P401" s="27"/>
      <c r="Q401" s="105">
        <f t="shared" si="47"/>
        <v>0</v>
      </c>
    </row>
    <row r="402" spans="1:17" x14ac:dyDescent="0.3">
      <c r="A402" s="92">
        <v>71080</v>
      </c>
      <c r="B402" s="92">
        <v>12650</v>
      </c>
      <c r="C402" s="120" t="s">
        <v>555</v>
      </c>
      <c r="D402" s="93" t="s">
        <v>1618</v>
      </c>
      <c r="E402" s="101" t="s">
        <v>1022</v>
      </c>
      <c r="G402" s="27"/>
      <c r="H402" s="27"/>
      <c r="I402" s="27"/>
      <c r="J402" s="27"/>
      <c r="K402" s="27"/>
      <c r="L402" s="27"/>
      <c r="M402" s="27"/>
      <c r="N402" s="27"/>
      <c r="O402" s="27"/>
      <c r="P402" s="27"/>
      <c r="Q402" s="105">
        <f t="shared" si="47"/>
        <v>0</v>
      </c>
    </row>
    <row r="403" spans="1:17" x14ac:dyDescent="0.3">
      <c r="A403" s="92">
        <v>71100</v>
      </c>
      <c r="B403" s="92">
        <v>12654</v>
      </c>
      <c r="C403" s="104" t="s">
        <v>1299</v>
      </c>
      <c r="D403" s="93" t="s">
        <v>1619</v>
      </c>
      <c r="E403" s="101" t="s">
        <v>1022</v>
      </c>
      <c r="G403" s="27"/>
      <c r="H403" s="27"/>
      <c r="I403" s="27"/>
      <c r="J403" s="27"/>
      <c r="K403" s="27"/>
      <c r="L403" s="27"/>
      <c r="M403" s="27"/>
      <c r="N403" s="27"/>
      <c r="O403" s="27"/>
      <c r="P403" s="27"/>
      <c r="Q403" s="105">
        <f t="shared" si="47"/>
        <v>0</v>
      </c>
    </row>
    <row r="404" spans="1:17" x14ac:dyDescent="0.3">
      <c r="A404" s="92">
        <v>71120</v>
      </c>
      <c r="B404" s="92">
        <v>12655</v>
      </c>
      <c r="C404" s="120" t="s">
        <v>553</v>
      </c>
      <c r="D404" s="93" t="s">
        <v>1620</v>
      </c>
      <c r="E404" s="101" t="s">
        <v>1022</v>
      </c>
      <c r="G404" s="27"/>
      <c r="H404" s="27"/>
      <c r="I404" s="27"/>
      <c r="J404" s="27"/>
      <c r="K404" s="27"/>
      <c r="L404" s="27"/>
      <c r="M404" s="27"/>
      <c r="N404" s="27"/>
      <c r="O404" s="27"/>
      <c r="P404" s="27"/>
      <c r="Q404" s="105">
        <f t="shared" si="47"/>
        <v>0</v>
      </c>
    </row>
    <row r="405" spans="1:17" x14ac:dyDescent="0.3">
      <c r="A405" s="92">
        <v>71140</v>
      </c>
      <c r="B405" s="92">
        <v>12660</v>
      </c>
      <c r="C405" s="120" t="s">
        <v>557</v>
      </c>
      <c r="D405" s="93" t="s">
        <v>1621</v>
      </c>
      <c r="E405" s="101" t="s">
        <v>1022</v>
      </c>
      <c r="G405" s="27"/>
      <c r="H405" s="27"/>
      <c r="I405" s="27"/>
      <c r="J405" s="27"/>
      <c r="K405" s="27"/>
      <c r="L405" s="27"/>
      <c r="M405" s="27"/>
      <c r="N405" s="27"/>
      <c r="O405" s="27"/>
      <c r="P405" s="27"/>
      <c r="Q405" s="105">
        <f t="shared" si="47"/>
        <v>0</v>
      </c>
    </row>
    <row r="406" spans="1:17" x14ac:dyDescent="0.3">
      <c r="A406" s="92">
        <v>71160</v>
      </c>
      <c r="B406" s="92">
        <v>12670</v>
      </c>
      <c r="C406" s="120" t="s">
        <v>559</v>
      </c>
      <c r="D406" s="93" t="s">
        <v>1622</v>
      </c>
      <c r="E406" s="101" t="s">
        <v>1022</v>
      </c>
      <c r="G406" s="27"/>
      <c r="H406" s="27"/>
      <c r="I406" s="27"/>
      <c r="J406" s="27"/>
      <c r="K406" s="27"/>
      <c r="L406" s="27"/>
      <c r="M406" s="27"/>
      <c r="N406" s="27"/>
      <c r="O406" s="27"/>
      <c r="P406" s="27"/>
      <c r="Q406" s="105">
        <f t="shared" si="47"/>
        <v>0</v>
      </c>
    </row>
    <row r="407" spans="1:17" x14ac:dyDescent="0.3">
      <c r="A407" s="92">
        <v>71180</v>
      </c>
      <c r="B407" s="92">
        <v>12680</v>
      </c>
      <c r="C407" s="120" t="s">
        <v>561</v>
      </c>
      <c r="D407" s="93" t="s">
        <v>1623</v>
      </c>
      <c r="E407" s="101" t="s">
        <v>1022</v>
      </c>
      <c r="G407" s="27"/>
      <c r="H407" s="27"/>
      <c r="I407" s="27"/>
      <c r="J407" s="27"/>
      <c r="K407" s="27"/>
      <c r="L407" s="27"/>
      <c r="M407" s="27"/>
      <c r="N407" s="27"/>
      <c r="O407" s="27"/>
      <c r="P407" s="27"/>
      <c r="Q407" s="105">
        <f t="shared" si="47"/>
        <v>0</v>
      </c>
    </row>
    <row r="408" spans="1:17" x14ac:dyDescent="0.3">
      <c r="A408" s="92">
        <v>71200</v>
      </c>
      <c r="B408" s="92">
        <v>12690</v>
      </c>
      <c r="C408" s="120" t="s">
        <v>563</v>
      </c>
      <c r="D408" s="93" t="s">
        <v>1624</v>
      </c>
      <c r="E408" s="101" t="s">
        <v>1022</v>
      </c>
      <c r="G408" s="27"/>
      <c r="H408" s="27"/>
      <c r="I408" s="27"/>
      <c r="J408" s="27"/>
      <c r="K408" s="27"/>
      <c r="L408" s="27"/>
      <c r="M408" s="27"/>
      <c r="N408" s="27"/>
      <c r="O408" s="27"/>
      <c r="P408" s="27"/>
      <c r="Q408" s="105">
        <f t="shared" si="47"/>
        <v>0</v>
      </c>
    </row>
    <row r="409" spans="1:17" x14ac:dyDescent="0.3">
      <c r="A409" s="92">
        <v>71220</v>
      </c>
      <c r="B409" s="92">
        <v>12700</v>
      </c>
      <c r="C409" s="120" t="s">
        <v>565</v>
      </c>
      <c r="D409" s="93" t="s">
        <v>1625</v>
      </c>
      <c r="E409" s="101" t="s">
        <v>1022</v>
      </c>
      <c r="G409" s="27"/>
      <c r="H409" s="27"/>
      <c r="I409" s="27"/>
      <c r="J409" s="27"/>
      <c r="K409" s="27"/>
      <c r="L409" s="27"/>
      <c r="M409" s="27"/>
      <c r="N409" s="27"/>
      <c r="O409" s="27"/>
      <c r="P409" s="27"/>
      <c r="Q409" s="105">
        <f t="shared" si="47"/>
        <v>0</v>
      </c>
    </row>
    <row r="410" spans="1:17" ht="27.6" x14ac:dyDescent="0.3">
      <c r="A410" s="92">
        <v>71225</v>
      </c>
      <c r="B410" s="116"/>
      <c r="C410" s="136" t="s">
        <v>1719</v>
      </c>
      <c r="D410" s="93" t="s">
        <v>1720</v>
      </c>
      <c r="E410" s="101" t="s">
        <v>1022</v>
      </c>
      <c r="G410" s="27"/>
      <c r="H410" s="27"/>
      <c r="I410" s="27"/>
      <c r="J410" s="27"/>
      <c r="K410" s="27"/>
      <c r="L410" s="27"/>
      <c r="M410" s="27"/>
      <c r="N410" s="27"/>
      <c r="O410" s="27"/>
      <c r="P410" s="27"/>
      <c r="Q410" s="105">
        <f t="shared" si="47"/>
        <v>0</v>
      </c>
    </row>
    <row r="411" spans="1:17" ht="27.6" x14ac:dyDescent="0.3">
      <c r="A411" s="92">
        <v>71226</v>
      </c>
      <c r="B411" s="116"/>
      <c r="C411" s="136" t="s">
        <v>1721</v>
      </c>
      <c r="D411" s="93" t="s">
        <v>1722</v>
      </c>
      <c r="E411" s="101" t="s">
        <v>1022</v>
      </c>
      <c r="G411" s="27"/>
      <c r="H411" s="27"/>
      <c r="I411" s="27"/>
      <c r="J411" s="27"/>
      <c r="K411" s="27"/>
      <c r="L411" s="27"/>
      <c r="M411" s="27"/>
      <c r="N411" s="27"/>
      <c r="O411" s="27"/>
      <c r="P411" s="27"/>
      <c r="Q411" s="105">
        <f t="shared" si="47"/>
        <v>0</v>
      </c>
    </row>
    <row r="412" spans="1:17" x14ac:dyDescent="0.3">
      <c r="A412" s="92">
        <v>71227</v>
      </c>
      <c r="B412" s="116"/>
      <c r="C412" s="120" t="s">
        <v>1669</v>
      </c>
      <c r="D412" s="93" t="s">
        <v>1723</v>
      </c>
      <c r="E412" s="101" t="s">
        <v>1022</v>
      </c>
      <c r="G412" s="27"/>
      <c r="H412" s="27"/>
      <c r="I412" s="27"/>
      <c r="J412" s="27"/>
      <c r="K412" s="27"/>
      <c r="L412" s="27"/>
      <c r="M412" s="27"/>
      <c r="N412" s="27"/>
      <c r="O412" s="27"/>
      <c r="P412" s="27"/>
      <c r="Q412" s="105">
        <f t="shared" si="47"/>
        <v>0</v>
      </c>
    </row>
    <row r="413" spans="1:17" x14ac:dyDescent="0.3">
      <c r="A413" s="101">
        <v>71240</v>
      </c>
      <c r="B413" s="113">
        <v>12710</v>
      </c>
      <c r="C413" s="114" t="s">
        <v>1980</v>
      </c>
      <c r="D413" s="100"/>
      <c r="E413" s="101" t="s">
        <v>1022</v>
      </c>
      <c r="F413" s="117"/>
      <c r="G413" s="38">
        <f>SUM(G398:G412)</f>
        <v>0</v>
      </c>
      <c r="H413" s="38">
        <f t="shared" ref="H413:P413" si="53">SUM(H398:H412)</f>
        <v>0</v>
      </c>
      <c r="I413" s="38">
        <f t="shared" si="53"/>
        <v>0</v>
      </c>
      <c r="J413" s="38">
        <f t="shared" si="53"/>
        <v>0</v>
      </c>
      <c r="K413" s="38">
        <f t="shared" si="53"/>
        <v>0</v>
      </c>
      <c r="L413" s="38">
        <f t="shared" si="53"/>
        <v>0</v>
      </c>
      <c r="M413" s="38">
        <f t="shared" si="53"/>
        <v>0</v>
      </c>
      <c r="N413" s="38">
        <f t="shared" si="53"/>
        <v>0</v>
      </c>
      <c r="O413" s="38">
        <f t="shared" si="53"/>
        <v>0</v>
      </c>
      <c r="P413" s="38">
        <f t="shared" si="53"/>
        <v>0</v>
      </c>
      <c r="Q413" s="105">
        <f t="shared" si="47"/>
        <v>0</v>
      </c>
    </row>
    <row r="414" spans="1:17" x14ac:dyDescent="0.3">
      <c r="A414" s="101">
        <v>71260</v>
      </c>
      <c r="B414" s="113">
        <v>12720</v>
      </c>
      <c r="C414" s="114" t="s">
        <v>1981</v>
      </c>
      <c r="D414" s="100"/>
      <c r="E414" s="101" t="s">
        <v>1022</v>
      </c>
      <c r="F414" s="117"/>
      <c r="G414" s="38">
        <f>G413</f>
        <v>0</v>
      </c>
      <c r="H414" s="38">
        <f t="shared" ref="H414:P414" si="54">H413</f>
        <v>0</v>
      </c>
      <c r="I414" s="38">
        <f t="shared" si="54"/>
        <v>0</v>
      </c>
      <c r="J414" s="38">
        <f t="shared" si="54"/>
        <v>0</v>
      </c>
      <c r="K414" s="38">
        <f t="shared" si="54"/>
        <v>0</v>
      </c>
      <c r="L414" s="38">
        <f t="shared" si="54"/>
        <v>0</v>
      </c>
      <c r="M414" s="38">
        <f t="shared" si="54"/>
        <v>0</v>
      </c>
      <c r="N414" s="38">
        <f t="shared" si="54"/>
        <v>0</v>
      </c>
      <c r="O414" s="38">
        <f t="shared" si="54"/>
        <v>0</v>
      </c>
      <c r="P414" s="38">
        <f t="shared" si="54"/>
        <v>0</v>
      </c>
      <c r="Q414" s="105">
        <f t="shared" si="47"/>
        <v>0</v>
      </c>
    </row>
    <row r="415" spans="1:17" x14ac:dyDescent="0.3">
      <c r="A415" s="101">
        <v>72140</v>
      </c>
      <c r="B415" s="113">
        <v>7570</v>
      </c>
      <c r="C415" s="114" t="s">
        <v>1982</v>
      </c>
      <c r="D415" s="100"/>
      <c r="E415" s="101" t="s">
        <v>1022</v>
      </c>
      <c r="F415" s="117"/>
      <c r="G415" s="38">
        <f>G319+G328+G339+G352+G361+G368+G379+G392+G395+G414</f>
        <v>0</v>
      </c>
      <c r="H415" s="38">
        <f t="shared" ref="H415:P415" si="55">H319+H328+H339+H352+H361+H368+H379+H392+H395+H414</f>
        <v>0</v>
      </c>
      <c r="I415" s="38">
        <f t="shared" si="55"/>
        <v>0</v>
      </c>
      <c r="J415" s="38">
        <f t="shared" si="55"/>
        <v>0</v>
      </c>
      <c r="K415" s="38">
        <f t="shared" si="55"/>
        <v>0</v>
      </c>
      <c r="L415" s="38">
        <f t="shared" si="55"/>
        <v>0</v>
      </c>
      <c r="M415" s="38">
        <f t="shared" si="55"/>
        <v>0</v>
      </c>
      <c r="N415" s="38">
        <f t="shared" si="55"/>
        <v>0</v>
      </c>
      <c r="O415" s="38">
        <f t="shared" si="55"/>
        <v>0</v>
      </c>
      <c r="P415" s="38">
        <f t="shared" si="55"/>
        <v>0</v>
      </c>
      <c r="Q415" s="105">
        <f t="shared" si="47"/>
        <v>0</v>
      </c>
    </row>
    <row r="416" spans="1:17" x14ac:dyDescent="0.3">
      <c r="A416" s="101">
        <v>72260</v>
      </c>
      <c r="B416" s="113">
        <v>7580</v>
      </c>
      <c r="C416" s="114" t="s">
        <v>1983</v>
      </c>
      <c r="D416" s="100"/>
      <c r="E416" s="101" t="s">
        <v>1022</v>
      </c>
      <c r="F416" s="117"/>
      <c r="G416" s="38">
        <f>G22+G154+G165+G176+G187+G194+G201+G307+G415+G220+G240+G260+G280+G300</f>
        <v>0</v>
      </c>
      <c r="H416" s="38">
        <f t="shared" ref="H416:P416" si="56">H22+H154+H165+H176+H187+H194+H201+H307+H415+H220+H240+H260+H280+H300</f>
        <v>0</v>
      </c>
      <c r="I416" s="38">
        <f t="shared" si="56"/>
        <v>0</v>
      </c>
      <c r="J416" s="38">
        <f t="shared" si="56"/>
        <v>0</v>
      </c>
      <c r="K416" s="38">
        <f t="shared" si="56"/>
        <v>0</v>
      </c>
      <c r="L416" s="38">
        <f t="shared" si="56"/>
        <v>0</v>
      </c>
      <c r="M416" s="38">
        <f t="shared" si="56"/>
        <v>0</v>
      </c>
      <c r="N416" s="38">
        <f t="shared" si="56"/>
        <v>0</v>
      </c>
      <c r="O416" s="38">
        <f t="shared" si="56"/>
        <v>0</v>
      </c>
      <c r="P416" s="38">
        <f t="shared" si="56"/>
        <v>0</v>
      </c>
      <c r="Q416" s="105">
        <f t="shared" si="47"/>
        <v>0</v>
      </c>
    </row>
    <row r="417" spans="1:17" x14ac:dyDescent="0.3">
      <c r="A417" s="99" t="s">
        <v>1998</v>
      </c>
      <c r="C417" s="100" t="s">
        <v>2176</v>
      </c>
      <c r="E417" s="101"/>
      <c r="G417" s="33"/>
      <c r="H417" s="33"/>
      <c r="I417" s="33"/>
      <c r="J417" s="33"/>
      <c r="K417" s="33"/>
      <c r="L417" s="33"/>
      <c r="M417" s="33"/>
      <c r="N417" s="33"/>
      <c r="O417" s="33"/>
      <c r="P417" s="33"/>
      <c r="Q417" s="105">
        <f t="shared" si="47"/>
        <v>0</v>
      </c>
    </row>
    <row r="418" spans="1:17" x14ac:dyDescent="0.3">
      <c r="A418" s="99" t="s">
        <v>1998</v>
      </c>
      <c r="C418" s="100" t="s">
        <v>2177</v>
      </c>
      <c r="E418" s="101"/>
      <c r="G418" s="33"/>
      <c r="H418" s="33"/>
      <c r="I418" s="33"/>
      <c r="J418" s="33"/>
      <c r="K418" s="33"/>
      <c r="L418" s="33"/>
      <c r="M418" s="33"/>
      <c r="N418" s="33"/>
      <c r="O418" s="33"/>
      <c r="P418" s="33"/>
      <c r="Q418" s="105">
        <f t="shared" si="47"/>
        <v>0</v>
      </c>
    </row>
    <row r="419" spans="1:17" x14ac:dyDescent="0.3">
      <c r="A419" s="92">
        <v>73020</v>
      </c>
      <c r="B419" s="92">
        <v>7700</v>
      </c>
      <c r="C419" s="104" t="s">
        <v>984</v>
      </c>
      <c r="D419" s="93" t="s">
        <v>1626</v>
      </c>
      <c r="E419" s="101" t="s">
        <v>201</v>
      </c>
      <c r="G419" s="27"/>
      <c r="H419" s="27"/>
      <c r="I419" s="27"/>
      <c r="J419" s="27"/>
      <c r="K419" s="27"/>
      <c r="L419" s="27"/>
      <c r="M419" s="27"/>
      <c r="N419" s="27"/>
      <c r="O419" s="27"/>
      <c r="P419" s="27"/>
      <c r="Q419" s="105">
        <f t="shared" si="47"/>
        <v>0</v>
      </c>
    </row>
    <row r="420" spans="1:17" x14ac:dyDescent="0.3">
      <c r="A420" s="92">
        <v>73040</v>
      </c>
      <c r="B420" s="92">
        <v>7710</v>
      </c>
      <c r="C420" s="104" t="s">
        <v>568</v>
      </c>
      <c r="D420" s="93" t="s">
        <v>1627</v>
      </c>
      <c r="E420" s="101" t="s">
        <v>201</v>
      </c>
      <c r="G420" s="27"/>
      <c r="H420" s="27"/>
      <c r="I420" s="27"/>
      <c r="J420" s="27"/>
      <c r="K420" s="27"/>
      <c r="L420" s="27"/>
      <c r="M420" s="27"/>
      <c r="N420" s="27"/>
      <c r="O420" s="27"/>
      <c r="P420" s="27"/>
      <c r="Q420" s="105">
        <f t="shared" si="47"/>
        <v>0</v>
      </c>
    </row>
    <row r="421" spans="1:17" x14ac:dyDescent="0.3">
      <c r="A421" s="92">
        <v>73060</v>
      </c>
      <c r="B421" s="92">
        <v>7720</v>
      </c>
      <c r="C421" s="104" t="s">
        <v>570</v>
      </c>
      <c r="D421" s="93" t="s">
        <v>1628</v>
      </c>
      <c r="E421" s="101" t="s">
        <v>201</v>
      </c>
      <c r="G421" s="27"/>
      <c r="H421" s="27"/>
      <c r="I421" s="27"/>
      <c r="J421" s="27"/>
      <c r="K421" s="27"/>
      <c r="L421" s="27"/>
      <c r="M421" s="27"/>
      <c r="N421" s="27"/>
      <c r="O421" s="27"/>
      <c r="P421" s="27"/>
      <c r="Q421" s="105">
        <f t="shared" si="47"/>
        <v>0</v>
      </c>
    </row>
    <row r="422" spans="1:17" x14ac:dyDescent="0.3">
      <c r="A422" s="92">
        <v>73080</v>
      </c>
      <c r="B422" s="92">
        <v>7730</v>
      </c>
      <c r="C422" s="104" t="s">
        <v>572</v>
      </c>
      <c r="D422" s="93" t="s">
        <v>1629</v>
      </c>
      <c r="E422" s="101" t="s">
        <v>201</v>
      </c>
      <c r="G422" s="27"/>
      <c r="H422" s="27"/>
      <c r="I422" s="27"/>
      <c r="J422" s="27"/>
      <c r="K422" s="27"/>
      <c r="L422" s="27"/>
      <c r="M422" s="27"/>
      <c r="N422" s="27"/>
      <c r="O422" s="27"/>
      <c r="P422" s="27"/>
      <c r="Q422" s="105">
        <f t="shared" si="47"/>
        <v>0</v>
      </c>
    </row>
    <row r="423" spans="1:17" hidden="1" x14ac:dyDescent="0.3">
      <c r="A423" s="99" t="s">
        <v>1998</v>
      </c>
      <c r="C423" s="100" t="s">
        <v>1986</v>
      </c>
      <c r="E423" s="101"/>
      <c r="G423" s="33"/>
      <c r="H423" s="33"/>
      <c r="I423" s="33"/>
      <c r="J423" s="33"/>
      <c r="K423" s="33"/>
      <c r="L423" s="33"/>
      <c r="M423" s="33"/>
      <c r="N423" s="33"/>
      <c r="O423" s="33"/>
      <c r="P423" s="33"/>
      <c r="Q423" s="105">
        <f t="shared" si="47"/>
        <v>0</v>
      </c>
    </row>
    <row r="424" spans="1:17" x14ac:dyDescent="0.3">
      <c r="A424" s="92">
        <v>74000</v>
      </c>
      <c r="B424" s="92">
        <v>7740</v>
      </c>
      <c r="C424" s="104" t="s">
        <v>574</v>
      </c>
      <c r="D424" s="93" t="s">
        <v>1630</v>
      </c>
      <c r="E424" s="101" t="s">
        <v>1022</v>
      </c>
      <c r="G424" s="27"/>
      <c r="H424" s="27"/>
      <c r="I424" s="27"/>
      <c r="J424" s="27"/>
      <c r="K424" s="27"/>
      <c r="L424" s="27"/>
      <c r="M424" s="27"/>
      <c r="N424" s="27"/>
      <c r="O424" s="27"/>
      <c r="P424" s="27"/>
      <c r="Q424" s="105">
        <f t="shared" si="47"/>
        <v>0</v>
      </c>
    </row>
    <row r="425" spans="1:17" x14ac:dyDescent="0.3">
      <c r="A425" s="92">
        <v>74020</v>
      </c>
      <c r="B425" s="92">
        <v>7750</v>
      </c>
      <c r="C425" s="104" t="s">
        <v>576</v>
      </c>
      <c r="D425" s="93" t="s">
        <v>1631</v>
      </c>
      <c r="E425" s="101" t="s">
        <v>1022</v>
      </c>
      <c r="G425" s="27"/>
      <c r="H425" s="27"/>
      <c r="I425" s="27"/>
      <c r="J425" s="27"/>
      <c r="K425" s="27"/>
      <c r="L425" s="27"/>
      <c r="M425" s="27"/>
      <c r="N425" s="27"/>
      <c r="O425" s="27"/>
      <c r="P425" s="27"/>
      <c r="Q425" s="105">
        <f t="shared" si="47"/>
        <v>0</v>
      </c>
    </row>
    <row r="426" spans="1:17" x14ac:dyDescent="0.3">
      <c r="A426" s="92">
        <v>74040</v>
      </c>
      <c r="B426" s="92">
        <v>7770</v>
      </c>
      <c r="C426" s="104" t="s">
        <v>578</v>
      </c>
      <c r="D426" s="93" t="s">
        <v>1632</v>
      </c>
      <c r="E426" s="101" t="s">
        <v>1022</v>
      </c>
      <c r="G426" s="27"/>
      <c r="H426" s="27"/>
      <c r="I426" s="27"/>
      <c r="J426" s="27"/>
      <c r="K426" s="27"/>
      <c r="L426" s="27"/>
      <c r="M426" s="27"/>
      <c r="N426" s="27"/>
      <c r="O426" s="27"/>
      <c r="P426" s="27"/>
      <c r="Q426" s="105">
        <f t="shared" si="47"/>
        <v>0</v>
      </c>
    </row>
    <row r="427" spans="1:17" x14ac:dyDescent="0.3">
      <c r="A427" s="92">
        <v>74060</v>
      </c>
      <c r="B427" s="92">
        <v>7790</v>
      </c>
      <c r="C427" s="104" t="s">
        <v>580</v>
      </c>
      <c r="D427" s="93" t="s">
        <v>1633</v>
      </c>
      <c r="E427" s="101" t="s">
        <v>1022</v>
      </c>
      <c r="G427" s="27"/>
      <c r="H427" s="27"/>
      <c r="I427" s="27"/>
      <c r="J427" s="27"/>
      <c r="K427" s="27"/>
      <c r="L427" s="27"/>
      <c r="M427" s="27"/>
      <c r="N427" s="27"/>
      <c r="O427" s="27"/>
      <c r="P427" s="27"/>
      <c r="Q427" s="105">
        <f t="shared" si="47"/>
        <v>0</v>
      </c>
    </row>
    <row r="428" spans="1:17" x14ac:dyDescent="0.3">
      <c r="A428" s="92">
        <v>74080</v>
      </c>
      <c r="B428" s="92">
        <v>7800</v>
      </c>
      <c r="C428" s="104" t="s">
        <v>582</v>
      </c>
      <c r="D428" s="93" t="s">
        <v>1634</v>
      </c>
      <c r="E428" s="101" t="s">
        <v>1022</v>
      </c>
      <c r="G428" s="27"/>
      <c r="H428" s="27"/>
      <c r="I428" s="27"/>
      <c r="J428" s="27"/>
      <c r="K428" s="27"/>
      <c r="L428" s="27"/>
      <c r="M428" s="27"/>
      <c r="N428" s="27"/>
      <c r="O428" s="27"/>
      <c r="P428" s="27"/>
      <c r="Q428" s="105">
        <f t="shared" si="47"/>
        <v>0</v>
      </c>
    </row>
    <row r="429" spans="1:17" x14ac:dyDescent="0.3">
      <c r="A429" s="92">
        <v>74100</v>
      </c>
      <c r="B429" s="92">
        <v>7820</v>
      </c>
      <c r="C429" s="104" t="s">
        <v>584</v>
      </c>
      <c r="D429" s="93" t="s">
        <v>1635</v>
      </c>
      <c r="E429" s="101" t="s">
        <v>1022</v>
      </c>
      <c r="G429" s="27"/>
      <c r="H429" s="27"/>
      <c r="I429" s="27"/>
      <c r="J429" s="27"/>
      <c r="K429" s="27"/>
      <c r="L429" s="27"/>
      <c r="M429" s="27"/>
      <c r="N429" s="27"/>
      <c r="O429" s="27"/>
      <c r="P429" s="27"/>
      <c r="Q429" s="105">
        <f t="shared" si="47"/>
        <v>0</v>
      </c>
    </row>
    <row r="430" spans="1:17" x14ac:dyDescent="0.3">
      <c r="A430" s="92">
        <v>74120</v>
      </c>
      <c r="B430" s="92">
        <v>7850</v>
      </c>
      <c r="C430" s="104" t="s">
        <v>586</v>
      </c>
      <c r="D430" s="93" t="s">
        <v>1636</v>
      </c>
      <c r="E430" s="101" t="s">
        <v>1022</v>
      </c>
      <c r="G430" s="27"/>
      <c r="H430" s="27"/>
      <c r="I430" s="27"/>
      <c r="J430" s="27"/>
      <c r="K430" s="27"/>
      <c r="L430" s="27"/>
      <c r="M430" s="27"/>
      <c r="N430" s="27"/>
      <c r="O430" s="27"/>
      <c r="P430" s="27"/>
      <c r="Q430" s="105">
        <f t="shared" si="47"/>
        <v>0</v>
      </c>
    </row>
    <row r="431" spans="1:17" x14ac:dyDescent="0.3">
      <c r="A431" s="92">
        <v>74140</v>
      </c>
      <c r="B431" s="92">
        <v>7860</v>
      </c>
      <c r="C431" s="104" t="s">
        <v>588</v>
      </c>
      <c r="D431" s="93" t="s">
        <v>1637</v>
      </c>
      <c r="E431" s="101" t="s">
        <v>1022</v>
      </c>
      <c r="G431" s="27"/>
      <c r="H431" s="27"/>
      <c r="I431" s="27"/>
      <c r="J431" s="27"/>
      <c r="K431" s="27"/>
      <c r="L431" s="27"/>
      <c r="M431" s="27"/>
      <c r="N431" s="27"/>
      <c r="O431" s="27"/>
      <c r="P431" s="27"/>
      <c r="Q431" s="105">
        <f t="shared" si="47"/>
        <v>0</v>
      </c>
    </row>
    <row r="432" spans="1:17" x14ac:dyDescent="0.3">
      <c r="A432" s="92">
        <v>74160</v>
      </c>
      <c r="B432" s="92">
        <v>7870</v>
      </c>
      <c r="C432" s="104" t="s">
        <v>590</v>
      </c>
      <c r="D432" s="93" t="s">
        <v>1638</v>
      </c>
      <c r="E432" s="101" t="s">
        <v>1022</v>
      </c>
      <c r="G432" s="27"/>
      <c r="H432" s="27"/>
      <c r="I432" s="27"/>
      <c r="J432" s="27"/>
      <c r="K432" s="27"/>
      <c r="L432" s="27"/>
      <c r="M432" s="27"/>
      <c r="N432" s="27"/>
      <c r="O432" s="27"/>
      <c r="P432" s="27"/>
      <c r="Q432" s="105">
        <f t="shared" si="47"/>
        <v>0</v>
      </c>
    </row>
    <row r="433" spans="1:17" x14ac:dyDescent="0.3">
      <c r="A433" s="92">
        <v>74180</v>
      </c>
      <c r="B433" s="92">
        <v>7880</v>
      </c>
      <c r="C433" s="104" t="s">
        <v>592</v>
      </c>
      <c r="D433" s="93" t="s">
        <v>1639</v>
      </c>
      <c r="E433" s="101" t="s">
        <v>1022</v>
      </c>
      <c r="G433" s="27"/>
      <c r="H433" s="27"/>
      <c r="I433" s="27"/>
      <c r="J433" s="27"/>
      <c r="K433" s="27"/>
      <c r="L433" s="27"/>
      <c r="M433" s="27"/>
      <c r="N433" s="27"/>
      <c r="O433" s="27"/>
      <c r="P433" s="27"/>
      <c r="Q433" s="105">
        <f t="shared" si="47"/>
        <v>0</v>
      </c>
    </row>
    <row r="434" spans="1:17" x14ac:dyDescent="0.3">
      <c r="A434" s="92">
        <v>74200</v>
      </c>
      <c r="B434" s="92">
        <v>7890</v>
      </c>
      <c r="C434" s="104" t="s">
        <v>594</v>
      </c>
      <c r="D434" s="93" t="s">
        <v>1640</v>
      </c>
      <c r="E434" s="101" t="s">
        <v>1022</v>
      </c>
      <c r="G434" s="27"/>
      <c r="H434" s="27"/>
      <c r="I434" s="27"/>
      <c r="J434" s="27"/>
      <c r="K434" s="27"/>
      <c r="L434" s="27"/>
      <c r="M434" s="27"/>
      <c r="N434" s="27"/>
      <c r="O434" s="27"/>
      <c r="P434" s="27"/>
      <c r="Q434" s="105">
        <f t="shared" si="47"/>
        <v>0</v>
      </c>
    </row>
    <row r="435" spans="1:17" x14ac:dyDescent="0.3">
      <c r="A435" s="92">
        <v>74260</v>
      </c>
      <c r="B435" s="92">
        <v>7950</v>
      </c>
      <c r="C435" s="104" t="s">
        <v>596</v>
      </c>
      <c r="D435" s="93" t="s">
        <v>1641</v>
      </c>
      <c r="E435" s="101" t="s">
        <v>1022</v>
      </c>
      <c r="G435" s="27"/>
      <c r="H435" s="27"/>
      <c r="I435" s="27"/>
      <c r="J435" s="27"/>
      <c r="K435" s="27"/>
      <c r="L435" s="27"/>
      <c r="M435" s="27"/>
      <c r="N435" s="27"/>
      <c r="O435" s="27"/>
      <c r="P435" s="27"/>
      <c r="Q435" s="105">
        <f t="shared" si="47"/>
        <v>0</v>
      </c>
    </row>
    <row r="436" spans="1:17" x14ac:dyDescent="0.3">
      <c r="A436" s="92">
        <v>74280</v>
      </c>
      <c r="B436" s="92">
        <v>7960</v>
      </c>
      <c r="C436" s="104" t="s">
        <v>598</v>
      </c>
      <c r="D436" s="93" t="s">
        <v>1642</v>
      </c>
      <c r="E436" s="101" t="s">
        <v>1022</v>
      </c>
      <c r="G436" s="27"/>
      <c r="H436" s="27"/>
      <c r="I436" s="27"/>
      <c r="J436" s="27"/>
      <c r="K436" s="27"/>
      <c r="L436" s="27"/>
      <c r="M436" s="27"/>
      <c r="N436" s="27"/>
      <c r="O436" s="27"/>
      <c r="P436" s="27"/>
      <c r="Q436" s="105">
        <f t="shared" ref="Q436:Q448" si="57">SUM(G436:P436)</f>
        <v>0</v>
      </c>
    </row>
    <row r="437" spans="1:17" x14ac:dyDescent="0.3">
      <c r="A437" s="92">
        <v>74300</v>
      </c>
      <c r="B437" s="92">
        <v>7970</v>
      </c>
      <c r="C437" s="104" t="s">
        <v>600</v>
      </c>
      <c r="D437" s="93" t="s">
        <v>1643</v>
      </c>
      <c r="E437" s="101" t="s">
        <v>1022</v>
      </c>
      <c r="G437" s="27"/>
      <c r="H437" s="27"/>
      <c r="I437" s="27"/>
      <c r="J437" s="27"/>
      <c r="K437" s="27"/>
      <c r="L437" s="27"/>
      <c r="M437" s="27"/>
      <c r="N437" s="27"/>
      <c r="O437" s="27"/>
      <c r="P437" s="27"/>
      <c r="Q437" s="105">
        <f t="shared" si="57"/>
        <v>0</v>
      </c>
    </row>
    <row r="438" spans="1:17" x14ac:dyDescent="0.3">
      <c r="A438" s="92">
        <v>75040</v>
      </c>
      <c r="B438" s="92">
        <v>8070</v>
      </c>
      <c r="C438" s="104" t="s">
        <v>602</v>
      </c>
      <c r="D438" s="93" t="s">
        <v>1644</v>
      </c>
      <c r="E438" s="101" t="s">
        <v>1022</v>
      </c>
      <c r="G438" s="27"/>
      <c r="H438" s="27"/>
      <c r="I438" s="27"/>
      <c r="J438" s="27"/>
      <c r="K438" s="27"/>
      <c r="L438" s="27"/>
      <c r="M438" s="27"/>
      <c r="N438" s="27"/>
      <c r="O438" s="27"/>
      <c r="P438" s="27"/>
      <c r="Q438" s="105">
        <f t="shared" si="57"/>
        <v>0</v>
      </c>
    </row>
    <row r="439" spans="1:17" x14ac:dyDescent="0.3">
      <c r="A439" s="92">
        <v>75060</v>
      </c>
      <c r="B439" s="92">
        <v>8075</v>
      </c>
      <c r="C439" s="120" t="s">
        <v>1233</v>
      </c>
      <c r="D439" s="121" t="s">
        <v>1645</v>
      </c>
      <c r="E439" s="101" t="s">
        <v>1022</v>
      </c>
      <c r="G439" s="27"/>
      <c r="H439" s="27"/>
      <c r="I439" s="27"/>
      <c r="J439" s="27"/>
      <c r="K439" s="27"/>
      <c r="L439" s="27"/>
      <c r="M439" s="27"/>
      <c r="N439" s="27"/>
      <c r="O439" s="27"/>
      <c r="P439" s="27"/>
      <c r="Q439" s="105">
        <f t="shared" si="57"/>
        <v>0</v>
      </c>
    </row>
    <row r="440" spans="1:17" x14ac:dyDescent="0.3">
      <c r="A440" s="92">
        <v>75080</v>
      </c>
      <c r="B440" s="92">
        <v>8080</v>
      </c>
      <c r="C440" s="104" t="s">
        <v>990</v>
      </c>
      <c r="D440" s="93" t="s">
        <v>1646</v>
      </c>
      <c r="E440" s="101" t="s">
        <v>1022</v>
      </c>
      <c r="G440" s="27"/>
      <c r="H440" s="27"/>
      <c r="I440" s="27"/>
      <c r="J440" s="27"/>
      <c r="K440" s="27"/>
      <c r="L440" s="27"/>
      <c r="M440" s="27"/>
      <c r="N440" s="27"/>
      <c r="O440" s="27"/>
      <c r="P440" s="27"/>
      <c r="Q440" s="105">
        <f t="shared" si="57"/>
        <v>0</v>
      </c>
    </row>
    <row r="441" spans="1:17" x14ac:dyDescent="0.3">
      <c r="A441" s="92">
        <v>75500</v>
      </c>
      <c r="B441" s="92">
        <v>8090</v>
      </c>
      <c r="C441" s="104" t="s">
        <v>605</v>
      </c>
      <c r="D441" s="93" t="s">
        <v>1647</v>
      </c>
      <c r="E441" s="101" t="s">
        <v>1022</v>
      </c>
      <c r="G441" s="27"/>
      <c r="H441" s="27"/>
      <c r="I441" s="27"/>
      <c r="J441" s="27"/>
      <c r="K441" s="27"/>
      <c r="L441" s="27"/>
      <c r="M441" s="27"/>
      <c r="N441" s="27"/>
      <c r="O441" s="27"/>
      <c r="P441" s="27"/>
      <c r="Q441" s="105">
        <f t="shared" si="57"/>
        <v>0</v>
      </c>
    </row>
    <row r="442" spans="1:17" x14ac:dyDescent="0.3">
      <c r="A442" s="92">
        <v>75520</v>
      </c>
      <c r="B442" s="92">
        <v>8100</v>
      </c>
      <c r="C442" s="104" t="s">
        <v>991</v>
      </c>
      <c r="D442" s="93" t="s">
        <v>1648</v>
      </c>
      <c r="E442" s="101" t="s">
        <v>1022</v>
      </c>
      <c r="G442" s="27"/>
      <c r="H442" s="27"/>
      <c r="I442" s="27"/>
      <c r="J442" s="27"/>
      <c r="K442" s="27"/>
      <c r="L442" s="27"/>
      <c r="M442" s="27"/>
      <c r="N442" s="27"/>
      <c r="O442" s="27"/>
      <c r="P442" s="27"/>
      <c r="Q442" s="105">
        <f t="shared" si="57"/>
        <v>0</v>
      </c>
    </row>
    <row r="443" spans="1:17" x14ac:dyDescent="0.3">
      <c r="A443" s="92">
        <v>75600</v>
      </c>
      <c r="B443" s="92">
        <v>8130</v>
      </c>
      <c r="C443" s="104" t="s">
        <v>994</v>
      </c>
      <c r="D443" s="93" t="s">
        <v>1649</v>
      </c>
      <c r="E443" s="101" t="s">
        <v>1022</v>
      </c>
      <c r="G443" s="27"/>
      <c r="H443" s="27"/>
      <c r="I443" s="27"/>
      <c r="J443" s="27"/>
      <c r="K443" s="27"/>
      <c r="L443" s="27"/>
      <c r="M443" s="27"/>
      <c r="N443" s="27"/>
      <c r="O443" s="27"/>
      <c r="P443" s="27"/>
      <c r="Q443" s="105">
        <f t="shared" si="57"/>
        <v>0</v>
      </c>
    </row>
    <row r="444" spans="1:17" x14ac:dyDescent="0.3">
      <c r="A444" s="92">
        <v>75640</v>
      </c>
      <c r="B444" s="92">
        <v>8150</v>
      </c>
      <c r="C444" s="104" t="s">
        <v>609</v>
      </c>
      <c r="D444" s="93" t="s">
        <v>1650</v>
      </c>
      <c r="E444" s="101" t="s">
        <v>1022</v>
      </c>
      <c r="G444" s="27"/>
      <c r="H444" s="27"/>
      <c r="I444" s="27"/>
      <c r="J444" s="27"/>
      <c r="K444" s="27"/>
      <c r="L444" s="27"/>
      <c r="M444" s="27"/>
      <c r="N444" s="27"/>
      <c r="O444" s="27"/>
      <c r="P444" s="27"/>
      <c r="Q444" s="105">
        <f t="shared" si="57"/>
        <v>0</v>
      </c>
    </row>
    <row r="445" spans="1:17" x14ac:dyDescent="0.3">
      <c r="A445" s="92">
        <v>75760</v>
      </c>
      <c r="B445" s="92">
        <v>8164</v>
      </c>
      <c r="C445" s="120" t="s">
        <v>1242</v>
      </c>
      <c r="D445" s="121" t="s">
        <v>1651</v>
      </c>
      <c r="E445" s="101" t="s">
        <v>1022</v>
      </c>
      <c r="G445" s="27"/>
      <c r="H445" s="27"/>
      <c r="I445" s="27"/>
      <c r="J445" s="27"/>
      <c r="K445" s="27"/>
      <c r="L445" s="27"/>
      <c r="M445" s="27"/>
      <c r="N445" s="27"/>
      <c r="O445" s="27"/>
      <c r="P445" s="27"/>
      <c r="Q445" s="105">
        <f t="shared" si="57"/>
        <v>0</v>
      </c>
    </row>
    <row r="446" spans="1:17" x14ac:dyDescent="0.3">
      <c r="A446" s="101">
        <v>75880</v>
      </c>
      <c r="B446" s="113">
        <v>8230</v>
      </c>
      <c r="C446" s="114" t="s">
        <v>1988</v>
      </c>
      <c r="D446" s="100"/>
      <c r="E446" s="101" t="s">
        <v>1022</v>
      </c>
      <c r="F446" s="117"/>
      <c r="G446" s="38">
        <f>SUM(G419:G445)</f>
        <v>0</v>
      </c>
      <c r="H446" s="38">
        <f t="shared" ref="H446:P446" si="58">SUM(H419:H445)</f>
        <v>0</v>
      </c>
      <c r="I446" s="38">
        <f t="shared" si="58"/>
        <v>0</v>
      </c>
      <c r="J446" s="38">
        <f t="shared" si="58"/>
        <v>0</v>
      </c>
      <c r="K446" s="38">
        <f t="shared" si="58"/>
        <v>0</v>
      </c>
      <c r="L446" s="38">
        <f t="shared" si="58"/>
        <v>0</v>
      </c>
      <c r="M446" s="38">
        <f t="shared" si="58"/>
        <v>0</v>
      </c>
      <c r="N446" s="38">
        <f t="shared" si="58"/>
        <v>0</v>
      </c>
      <c r="O446" s="38">
        <f t="shared" si="58"/>
        <v>0</v>
      </c>
      <c r="P446" s="38">
        <f t="shared" si="58"/>
        <v>0</v>
      </c>
      <c r="Q446" s="105">
        <f t="shared" si="57"/>
        <v>0</v>
      </c>
    </row>
    <row r="447" spans="1:17" x14ac:dyDescent="0.3">
      <c r="A447" s="101">
        <v>76400</v>
      </c>
      <c r="B447" s="113">
        <v>8340</v>
      </c>
      <c r="C447" s="114" t="s">
        <v>1990</v>
      </c>
      <c r="D447" s="100"/>
      <c r="E447" s="101" t="s">
        <v>1022</v>
      </c>
      <c r="F447" s="117"/>
      <c r="G447" s="38">
        <f>G446</f>
        <v>0</v>
      </c>
      <c r="H447" s="38">
        <f t="shared" ref="H447:P447" si="59">H446</f>
        <v>0</v>
      </c>
      <c r="I447" s="38">
        <f t="shared" si="59"/>
        <v>0</v>
      </c>
      <c r="J447" s="38">
        <f t="shared" si="59"/>
        <v>0</v>
      </c>
      <c r="K447" s="38">
        <f t="shared" si="59"/>
        <v>0</v>
      </c>
      <c r="L447" s="38">
        <f t="shared" si="59"/>
        <v>0</v>
      </c>
      <c r="M447" s="38">
        <f t="shared" si="59"/>
        <v>0</v>
      </c>
      <c r="N447" s="38">
        <f t="shared" si="59"/>
        <v>0</v>
      </c>
      <c r="O447" s="38">
        <f t="shared" si="59"/>
        <v>0</v>
      </c>
      <c r="P447" s="38">
        <f t="shared" si="59"/>
        <v>0</v>
      </c>
      <c r="Q447" s="105">
        <f t="shared" si="57"/>
        <v>0</v>
      </c>
    </row>
    <row r="448" spans="1:17" s="117" customFormat="1" x14ac:dyDescent="0.3">
      <c r="A448" s="101">
        <v>84060</v>
      </c>
      <c r="B448" s="113">
        <v>9470</v>
      </c>
      <c r="C448" s="114" t="s">
        <v>1994</v>
      </c>
      <c r="D448" s="100"/>
      <c r="E448" s="101" t="s">
        <v>1022</v>
      </c>
      <c r="G448" s="38">
        <f>G416+G447</f>
        <v>0</v>
      </c>
      <c r="H448" s="38">
        <f t="shared" ref="H448:P448" si="60">H416+H447</f>
        <v>0</v>
      </c>
      <c r="I448" s="38">
        <f t="shared" si="60"/>
        <v>0</v>
      </c>
      <c r="J448" s="38">
        <f t="shared" si="60"/>
        <v>0</v>
      </c>
      <c r="K448" s="38">
        <f t="shared" si="60"/>
        <v>0</v>
      </c>
      <c r="L448" s="38">
        <f t="shared" si="60"/>
        <v>0</v>
      </c>
      <c r="M448" s="38">
        <f t="shared" si="60"/>
        <v>0</v>
      </c>
      <c r="N448" s="38">
        <f t="shared" si="60"/>
        <v>0</v>
      </c>
      <c r="O448" s="38">
        <f t="shared" si="60"/>
        <v>0</v>
      </c>
      <c r="P448" s="38">
        <f t="shared" si="60"/>
        <v>0</v>
      </c>
      <c r="Q448" s="105">
        <f t="shared" si="57"/>
        <v>0</v>
      </c>
    </row>
    <row r="449" spans="1:1" x14ac:dyDescent="0.3">
      <c r="A449" s="137" t="s">
        <v>1999</v>
      </c>
    </row>
  </sheetData>
  <sheetProtection algorithmName="SHA-512" hashValue="W1k5RnBc8yuxLOX8qw5GPaGvGSwe85zb13wWUM3wp/WkoLBHHW1kGMTcSx/VMoQ+cBoXtEto7yGKRyrYq75iMQ==" saltValue="4/xjcklKL3n1uNP37xVvaA==" spinCount="100000" sheet="1" objects="1" scenarios="1"/>
  <protectedRanges>
    <protectedRange sqref="G363:P367 G354:P360 G341:P351 G385:P390 G381:P382 G330:P338 G419:P422 G398:P412 G321:P327 G309:P318 G302:P306 G394:P394 G196:P200 G293:P298 G282:P291 G273:P278 G262:P271 G253:P258 G242:P251 G233:P238 G222:P231 G213:P218 G203:P211 G189:P193 G370:P378 G178:P186 G167:P175 G156:P164 G144:P152 G424:P445 G134:P141 G124:P131 G113:P121 G102:P110 G91:P99 G80:P88 G69:P77 G58:P66 G47:P55 G36:P44 G14:P21 G9:P12 G25:P33" name="Range1_3"/>
    <protectedRange sqref="C3" name="Range1"/>
  </protectedRanges>
  <pageMargins left="0.75" right="0.75" top="1" bottom="1" header="0.5" footer="0.5"/>
  <pageSetup scale="63" fitToHeight="0" orientation="landscape" r:id="rId1"/>
  <headerFooter alignWithMargins="0">
    <oddFooter>&amp;L&amp;Z&amp;F
&amp;A&amp;C&amp;P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373"/>
  <sheetViews>
    <sheetView zoomScale="75" workbookViewId="0">
      <pane xSplit="4" ySplit="8" topLeftCell="E9" activePane="bottomRight" state="frozen"/>
      <selection activeCell="F1320" sqref="F1320"/>
      <selection pane="topRight" activeCell="F1320" sqref="F1320"/>
      <selection pane="bottomLeft" activeCell="F1320" sqref="F1320"/>
      <selection pane="bottomRight"/>
    </sheetView>
  </sheetViews>
  <sheetFormatPr defaultColWidth="0" defaultRowHeight="15.6" zeroHeight="1" x14ac:dyDescent="0.3"/>
  <cols>
    <col min="1" max="1" width="14.77734375" style="243" customWidth="1"/>
    <col min="2" max="2" width="9.109375" style="267" hidden="1" customWidth="1"/>
    <col min="3" max="3" width="53.109375" style="151" customWidth="1"/>
    <col min="4" max="4" width="18.33203125" style="151" customWidth="1"/>
    <col min="5" max="5" width="14.77734375" style="151" customWidth="1"/>
    <col min="6" max="6" width="14.77734375" style="243" customWidth="1"/>
    <col min="7" max="7" width="14.77734375" style="243" hidden="1" customWidth="1"/>
    <col min="8" max="10" width="14.77734375" style="243" customWidth="1"/>
    <col min="11" max="11" width="13.88671875" style="243" hidden="1" customWidth="1"/>
    <col min="12" max="12" width="15.33203125" style="243" hidden="1" customWidth="1"/>
    <col min="13" max="13" width="9.109375" style="243" hidden="1"/>
    <col min="14" max="14" width="0" style="243" hidden="1"/>
    <col min="15" max="16384" width="9.109375" style="243" hidden="1"/>
  </cols>
  <sheetData>
    <row r="1" spans="1:14" x14ac:dyDescent="0.3">
      <c r="A1" s="270" t="s">
        <v>2191</v>
      </c>
    </row>
    <row r="2" spans="1:14" s="150" customFormat="1" x14ac:dyDescent="0.3">
      <c r="A2" s="89" t="s">
        <v>2012</v>
      </c>
      <c r="C2" s="151"/>
      <c r="D2" s="151"/>
      <c r="E2" s="151"/>
      <c r="F2" s="151"/>
      <c r="G2" s="151"/>
      <c r="H2" s="151"/>
      <c r="I2" s="151"/>
      <c r="J2" s="151"/>
      <c r="K2" s="151"/>
      <c r="L2" s="151"/>
    </row>
    <row r="3" spans="1:14" s="150" customFormat="1" x14ac:dyDescent="0.3">
      <c r="A3" s="89" t="s">
        <v>2188</v>
      </c>
      <c r="C3" s="151"/>
      <c r="D3" s="151"/>
      <c r="E3" s="151"/>
      <c r="F3" s="151"/>
      <c r="G3" s="151"/>
      <c r="H3" s="151"/>
      <c r="I3" s="151"/>
      <c r="J3" s="151"/>
      <c r="K3" s="151"/>
      <c r="L3" s="151"/>
    </row>
    <row r="4" spans="1:14" s="150" customFormat="1" x14ac:dyDescent="0.3">
      <c r="A4" s="13" t="s">
        <v>1657</v>
      </c>
      <c r="B4" s="152"/>
      <c r="C4" s="272">
        <f>'19-20 Approps Data Entry'!C3</f>
        <v>0</v>
      </c>
      <c r="D4" s="151"/>
      <c r="E4" s="151"/>
      <c r="F4" s="151"/>
      <c r="G4" s="151"/>
      <c r="H4" s="151"/>
      <c r="I4" s="151"/>
      <c r="J4" s="151"/>
      <c r="K4" s="151"/>
      <c r="L4" s="151"/>
    </row>
    <row r="5" spans="1:14" s="150" customFormat="1" ht="39.6" customHeight="1" x14ac:dyDescent="0.3">
      <c r="A5" s="153" t="s">
        <v>2178</v>
      </c>
      <c r="B5" s="152"/>
      <c r="C5" s="151"/>
      <c r="D5" s="151"/>
      <c r="E5" s="151"/>
      <c r="F5" s="151"/>
      <c r="G5" s="151"/>
      <c r="H5" s="151"/>
      <c r="I5" s="151"/>
      <c r="J5" s="151"/>
      <c r="K5" s="151"/>
      <c r="L5" s="151"/>
    </row>
    <row r="6" spans="1:14" s="150" customFormat="1" x14ac:dyDescent="0.3">
      <c r="A6" s="154" t="s">
        <v>2018</v>
      </c>
      <c r="B6" s="152"/>
      <c r="C6" s="151"/>
      <c r="D6" s="151"/>
      <c r="E6" s="151"/>
      <c r="F6" s="151"/>
      <c r="G6" s="151"/>
      <c r="H6" s="151"/>
      <c r="I6" s="151"/>
      <c r="J6" s="151"/>
      <c r="K6" s="151"/>
      <c r="L6" s="151"/>
    </row>
    <row r="7" spans="1:14" s="150" customFormat="1" ht="39.6" customHeight="1" x14ac:dyDescent="0.3">
      <c r="A7" s="154" t="s">
        <v>2019</v>
      </c>
      <c r="B7" s="152"/>
      <c r="C7" s="151"/>
      <c r="D7" s="151"/>
      <c r="E7" s="151"/>
      <c r="F7" s="151"/>
      <c r="G7" s="151"/>
      <c r="H7" s="151"/>
      <c r="I7" s="151"/>
      <c r="J7" s="151"/>
      <c r="K7" s="151"/>
      <c r="L7" s="151"/>
    </row>
    <row r="8" spans="1:14" s="160" customFormat="1" ht="62.4" x14ac:dyDescent="0.3">
      <c r="A8" s="155" t="s">
        <v>1933</v>
      </c>
      <c r="B8" s="156" t="s">
        <v>1353</v>
      </c>
      <c r="C8" s="156" t="s">
        <v>729</v>
      </c>
      <c r="D8" s="156" t="s">
        <v>1934</v>
      </c>
      <c r="E8" s="157" t="s">
        <v>2017</v>
      </c>
      <c r="F8" s="158" t="s">
        <v>2005</v>
      </c>
      <c r="G8" s="156" t="s">
        <v>2000</v>
      </c>
      <c r="H8" s="158" t="s">
        <v>2008</v>
      </c>
      <c r="I8" s="158" t="s">
        <v>2007</v>
      </c>
      <c r="J8" s="157" t="s">
        <v>2033</v>
      </c>
      <c r="K8" s="159"/>
      <c r="L8" s="159"/>
      <c r="N8" s="150"/>
    </row>
    <row r="9" spans="1:14" s="150" customFormat="1" x14ac:dyDescent="0.3">
      <c r="A9" s="161" t="s">
        <v>1943</v>
      </c>
      <c r="B9" s="151"/>
      <c r="C9" s="89" t="s">
        <v>730</v>
      </c>
      <c r="D9" s="151"/>
      <c r="E9" s="151"/>
      <c r="F9" s="151"/>
      <c r="G9" s="151"/>
      <c r="H9" s="151"/>
      <c r="I9" s="151"/>
      <c r="J9" s="151"/>
      <c r="K9" s="151"/>
      <c r="L9" s="151"/>
    </row>
    <row r="10" spans="1:14" s="166" customFormat="1" x14ac:dyDescent="0.3">
      <c r="A10" s="152">
        <v>2000</v>
      </c>
      <c r="B10" s="162">
        <v>2505</v>
      </c>
      <c r="C10" s="163" t="s">
        <v>318</v>
      </c>
      <c r="D10" s="149" t="s">
        <v>731</v>
      </c>
      <c r="E10" s="149"/>
      <c r="F10" s="164"/>
      <c r="G10" s="165"/>
      <c r="H10" s="164"/>
      <c r="I10" s="165">
        <f>'19-20 Approps Data Entry'!$G9</f>
        <v>0</v>
      </c>
      <c r="J10" s="165"/>
      <c r="K10" s="164"/>
      <c r="L10" s="165">
        <f>'19-20 Approps Data Entry'!$G9</f>
        <v>0</v>
      </c>
      <c r="N10" s="160"/>
    </row>
    <row r="11" spans="1:14" s="166" customFormat="1" x14ac:dyDescent="0.3">
      <c r="A11" s="152">
        <v>2040</v>
      </c>
      <c r="B11" s="167">
        <v>2507</v>
      </c>
      <c r="C11" s="168" t="s">
        <v>1349</v>
      </c>
      <c r="D11" s="169" t="s">
        <v>1351</v>
      </c>
      <c r="E11" s="149"/>
      <c r="F11" s="164"/>
      <c r="G11" s="165"/>
      <c r="H11" s="164"/>
      <c r="I11" s="164"/>
      <c r="J11" s="165"/>
      <c r="K11" s="164"/>
      <c r="L11" s="164"/>
      <c r="N11" s="150"/>
    </row>
    <row r="12" spans="1:14" s="166" customFormat="1" x14ac:dyDescent="0.3">
      <c r="A12" s="152">
        <v>2060</v>
      </c>
      <c r="B12" s="167">
        <v>2508</v>
      </c>
      <c r="C12" s="168" t="s">
        <v>1350</v>
      </c>
      <c r="D12" s="169" t="s">
        <v>1352</v>
      </c>
      <c r="E12" s="149"/>
      <c r="F12" s="164"/>
      <c r="G12" s="165"/>
      <c r="H12" s="164"/>
      <c r="I12" s="164"/>
      <c r="J12" s="165"/>
      <c r="K12" s="164"/>
      <c r="L12" s="164"/>
    </row>
    <row r="13" spans="1:14" s="166" customFormat="1" x14ac:dyDescent="0.3">
      <c r="A13" s="152">
        <v>2080</v>
      </c>
      <c r="B13" s="170">
        <v>2510</v>
      </c>
      <c r="C13" s="163" t="s">
        <v>319</v>
      </c>
      <c r="D13" s="149" t="s">
        <v>321</v>
      </c>
      <c r="E13" s="149"/>
      <c r="F13" s="164"/>
      <c r="G13" s="165"/>
      <c r="H13" s="164"/>
      <c r="I13" s="165">
        <f>'19-20 Approps Data Entry'!$G12+'19-20 SBB Data Entry'!$Q9</f>
        <v>0</v>
      </c>
      <c r="J13" s="165"/>
      <c r="K13" s="164"/>
      <c r="L13" s="165">
        <f>'19-20 Approps Data Entry'!$G12+'19-20 SBB Data Entry'!$Q9</f>
        <v>0</v>
      </c>
    </row>
    <row r="14" spans="1:14" s="166" customFormat="1" x14ac:dyDescent="0.3">
      <c r="A14" s="152">
        <v>2100</v>
      </c>
      <c r="B14" s="162">
        <v>2520</v>
      </c>
      <c r="C14" s="163" t="s">
        <v>322</v>
      </c>
      <c r="D14" s="149" t="s">
        <v>323</v>
      </c>
      <c r="E14" s="149"/>
      <c r="F14" s="164"/>
      <c r="G14" s="165"/>
      <c r="H14" s="164"/>
      <c r="I14" s="165">
        <f>'19-20 Approps Data Entry'!$G13+'19-20 SBB Data Entry'!$Q10</f>
        <v>0</v>
      </c>
      <c r="J14" s="165"/>
      <c r="K14" s="164"/>
      <c r="L14" s="165">
        <f>'19-20 Approps Data Entry'!$G13+'19-20 SBB Data Entry'!$Q10</f>
        <v>0</v>
      </c>
    </row>
    <row r="15" spans="1:14" s="166" customFormat="1" x14ac:dyDescent="0.3">
      <c r="A15" s="152">
        <v>2120</v>
      </c>
      <c r="B15" s="162">
        <v>2530</v>
      </c>
      <c r="C15" s="163" t="s">
        <v>324</v>
      </c>
      <c r="D15" s="149" t="s">
        <v>325</v>
      </c>
      <c r="E15" s="149"/>
      <c r="F15" s="164"/>
      <c r="G15" s="165"/>
      <c r="H15" s="164"/>
      <c r="I15" s="165">
        <f>'19-20 Approps Data Entry'!$G14+'19-20 SBB Data Entry'!$Q11</f>
        <v>0</v>
      </c>
      <c r="J15" s="165"/>
      <c r="K15" s="164"/>
      <c r="L15" s="165">
        <f>'19-20 Approps Data Entry'!$G14+'19-20 SBB Data Entry'!$Q11</f>
        <v>0</v>
      </c>
    </row>
    <row r="16" spans="1:14" s="166" customFormat="1" x14ac:dyDescent="0.3">
      <c r="A16" s="152">
        <v>2140</v>
      </c>
      <c r="B16" s="162">
        <v>2540</v>
      </c>
      <c r="C16" s="163" t="s">
        <v>326</v>
      </c>
      <c r="D16" s="149" t="s">
        <v>327</v>
      </c>
      <c r="E16" s="149"/>
      <c r="F16" s="164"/>
      <c r="G16" s="165"/>
      <c r="H16" s="164"/>
      <c r="I16" s="165">
        <f>'19-20 Approps Data Entry'!$G15+'19-20 SBB Data Entry'!$Q12</f>
        <v>0</v>
      </c>
      <c r="J16" s="165"/>
      <c r="K16" s="164"/>
      <c r="L16" s="165">
        <f>'19-20 Approps Data Entry'!$G15+'19-20 SBB Data Entry'!$Q12</f>
        <v>0</v>
      </c>
    </row>
    <row r="17" spans="1:12" s="166" customFormat="1" x14ac:dyDescent="0.3">
      <c r="A17" s="152">
        <v>2160</v>
      </c>
      <c r="B17" s="162">
        <v>2550</v>
      </c>
      <c r="C17" s="163" t="s">
        <v>341</v>
      </c>
      <c r="D17" s="149" t="s">
        <v>327</v>
      </c>
      <c r="E17" s="149"/>
      <c r="F17" s="164"/>
      <c r="G17" s="165"/>
      <c r="H17" s="164"/>
      <c r="I17" s="165">
        <f>'19-20 Approps Data Entry'!$G16</f>
        <v>0</v>
      </c>
      <c r="J17" s="165"/>
      <c r="K17" s="164"/>
      <c r="L17" s="165">
        <f>'19-20 Approps Data Entry'!$G16</f>
        <v>0</v>
      </c>
    </row>
    <row r="18" spans="1:12" s="166" customFormat="1" x14ac:dyDescent="0.3">
      <c r="A18" s="152">
        <v>2180</v>
      </c>
      <c r="B18" s="162">
        <v>2560</v>
      </c>
      <c r="C18" s="163" t="s">
        <v>328</v>
      </c>
      <c r="D18" s="149" t="s">
        <v>732</v>
      </c>
      <c r="E18" s="149"/>
      <c r="F18" s="164"/>
      <c r="G18" s="165"/>
      <c r="H18" s="164"/>
      <c r="I18" s="165">
        <f>'19-20 Approps Data Entry'!$G17</f>
        <v>0</v>
      </c>
      <c r="J18" s="165"/>
      <c r="K18" s="164"/>
      <c r="L18" s="165">
        <f>'19-20 Approps Data Entry'!$G17</f>
        <v>0</v>
      </c>
    </row>
    <row r="19" spans="1:12" s="166" customFormat="1" x14ac:dyDescent="0.3">
      <c r="A19" s="152">
        <v>2200</v>
      </c>
      <c r="B19" s="162">
        <v>2570</v>
      </c>
      <c r="C19" s="163" t="s">
        <v>330</v>
      </c>
      <c r="D19" s="149" t="s">
        <v>733</v>
      </c>
      <c r="E19" s="149"/>
      <c r="F19" s="164"/>
      <c r="G19" s="165"/>
      <c r="H19" s="164"/>
      <c r="I19" s="164"/>
      <c r="J19" s="165"/>
      <c r="K19" s="164"/>
      <c r="L19" s="164"/>
    </row>
    <row r="20" spans="1:12" s="166" customFormat="1" x14ac:dyDescent="0.3">
      <c r="A20" s="152">
        <v>2220</v>
      </c>
      <c r="B20" s="162">
        <v>2580</v>
      </c>
      <c r="C20" s="163" t="s">
        <v>332</v>
      </c>
      <c r="D20" s="149" t="s">
        <v>734</v>
      </c>
      <c r="E20" s="149"/>
      <c r="F20" s="164"/>
      <c r="G20" s="165"/>
      <c r="H20" s="164"/>
      <c r="I20" s="164"/>
      <c r="J20" s="165"/>
      <c r="K20" s="164"/>
      <c r="L20" s="164"/>
    </row>
    <row r="21" spans="1:12" s="166" customFormat="1" x14ac:dyDescent="0.3">
      <c r="A21" s="152">
        <v>2240</v>
      </c>
      <c r="B21" s="162">
        <v>2590</v>
      </c>
      <c r="C21" s="163" t="s">
        <v>334</v>
      </c>
      <c r="D21" s="149" t="s">
        <v>735</v>
      </c>
      <c r="E21" s="149"/>
      <c r="F21" s="164"/>
      <c r="G21" s="165"/>
      <c r="H21" s="164"/>
      <c r="I21" s="164"/>
      <c r="J21" s="165"/>
      <c r="K21" s="164"/>
      <c r="L21" s="164"/>
    </row>
    <row r="22" spans="1:12" s="166" customFormat="1" x14ac:dyDescent="0.3">
      <c r="A22" s="152">
        <v>2260</v>
      </c>
      <c r="B22" s="162">
        <v>2600</v>
      </c>
      <c r="C22" s="163" t="s">
        <v>336</v>
      </c>
      <c r="D22" s="149" t="s">
        <v>736</v>
      </c>
      <c r="E22" s="149"/>
      <c r="F22" s="164"/>
      <c r="G22" s="165"/>
      <c r="H22" s="164"/>
      <c r="I22" s="164"/>
      <c r="J22" s="165"/>
      <c r="K22" s="164"/>
      <c r="L22" s="164"/>
    </row>
    <row r="23" spans="1:12" s="166" customFormat="1" x14ac:dyDescent="0.3">
      <c r="A23" s="152">
        <v>2280</v>
      </c>
      <c r="B23" s="162">
        <v>2610</v>
      </c>
      <c r="C23" s="163" t="s">
        <v>338</v>
      </c>
      <c r="D23" s="149" t="s">
        <v>737</v>
      </c>
      <c r="E23" s="149"/>
      <c r="F23" s="164"/>
      <c r="G23" s="165"/>
      <c r="H23" s="164"/>
      <c r="I23" s="164"/>
      <c r="J23" s="165"/>
      <c r="K23" s="164"/>
      <c r="L23" s="164"/>
    </row>
    <row r="24" spans="1:12" s="166" customFormat="1" x14ac:dyDescent="0.3">
      <c r="A24" s="152">
        <v>2300</v>
      </c>
      <c r="B24" s="162">
        <v>2620</v>
      </c>
      <c r="C24" s="163" t="s">
        <v>340</v>
      </c>
      <c r="D24" s="149" t="s">
        <v>738</v>
      </c>
      <c r="E24" s="149"/>
      <c r="F24" s="164"/>
      <c r="G24" s="165"/>
      <c r="H24" s="164"/>
      <c r="I24" s="164"/>
      <c r="J24" s="165"/>
      <c r="K24" s="164"/>
      <c r="L24" s="164"/>
    </row>
    <row r="25" spans="1:12" s="166" customFormat="1" x14ac:dyDescent="0.3">
      <c r="A25" s="161" t="s">
        <v>1943</v>
      </c>
      <c r="B25" s="162"/>
      <c r="C25" s="171" t="s">
        <v>739</v>
      </c>
      <c r="D25" s="149"/>
      <c r="E25" s="149"/>
      <c r="F25" s="165"/>
      <c r="G25" s="165"/>
      <c r="H25" s="165"/>
      <c r="I25" s="165"/>
      <c r="J25" s="165"/>
      <c r="K25" s="165"/>
      <c r="L25" s="165"/>
    </row>
    <row r="26" spans="1:12" s="166" customFormat="1" x14ac:dyDescent="0.3">
      <c r="A26" s="152">
        <v>2500</v>
      </c>
      <c r="B26" s="162">
        <v>2621</v>
      </c>
      <c r="C26" s="163" t="s">
        <v>341</v>
      </c>
      <c r="D26" s="149" t="s">
        <v>740</v>
      </c>
      <c r="E26" s="149"/>
      <c r="F26" s="164"/>
      <c r="G26" s="165"/>
      <c r="H26" s="164"/>
      <c r="I26" s="165">
        <f>'19-20 Approps Data Entry'!$G25</f>
        <v>0</v>
      </c>
      <c r="J26" s="165"/>
      <c r="K26" s="164"/>
      <c r="L26" s="165">
        <f>'19-20 Approps Data Entry'!$G25</f>
        <v>0</v>
      </c>
    </row>
    <row r="27" spans="1:12" s="166" customFormat="1" x14ac:dyDescent="0.3">
      <c r="A27" s="152">
        <v>2520</v>
      </c>
      <c r="B27" s="162">
        <v>2622</v>
      </c>
      <c r="C27" s="163" t="s">
        <v>328</v>
      </c>
      <c r="D27" s="149" t="s">
        <v>741</v>
      </c>
      <c r="E27" s="149"/>
      <c r="F27" s="164"/>
      <c r="G27" s="165"/>
      <c r="H27" s="164"/>
      <c r="I27" s="165">
        <f>'19-20 Approps Data Entry'!$G26</f>
        <v>0</v>
      </c>
      <c r="J27" s="165"/>
      <c r="K27" s="164"/>
      <c r="L27" s="165">
        <f>'19-20 Approps Data Entry'!$G26</f>
        <v>0</v>
      </c>
    </row>
    <row r="28" spans="1:12" s="166" customFormat="1" x14ac:dyDescent="0.3">
      <c r="A28" s="152">
        <v>2540</v>
      </c>
      <c r="B28" s="162">
        <v>2623</v>
      </c>
      <c r="C28" s="163" t="s">
        <v>330</v>
      </c>
      <c r="D28" s="149" t="s">
        <v>743</v>
      </c>
      <c r="E28" s="149"/>
      <c r="F28" s="164"/>
      <c r="G28" s="165"/>
      <c r="H28" s="164"/>
      <c r="I28" s="164"/>
      <c r="J28" s="165"/>
      <c r="K28" s="164"/>
      <c r="L28" s="164"/>
    </row>
    <row r="29" spans="1:12" s="166" customFormat="1" x14ac:dyDescent="0.3">
      <c r="A29" s="152">
        <v>2560</v>
      </c>
      <c r="B29" s="162">
        <v>2624</v>
      </c>
      <c r="C29" s="163" t="s">
        <v>332</v>
      </c>
      <c r="D29" s="149" t="s">
        <v>744</v>
      </c>
      <c r="E29" s="149"/>
      <c r="F29" s="164"/>
      <c r="G29" s="165"/>
      <c r="H29" s="164"/>
      <c r="I29" s="164"/>
      <c r="J29" s="165"/>
      <c r="K29" s="164"/>
      <c r="L29" s="164"/>
    </row>
    <row r="30" spans="1:12" s="166" customFormat="1" x14ac:dyDescent="0.3">
      <c r="A30" s="152">
        <v>2580</v>
      </c>
      <c r="B30" s="162">
        <v>2625</v>
      </c>
      <c r="C30" s="163" t="s">
        <v>334</v>
      </c>
      <c r="D30" s="149" t="s">
        <v>745</v>
      </c>
      <c r="E30" s="149"/>
      <c r="F30" s="164"/>
      <c r="G30" s="165"/>
      <c r="H30" s="164"/>
      <c r="I30" s="164"/>
      <c r="J30" s="165"/>
      <c r="K30" s="164"/>
      <c r="L30" s="164"/>
    </row>
    <row r="31" spans="1:12" s="166" customFormat="1" x14ac:dyDescent="0.3">
      <c r="A31" s="152">
        <v>2600</v>
      </c>
      <c r="B31" s="162">
        <v>2626</v>
      </c>
      <c r="C31" s="163" t="s">
        <v>336</v>
      </c>
      <c r="D31" s="149" t="s">
        <v>746</v>
      </c>
      <c r="E31" s="149"/>
      <c r="F31" s="164"/>
      <c r="G31" s="165"/>
      <c r="H31" s="164"/>
      <c r="I31" s="164"/>
      <c r="J31" s="165"/>
      <c r="K31" s="164"/>
      <c r="L31" s="164"/>
    </row>
    <row r="32" spans="1:12" s="166" customFormat="1" x14ac:dyDescent="0.3">
      <c r="A32" s="152">
        <v>2620</v>
      </c>
      <c r="B32" s="162">
        <v>2627</v>
      </c>
      <c r="C32" s="163" t="s">
        <v>338</v>
      </c>
      <c r="D32" s="149" t="s">
        <v>747</v>
      </c>
      <c r="E32" s="149"/>
      <c r="F32" s="164"/>
      <c r="G32" s="165"/>
      <c r="H32" s="164"/>
      <c r="I32" s="164"/>
      <c r="J32" s="165"/>
      <c r="K32" s="164"/>
      <c r="L32" s="164"/>
    </row>
    <row r="33" spans="1:12" s="166" customFormat="1" x14ac:dyDescent="0.3">
      <c r="A33" s="152">
        <v>2640</v>
      </c>
      <c r="B33" s="162">
        <v>2628</v>
      </c>
      <c r="C33" s="163" t="s">
        <v>340</v>
      </c>
      <c r="D33" s="149" t="s">
        <v>748</v>
      </c>
      <c r="E33" s="149"/>
      <c r="F33" s="164"/>
      <c r="G33" s="165"/>
      <c r="H33" s="164"/>
      <c r="I33" s="164"/>
      <c r="J33" s="165"/>
      <c r="K33" s="164"/>
      <c r="L33" s="164"/>
    </row>
    <row r="34" spans="1:12" s="166" customFormat="1" x14ac:dyDescent="0.3">
      <c r="A34" s="161" t="s">
        <v>1943</v>
      </c>
      <c r="B34" s="162"/>
      <c r="C34" s="171" t="s">
        <v>749</v>
      </c>
      <c r="D34" s="149"/>
      <c r="E34" s="149"/>
      <c r="F34" s="165"/>
      <c r="G34" s="165"/>
      <c r="H34" s="165"/>
      <c r="I34" s="165"/>
      <c r="J34" s="165"/>
      <c r="K34" s="165"/>
      <c r="L34" s="165"/>
    </row>
    <row r="35" spans="1:12" s="166" customFormat="1" x14ac:dyDescent="0.3">
      <c r="A35" s="152">
        <v>3000</v>
      </c>
      <c r="B35" s="162">
        <v>2640</v>
      </c>
      <c r="C35" s="163" t="s">
        <v>328</v>
      </c>
      <c r="D35" s="149" t="s">
        <v>329</v>
      </c>
      <c r="E35" s="149"/>
      <c r="F35" s="164"/>
      <c r="G35" s="165"/>
      <c r="H35" s="164"/>
      <c r="I35" s="165">
        <f>'19-20 Approps Data Entry'!$G34+'19-20 SBB Data Entry'!$Q14</f>
        <v>0</v>
      </c>
      <c r="J35" s="165"/>
      <c r="K35" s="164"/>
      <c r="L35" s="165">
        <f>'19-20 Approps Data Entry'!$G34+'19-20 SBB Data Entry'!$Q14</f>
        <v>0</v>
      </c>
    </row>
    <row r="36" spans="1:12" s="166" customFormat="1" x14ac:dyDescent="0.3">
      <c r="A36" s="152">
        <v>3005</v>
      </c>
      <c r="B36" s="162"/>
      <c r="C36" s="168" t="s">
        <v>1669</v>
      </c>
      <c r="D36" s="172" t="s">
        <v>1724</v>
      </c>
      <c r="E36" s="149"/>
      <c r="F36" s="164"/>
      <c r="G36" s="165"/>
      <c r="H36" s="164"/>
      <c r="I36" s="165">
        <f>'19-20 Approps Data Entry'!$G35+'19-20 SBB Data Entry'!$Q15</f>
        <v>0</v>
      </c>
      <c r="J36" s="165"/>
      <c r="K36" s="164"/>
      <c r="L36" s="165">
        <f>'19-20 Approps Data Entry'!$G35+'19-20 SBB Data Entry'!$Q15</f>
        <v>0</v>
      </c>
    </row>
    <row r="37" spans="1:12" s="166" customFormat="1" x14ac:dyDescent="0.3">
      <c r="A37" s="152">
        <v>3020</v>
      </c>
      <c r="B37" s="162">
        <v>2650</v>
      </c>
      <c r="C37" s="163" t="s">
        <v>330</v>
      </c>
      <c r="D37" s="149" t="s">
        <v>331</v>
      </c>
      <c r="E37" s="149"/>
      <c r="F37" s="164"/>
      <c r="G37" s="165"/>
      <c r="H37" s="164"/>
      <c r="I37" s="164"/>
      <c r="J37" s="165"/>
      <c r="K37" s="164"/>
      <c r="L37" s="164"/>
    </row>
    <row r="38" spans="1:12" s="166" customFormat="1" x14ac:dyDescent="0.3">
      <c r="A38" s="152">
        <v>3040</v>
      </c>
      <c r="B38" s="162">
        <v>2660</v>
      </c>
      <c r="C38" s="163" t="s">
        <v>332</v>
      </c>
      <c r="D38" s="149" t="s">
        <v>333</v>
      </c>
      <c r="E38" s="149"/>
      <c r="F38" s="164"/>
      <c r="G38" s="165"/>
      <c r="H38" s="164"/>
      <c r="I38" s="164"/>
      <c r="J38" s="165"/>
      <c r="K38" s="164"/>
      <c r="L38" s="164"/>
    </row>
    <row r="39" spans="1:12" s="166" customFormat="1" x14ac:dyDescent="0.3">
      <c r="A39" s="152">
        <v>3060</v>
      </c>
      <c r="B39" s="162">
        <v>2670</v>
      </c>
      <c r="C39" s="163" t="s">
        <v>334</v>
      </c>
      <c r="D39" s="149" t="s">
        <v>335</v>
      </c>
      <c r="E39" s="149"/>
      <c r="F39" s="164"/>
      <c r="G39" s="165"/>
      <c r="H39" s="164"/>
      <c r="I39" s="164"/>
      <c r="J39" s="165"/>
      <c r="K39" s="164"/>
      <c r="L39" s="164"/>
    </row>
    <row r="40" spans="1:12" s="166" customFormat="1" x14ac:dyDescent="0.3">
      <c r="A40" s="152">
        <v>3080</v>
      </c>
      <c r="B40" s="162">
        <v>2680</v>
      </c>
      <c r="C40" s="163" t="s">
        <v>336</v>
      </c>
      <c r="D40" s="149" t="s">
        <v>337</v>
      </c>
      <c r="E40" s="149"/>
      <c r="F40" s="164"/>
      <c r="G40" s="165"/>
      <c r="H40" s="164"/>
      <c r="I40" s="164"/>
      <c r="J40" s="165"/>
      <c r="K40" s="164"/>
      <c r="L40" s="164"/>
    </row>
    <row r="41" spans="1:12" s="166" customFormat="1" x14ac:dyDescent="0.3">
      <c r="A41" s="152">
        <v>3100</v>
      </c>
      <c r="B41" s="162">
        <v>2690</v>
      </c>
      <c r="C41" s="163" t="s">
        <v>338</v>
      </c>
      <c r="D41" s="149" t="s">
        <v>339</v>
      </c>
      <c r="E41" s="149"/>
      <c r="F41" s="164"/>
      <c r="G41" s="165"/>
      <c r="H41" s="164"/>
      <c r="I41" s="164"/>
      <c r="J41" s="165"/>
      <c r="K41" s="164"/>
      <c r="L41" s="164"/>
    </row>
    <row r="42" spans="1:12" s="166" customFormat="1" x14ac:dyDescent="0.3">
      <c r="A42" s="152">
        <v>3120</v>
      </c>
      <c r="B42" s="162">
        <v>2700</v>
      </c>
      <c r="C42" s="163" t="s">
        <v>340</v>
      </c>
      <c r="D42" s="149" t="s">
        <v>1104</v>
      </c>
      <c r="E42" s="149"/>
      <c r="F42" s="164"/>
      <c r="G42" s="165"/>
      <c r="H42" s="164"/>
      <c r="I42" s="164"/>
      <c r="J42" s="165"/>
      <c r="K42" s="164"/>
      <c r="L42" s="164"/>
    </row>
    <row r="43" spans="1:12" s="166" customFormat="1" x14ac:dyDescent="0.3">
      <c r="A43" s="173">
        <v>3200</v>
      </c>
      <c r="B43" s="174">
        <v>2710</v>
      </c>
      <c r="C43" s="175" t="s">
        <v>1079</v>
      </c>
      <c r="D43" s="171"/>
      <c r="E43" s="149"/>
      <c r="F43" s="164"/>
      <c r="G43" s="165"/>
      <c r="H43" s="164"/>
      <c r="I43" s="164"/>
      <c r="J43" s="165"/>
      <c r="K43" s="164"/>
      <c r="L43" s="164"/>
    </row>
    <row r="44" spans="1:12" s="166" customFormat="1" x14ac:dyDescent="0.3">
      <c r="A44" s="161" t="s">
        <v>1943</v>
      </c>
      <c r="B44" s="162"/>
      <c r="C44" s="171" t="s">
        <v>203</v>
      </c>
      <c r="D44" s="149"/>
      <c r="E44" s="149"/>
      <c r="F44" s="165"/>
      <c r="G44" s="165"/>
      <c r="H44" s="165"/>
      <c r="I44" s="165"/>
      <c r="J44" s="165"/>
      <c r="K44" s="165"/>
      <c r="L44" s="165"/>
    </row>
    <row r="45" spans="1:12" s="166" customFormat="1" x14ac:dyDescent="0.3">
      <c r="A45" s="161" t="s">
        <v>1943</v>
      </c>
      <c r="B45" s="162"/>
      <c r="C45" s="171" t="s">
        <v>751</v>
      </c>
      <c r="D45" s="149"/>
      <c r="E45" s="149"/>
      <c r="F45" s="165"/>
      <c r="G45" s="165"/>
      <c r="H45" s="165"/>
      <c r="I45" s="165"/>
      <c r="J45" s="165"/>
      <c r="K45" s="165"/>
      <c r="L45" s="165"/>
    </row>
    <row r="46" spans="1:12" s="166" customFormat="1" x14ac:dyDescent="0.3">
      <c r="A46" s="152">
        <v>3500</v>
      </c>
      <c r="B46" s="162">
        <v>2720</v>
      </c>
      <c r="C46" s="163" t="s">
        <v>341</v>
      </c>
      <c r="D46" s="149" t="s">
        <v>342</v>
      </c>
      <c r="E46" s="149"/>
      <c r="F46" s="164"/>
      <c r="G46" s="165"/>
      <c r="H46" s="164"/>
      <c r="I46" s="165">
        <f>'19-20 Approps Data Entry'!$G45+'19-20 SBB Data Entry'!$Q25</f>
        <v>0</v>
      </c>
      <c r="J46" s="165"/>
      <c r="K46" s="164"/>
      <c r="L46" s="165">
        <f>'19-20 Approps Data Entry'!$G45+'19-20 SBB Data Entry'!$Q25</f>
        <v>0</v>
      </c>
    </row>
    <row r="47" spans="1:12" s="166" customFormat="1" x14ac:dyDescent="0.3">
      <c r="A47" s="152">
        <v>3520</v>
      </c>
      <c r="B47" s="162">
        <v>2730</v>
      </c>
      <c r="C47" s="163" t="s">
        <v>328</v>
      </c>
      <c r="D47" s="149" t="s">
        <v>343</v>
      </c>
      <c r="E47" s="149"/>
      <c r="F47" s="164"/>
      <c r="G47" s="165"/>
      <c r="H47" s="164"/>
      <c r="I47" s="165">
        <f>'19-20 Approps Data Entry'!$G46+'19-20 SBB Data Entry'!$Q26</f>
        <v>0</v>
      </c>
      <c r="J47" s="165"/>
      <c r="K47" s="164"/>
      <c r="L47" s="165">
        <f>'19-20 Approps Data Entry'!$G46+'19-20 SBB Data Entry'!$Q26</f>
        <v>0</v>
      </c>
    </row>
    <row r="48" spans="1:12" s="166" customFormat="1" x14ac:dyDescent="0.3">
      <c r="A48" s="152">
        <v>3525</v>
      </c>
      <c r="B48" s="162"/>
      <c r="C48" s="168" t="s">
        <v>1669</v>
      </c>
      <c r="D48" s="176" t="s">
        <v>1725</v>
      </c>
      <c r="E48" s="149"/>
      <c r="F48" s="164"/>
      <c r="G48" s="165"/>
      <c r="H48" s="164"/>
      <c r="I48" s="165">
        <f>'19-20 Approps Data Entry'!$G47+'19-20 SBB Data Entry'!$Q27</f>
        <v>0</v>
      </c>
      <c r="J48" s="165"/>
      <c r="K48" s="164"/>
      <c r="L48" s="165">
        <f>'19-20 Approps Data Entry'!$G47+'19-20 SBB Data Entry'!$Q27</f>
        <v>0</v>
      </c>
    </row>
    <row r="49" spans="1:12" s="166" customFormat="1" x14ac:dyDescent="0.3">
      <c r="A49" s="152">
        <v>3540</v>
      </c>
      <c r="B49" s="162">
        <v>2740</v>
      </c>
      <c r="C49" s="163" t="s">
        <v>330</v>
      </c>
      <c r="D49" s="149" t="s">
        <v>344</v>
      </c>
      <c r="E49" s="149"/>
      <c r="F49" s="164"/>
      <c r="G49" s="165"/>
      <c r="H49" s="164"/>
      <c r="I49" s="164"/>
      <c r="J49" s="165"/>
      <c r="K49" s="164"/>
      <c r="L49" s="164"/>
    </row>
    <row r="50" spans="1:12" s="166" customFormat="1" x14ac:dyDescent="0.3">
      <c r="A50" s="152">
        <v>3560</v>
      </c>
      <c r="B50" s="162">
        <v>2750</v>
      </c>
      <c r="C50" s="163" t="s">
        <v>332</v>
      </c>
      <c r="D50" s="149" t="s">
        <v>345</v>
      </c>
      <c r="E50" s="149"/>
      <c r="F50" s="164"/>
      <c r="G50" s="165"/>
      <c r="H50" s="164"/>
      <c r="I50" s="164"/>
      <c r="J50" s="165"/>
      <c r="K50" s="164"/>
      <c r="L50" s="164"/>
    </row>
    <row r="51" spans="1:12" s="166" customFormat="1" x14ac:dyDescent="0.3">
      <c r="A51" s="152">
        <v>3580</v>
      </c>
      <c r="B51" s="162">
        <v>2760</v>
      </c>
      <c r="C51" s="163" t="s">
        <v>334</v>
      </c>
      <c r="D51" s="149" t="s">
        <v>346</v>
      </c>
      <c r="E51" s="149"/>
      <c r="F51" s="164"/>
      <c r="G51" s="165"/>
      <c r="H51" s="164"/>
      <c r="I51" s="164"/>
      <c r="J51" s="165"/>
      <c r="K51" s="164"/>
      <c r="L51" s="164"/>
    </row>
    <row r="52" spans="1:12" s="166" customFormat="1" x14ac:dyDescent="0.3">
      <c r="A52" s="152">
        <v>3600</v>
      </c>
      <c r="B52" s="162">
        <v>2770</v>
      </c>
      <c r="C52" s="163" t="s">
        <v>336</v>
      </c>
      <c r="D52" s="149" t="s">
        <v>347</v>
      </c>
      <c r="E52" s="149"/>
      <c r="F52" s="164"/>
      <c r="G52" s="165"/>
      <c r="H52" s="164"/>
      <c r="I52" s="164"/>
      <c r="J52" s="165"/>
      <c r="K52" s="164"/>
      <c r="L52" s="164"/>
    </row>
    <row r="53" spans="1:12" s="166" customFormat="1" x14ac:dyDescent="0.3">
      <c r="A53" s="152">
        <v>3620</v>
      </c>
      <c r="B53" s="162">
        <v>2780</v>
      </c>
      <c r="C53" s="163" t="s">
        <v>338</v>
      </c>
      <c r="D53" s="149" t="s">
        <v>348</v>
      </c>
      <c r="E53" s="149"/>
      <c r="F53" s="164"/>
      <c r="G53" s="165"/>
      <c r="H53" s="164"/>
      <c r="I53" s="164"/>
      <c r="J53" s="165"/>
      <c r="K53" s="164"/>
      <c r="L53" s="164"/>
    </row>
    <row r="54" spans="1:12" s="166" customFormat="1" x14ac:dyDescent="0.3">
      <c r="A54" s="152">
        <v>3640</v>
      </c>
      <c r="B54" s="162">
        <v>2790</v>
      </c>
      <c r="C54" s="163" t="s">
        <v>340</v>
      </c>
      <c r="D54" s="149" t="s">
        <v>349</v>
      </c>
      <c r="E54" s="149"/>
      <c r="F54" s="164"/>
      <c r="G54" s="165"/>
      <c r="H54" s="164"/>
      <c r="I54" s="164"/>
      <c r="J54" s="165"/>
      <c r="K54" s="164"/>
      <c r="L54" s="164"/>
    </row>
    <row r="55" spans="1:12" s="166" customFormat="1" x14ac:dyDescent="0.3">
      <c r="A55" s="13">
        <v>3660</v>
      </c>
      <c r="B55" s="162">
        <v>2800</v>
      </c>
      <c r="C55" s="175" t="s">
        <v>692</v>
      </c>
      <c r="D55" s="149"/>
      <c r="E55" s="149"/>
      <c r="F55" s="164"/>
      <c r="G55" s="165"/>
      <c r="H55" s="164"/>
      <c r="I55" s="164"/>
      <c r="J55" s="165"/>
      <c r="K55" s="164"/>
      <c r="L55" s="164"/>
    </row>
    <row r="56" spans="1:12" s="166" customFormat="1" x14ac:dyDescent="0.3">
      <c r="A56" s="161" t="s">
        <v>1943</v>
      </c>
      <c r="B56" s="162"/>
      <c r="C56" s="171" t="s">
        <v>752</v>
      </c>
      <c r="D56" s="149"/>
      <c r="E56" s="149"/>
      <c r="F56" s="165"/>
      <c r="G56" s="165"/>
      <c r="H56" s="165"/>
      <c r="I56" s="165"/>
      <c r="J56" s="165"/>
      <c r="K56" s="165"/>
      <c r="L56" s="165"/>
    </row>
    <row r="57" spans="1:12" s="166" customFormat="1" x14ac:dyDescent="0.3">
      <c r="A57" s="152">
        <v>4000</v>
      </c>
      <c r="B57" s="162">
        <v>2810</v>
      </c>
      <c r="C57" s="163" t="s">
        <v>341</v>
      </c>
      <c r="D57" s="149" t="s">
        <v>350</v>
      </c>
      <c r="E57" s="149"/>
      <c r="F57" s="164"/>
      <c r="G57" s="165"/>
      <c r="H57" s="164"/>
      <c r="I57" s="165">
        <f>'19-20 Approps Data Entry'!$G56+'19-20 SBB Data Entry'!$Q36</f>
        <v>0</v>
      </c>
      <c r="J57" s="165"/>
      <c r="K57" s="164"/>
      <c r="L57" s="165">
        <f>'19-20 Approps Data Entry'!$G56+'19-20 SBB Data Entry'!$Q36</f>
        <v>0</v>
      </c>
    </row>
    <row r="58" spans="1:12" s="166" customFormat="1" x14ac:dyDescent="0.3">
      <c r="A58" s="152">
        <v>4020</v>
      </c>
      <c r="B58" s="162">
        <v>2820</v>
      </c>
      <c r="C58" s="163" t="s">
        <v>328</v>
      </c>
      <c r="D58" s="149" t="s">
        <v>351</v>
      </c>
      <c r="E58" s="149"/>
      <c r="F58" s="164"/>
      <c r="G58" s="165"/>
      <c r="H58" s="164"/>
      <c r="I58" s="165">
        <f>'19-20 Approps Data Entry'!$G57+'19-20 SBB Data Entry'!$Q37</f>
        <v>0</v>
      </c>
      <c r="J58" s="165"/>
      <c r="K58" s="164"/>
      <c r="L58" s="165">
        <f>'19-20 Approps Data Entry'!$G57+'19-20 SBB Data Entry'!$Q37</f>
        <v>0</v>
      </c>
    </row>
    <row r="59" spans="1:12" s="166" customFormat="1" x14ac:dyDescent="0.3">
      <c r="A59" s="152">
        <v>4025</v>
      </c>
      <c r="B59" s="162"/>
      <c r="C59" s="168" t="s">
        <v>1669</v>
      </c>
      <c r="D59" s="169" t="s">
        <v>1727</v>
      </c>
      <c r="E59" s="149"/>
      <c r="F59" s="164"/>
      <c r="G59" s="165"/>
      <c r="H59" s="164"/>
      <c r="I59" s="165">
        <f>'19-20 Approps Data Entry'!$G58+'19-20 SBB Data Entry'!$Q38</f>
        <v>0</v>
      </c>
      <c r="J59" s="165"/>
      <c r="K59" s="164"/>
      <c r="L59" s="165">
        <f>'19-20 Approps Data Entry'!$G58+'19-20 SBB Data Entry'!$Q38</f>
        <v>0</v>
      </c>
    </row>
    <row r="60" spans="1:12" s="166" customFormat="1" x14ac:dyDescent="0.3">
      <c r="A60" s="152">
        <v>4040</v>
      </c>
      <c r="B60" s="162">
        <v>2830</v>
      </c>
      <c r="C60" s="163" t="s">
        <v>330</v>
      </c>
      <c r="D60" s="149" t="s">
        <v>352</v>
      </c>
      <c r="E60" s="149"/>
      <c r="F60" s="164"/>
      <c r="G60" s="165"/>
      <c r="H60" s="164"/>
      <c r="I60" s="164"/>
      <c r="J60" s="165"/>
      <c r="K60" s="164"/>
      <c r="L60" s="164"/>
    </row>
    <row r="61" spans="1:12" s="166" customFormat="1" x14ac:dyDescent="0.3">
      <c r="A61" s="152">
        <v>4060</v>
      </c>
      <c r="B61" s="162">
        <v>2840</v>
      </c>
      <c r="C61" s="163" t="s">
        <v>332</v>
      </c>
      <c r="D61" s="149" t="s">
        <v>353</v>
      </c>
      <c r="E61" s="149"/>
      <c r="F61" s="164"/>
      <c r="G61" s="165"/>
      <c r="H61" s="164"/>
      <c r="I61" s="164"/>
      <c r="J61" s="165"/>
      <c r="K61" s="164"/>
      <c r="L61" s="164"/>
    </row>
    <row r="62" spans="1:12" s="166" customFormat="1" x14ac:dyDescent="0.3">
      <c r="A62" s="152">
        <v>4080</v>
      </c>
      <c r="B62" s="162">
        <v>2850</v>
      </c>
      <c r="C62" s="163" t="s">
        <v>334</v>
      </c>
      <c r="D62" s="149" t="s">
        <v>354</v>
      </c>
      <c r="E62" s="149"/>
      <c r="F62" s="164"/>
      <c r="G62" s="165"/>
      <c r="H62" s="164"/>
      <c r="I62" s="164"/>
      <c r="J62" s="165"/>
      <c r="K62" s="164"/>
      <c r="L62" s="164"/>
    </row>
    <row r="63" spans="1:12" s="166" customFormat="1" x14ac:dyDescent="0.3">
      <c r="A63" s="152">
        <v>4100</v>
      </c>
      <c r="B63" s="162">
        <v>2860</v>
      </c>
      <c r="C63" s="163" t="s">
        <v>336</v>
      </c>
      <c r="D63" s="149" t="s">
        <v>355</v>
      </c>
      <c r="E63" s="149"/>
      <c r="F63" s="164"/>
      <c r="G63" s="165"/>
      <c r="H63" s="164"/>
      <c r="I63" s="164"/>
      <c r="J63" s="165"/>
      <c r="K63" s="164"/>
      <c r="L63" s="164"/>
    </row>
    <row r="64" spans="1:12" s="166" customFormat="1" x14ac:dyDescent="0.3">
      <c r="A64" s="152">
        <v>4120</v>
      </c>
      <c r="B64" s="162">
        <v>2870</v>
      </c>
      <c r="C64" s="163" t="s">
        <v>338</v>
      </c>
      <c r="D64" s="149" t="s">
        <v>356</v>
      </c>
      <c r="E64" s="149"/>
      <c r="F64" s="164"/>
      <c r="G64" s="165"/>
      <c r="H64" s="164"/>
      <c r="I64" s="164"/>
      <c r="J64" s="165"/>
      <c r="K64" s="164"/>
      <c r="L64" s="164"/>
    </row>
    <row r="65" spans="1:12" s="166" customFormat="1" x14ac:dyDescent="0.3">
      <c r="A65" s="152">
        <v>4140</v>
      </c>
      <c r="B65" s="162">
        <v>2880</v>
      </c>
      <c r="C65" s="163" t="s">
        <v>340</v>
      </c>
      <c r="D65" s="149" t="s">
        <v>357</v>
      </c>
      <c r="E65" s="149"/>
      <c r="F65" s="164"/>
      <c r="G65" s="165"/>
      <c r="H65" s="164"/>
      <c r="I65" s="164"/>
      <c r="J65" s="165"/>
      <c r="K65" s="164"/>
      <c r="L65" s="164"/>
    </row>
    <row r="66" spans="1:12" s="166" customFormat="1" x14ac:dyDescent="0.3">
      <c r="A66" s="13">
        <v>4160</v>
      </c>
      <c r="B66" s="174">
        <v>2890</v>
      </c>
      <c r="C66" s="175" t="s">
        <v>693</v>
      </c>
      <c r="D66" s="171"/>
      <c r="E66" s="149"/>
      <c r="F66" s="164"/>
      <c r="G66" s="165"/>
      <c r="H66" s="164"/>
      <c r="I66" s="164"/>
      <c r="J66" s="165"/>
      <c r="K66" s="164"/>
      <c r="L66" s="164"/>
    </row>
    <row r="67" spans="1:12" s="166" customFormat="1" x14ac:dyDescent="0.3">
      <c r="A67" s="161" t="s">
        <v>1943</v>
      </c>
      <c r="B67" s="162"/>
      <c r="C67" s="171" t="s">
        <v>753</v>
      </c>
      <c r="D67" s="149"/>
      <c r="E67" s="149"/>
      <c r="F67" s="165"/>
      <c r="G67" s="165"/>
      <c r="H67" s="165"/>
      <c r="I67" s="165"/>
      <c r="J67" s="165"/>
      <c r="K67" s="165"/>
      <c r="L67" s="165"/>
    </row>
    <row r="68" spans="1:12" s="166" customFormat="1" x14ac:dyDescent="0.3">
      <c r="A68" s="152">
        <v>4500</v>
      </c>
      <c r="B68" s="162">
        <v>2990</v>
      </c>
      <c r="C68" s="163" t="s">
        <v>341</v>
      </c>
      <c r="D68" s="149" t="s">
        <v>358</v>
      </c>
      <c r="E68" s="149"/>
      <c r="F68" s="164"/>
      <c r="G68" s="165"/>
      <c r="H68" s="164"/>
      <c r="I68" s="165">
        <f>'19-20 Approps Data Entry'!$G67+'19-20 SBB Data Entry'!$Q47</f>
        <v>0</v>
      </c>
      <c r="J68" s="165"/>
      <c r="K68" s="164"/>
      <c r="L68" s="165">
        <f>'19-20 Approps Data Entry'!$G67+'19-20 SBB Data Entry'!$Q47</f>
        <v>0</v>
      </c>
    </row>
    <row r="69" spans="1:12" s="166" customFormat="1" x14ac:dyDescent="0.3">
      <c r="A69" s="152">
        <v>4520</v>
      </c>
      <c r="B69" s="162">
        <v>3000</v>
      </c>
      <c r="C69" s="163" t="s">
        <v>328</v>
      </c>
      <c r="D69" s="149" t="s">
        <v>359</v>
      </c>
      <c r="E69" s="149"/>
      <c r="F69" s="164"/>
      <c r="G69" s="165"/>
      <c r="H69" s="164"/>
      <c r="I69" s="165">
        <f>'19-20 Approps Data Entry'!$G68+'19-20 SBB Data Entry'!$Q48</f>
        <v>0</v>
      </c>
      <c r="J69" s="165"/>
      <c r="K69" s="164"/>
      <c r="L69" s="165">
        <f>'19-20 Approps Data Entry'!$G68+'19-20 SBB Data Entry'!$Q48</f>
        <v>0</v>
      </c>
    </row>
    <row r="70" spans="1:12" s="166" customFormat="1" x14ac:dyDescent="0.3">
      <c r="A70" s="152">
        <v>4525</v>
      </c>
      <c r="B70" s="162"/>
      <c r="C70" s="168" t="s">
        <v>1669</v>
      </c>
      <c r="D70" s="169" t="s">
        <v>1727</v>
      </c>
      <c r="E70" s="149"/>
      <c r="F70" s="164"/>
      <c r="G70" s="165"/>
      <c r="H70" s="164"/>
      <c r="I70" s="165">
        <f>'19-20 Approps Data Entry'!$G69+'19-20 SBB Data Entry'!$Q49</f>
        <v>0</v>
      </c>
      <c r="J70" s="165"/>
      <c r="K70" s="164"/>
      <c r="L70" s="165">
        <f>'19-20 Approps Data Entry'!$G69+'19-20 SBB Data Entry'!$Q49</f>
        <v>0</v>
      </c>
    </row>
    <row r="71" spans="1:12" s="166" customFormat="1" x14ac:dyDescent="0.3">
      <c r="A71" s="152">
        <v>4540</v>
      </c>
      <c r="B71" s="162">
        <v>3010</v>
      </c>
      <c r="C71" s="163" t="s">
        <v>330</v>
      </c>
      <c r="D71" s="149" t="s">
        <v>360</v>
      </c>
      <c r="E71" s="149"/>
      <c r="F71" s="164"/>
      <c r="G71" s="165"/>
      <c r="H71" s="164"/>
      <c r="I71" s="164"/>
      <c r="J71" s="165"/>
      <c r="K71" s="164"/>
      <c r="L71" s="164"/>
    </row>
    <row r="72" spans="1:12" s="166" customFormat="1" x14ac:dyDescent="0.3">
      <c r="A72" s="152">
        <v>4560</v>
      </c>
      <c r="B72" s="162">
        <v>3020</v>
      </c>
      <c r="C72" s="163" t="s">
        <v>332</v>
      </c>
      <c r="D72" s="149" t="s">
        <v>361</v>
      </c>
      <c r="E72" s="149"/>
      <c r="F72" s="164"/>
      <c r="G72" s="165"/>
      <c r="H72" s="164"/>
      <c r="I72" s="164"/>
      <c r="J72" s="165"/>
      <c r="K72" s="164"/>
      <c r="L72" s="164"/>
    </row>
    <row r="73" spans="1:12" s="166" customFormat="1" x14ac:dyDescent="0.3">
      <c r="A73" s="152">
        <v>4580</v>
      </c>
      <c r="B73" s="162">
        <v>3030</v>
      </c>
      <c r="C73" s="163" t="s">
        <v>334</v>
      </c>
      <c r="D73" s="149" t="s">
        <v>362</v>
      </c>
      <c r="E73" s="149"/>
      <c r="F73" s="164"/>
      <c r="G73" s="165"/>
      <c r="H73" s="164"/>
      <c r="I73" s="164"/>
      <c r="J73" s="165"/>
      <c r="K73" s="164"/>
      <c r="L73" s="164"/>
    </row>
    <row r="74" spans="1:12" s="166" customFormat="1" x14ac:dyDescent="0.3">
      <c r="A74" s="152">
        <v>4600</v>
      </c>
      <c r="B74" s="162">
        <v>3040</v>
      </c>
      <c r="C74" s="163" t="s">
        <v>336</v>
      </c>
      <c r="D74" s="149" t="s">
        <v>363</v>
      </c>
      <c r="E74" s="149"/>
      <c r="F74" s="164"/>
      <c r="G74" s="165"/>
      <c r="H74" s="164"/>
      <c r="I74" s="164"/>
      <c r="J74" s="165"/>
      <c r="K74" s="164"/>
      <c r="L74" s="164"/>
    </row>
    <row r="75" spans="1:12" s="166" customFormat="1" x14ac:dyDescent="0.3">
      <c r="A75" s="152">
        <v>4620</v>
      </c>
      <c r="B75" s="162">
        <v>3050</v>
      </c>
      <c r="C75" s="163" t="s">
        <v>338</v>
      </c>
      <c r="D75" s="149" t="s">
        <v>364</v>
      </c>
      <c r="E75" s="149"/>
      <c r="F75" s="164"/>
      <c r="G75" s="165"/>
      <c r="H75" s="164"/>
      <c r="I75" s="164"/>
      <c r="J75" s="165"/>
      <c r="K75" s="164"/>
      <c r="L75" s="164"/>
    </row>
    <row r="76" spans="1:12" s="166" customFormat="1" x14ac:dyDescent="0.3">
      <c r="A76" s="152">
        <v>4640</v>
      </c>
      <c r="B76" s="162">
        <v>3060</v>
      </c>
      <c r="C76" s="163" t="s">
        <v>340</v>
      </c>
      <c r="D76" s="149" t="s">
        <v>365</v>
      </c>
      <c r="E76" s="149"/>
      <c r="F76" s="164"/>
      <c r="G76" s="165"/>
      <c r="H76" s="164"/>
      <c r="I76" s="164"/>
      <c r="J76" s="165"/>
      <c r="K76" s="164"/>
      <c r="L76" s="164"/>
    </row>
    <row r="77" spans="1:12" s="166" customFormat="1" x14ac:dyDescent="0.3">
      <c r="A77" s="13">
        <v>4660</v>
      </c>
      <c r="B77" s="174">
        <v>3070</v>
      </c>
      <c r="C77" s="175" t="s">
        <v>694</v>
      </c>
      <c r="D77" s="171"/>
      <c r="E77" s="149"/>
      <c r="F77" s="164"/>
      <c r="G77" s="165"/>
      <c r="H77" s="164"/>
      <c r="I77" s="164"/>
      <c r="J77" s="165"/>
      <c r="K77" s="164"/>
      <c r="L77" s="164"/>
    </row>
    <row r="78" spans="1:12" s="166" customFormat="1" x14ac:dyDescent="0.3">
      <c r="A78" s="161" t="s">
        <v>1943</v>
      </c>
      <c r="B78" s="162"/>
      <c r="C78" s="171" t="s">
        <v>707</v>
      </c>
      <c r="D78" s="149"/>
      <c r="E78" s="149"/>
      <c r="F78" s="165"/>
      <c r="G78" s="165"/>
      <c r="H78" s="165"/>
      <c r="I78" s="165"/>
      <c r="J78" s="165"/>
      <c r="K78" s="165"/>
      <c r="L78" s="165"/>
    </row>
    <row r="79" spans="1:12" s="166" customFormat="1" x14ac:dyDescent="0.3">
      <c r="A79" s="152">
        <v>5000</v>
      </c>
      <c r="B79" s="162">
        <v>3170</v>
      </c>
      <c r="C79" s="163" t="s">
        <v>341</v>
      </c>
      <c r="D79" s="149" t="s">
        <v>366</v>
      </c>
      <c r="E79" s="149"/>
      <c r="F79" s="164"/>
      <c r="G79" s="165"/>
      <c r="H79" s="164"/>
      <c r="I79" s="165">
        <f>'19-20 Approps Data Entry'!$G78+'19-20 SBB Data Entry'!$Q58</f>
        <v>0</v>
      </c>
      <c r="J79" s="165"/>
      <c r="K79" s="164"/>
      <c r="L79" s="165">
        <f>'19-20 Approps Data Entry'!$G78+'19-20 SBB Data Entry'!$Q58</f>
        <v>0</v>
      </c>
    </row>
    <row r="80" spans="1:12" s="166" customFormat="1" x14ac:dyDescent="0.3">
      <c r="A80" s="152">
        <v>5020</v>
      </c>
      <c r="B80" s="162">
        <v>3180</v>
      </c>
      <c r="C80" s="163" t="s">
        <v>328</v>
      </c>
      <c r="D80" s="149" t="s">
        <v>367</v>
      </c>
      <c r="E80" s="149"/>
      <c r="F80" s="164"/>
      <c r="G80" s="165"/>
      <c r="H80" s="164"/>
      <c r="I80" s="165">
        <f>'19-20 Approps Data Entry'!$G79+'19-20 SBB Data Entry'!$Q59</f>
        <v>0</v>
      </c>
      <c r="J80" s="165"/>
      <c r="K80" s="164"/>
      <c r="L80" s="165">
        <f>'19-20 Approps Data Entry'!$G79+'19-20 SBB Data Entry'!$Q59</f>
        <v>0</v>
      </c>
    </row>
    <row r="81" spans="1:12" s="166" customFormat="1" x14ac:dyDescent="0.3">
      <c r="A81" s="152">
        <v>5025</v>
      </c>
      <c r="B81" s="162"/>
      <c r="C81" s="168" t="s">
        <v>1669</v>
      </c>
      <c r="D81" s="169" t="s">
        <v>1728</v>
      </c>
      <c r="E81" s="149"/>
      <c r="F81" s="164"/>
      <c r="G81" s="165"/>
      <c r="H81" s="164"/>
      <c r="I81" s="165">
        <f>'19-20 Approps Data Entry'!$G80+'19-20 SBB Data Entry'!$Q60</f>
        <v>0</v>
      </c>
      <c r="J81" s="165"/>
      <c r="K81" s="164"/>
      <c r="L81" s="165">
        <f>'19-20 Approps Data Entry'!$G80+'19-20 SBB Data Entry'!$Q60</f>
        <v>0</v>
      </c>
    </row>
    <row r="82" spans="1:12" s="166" customFormat="1" x14ac:dyDescent="0.3">
      <c r="A82" s="152">
        <v>5040</v>
      </c>
      <c r="B82" s="162">
        <v>3190</v>
      </c>
      <c r="C82" s="163" t="s">
        <v>330</v>
      </c>
      <c r="D82" s="149" t="s">
        <v>368</v>
      </c>
      <c r="E82" s="149"/>
      <c r="F82" s="164"/>
      <c r="G82" s="165"/>
      <c r="H82" s="164"/>
      <c r="I82" s="164"/>
      <c r="J82" s="165"/>
      <c r="K82" s="164"/>
      <c r="L82" s="164"/>
    </row>
    <row r="83" spans="1:12" s="166" customFormat="1" x14ac:dyDescent="0.3">
      <c r="A83" s="152">
        <v>5060</v>
      </c>
      <c r="B83" s="162">
        <v>3200</v>
      </c>
      <c r="C83" s="163" t="s">
        <v>332</v>
      </c>
      <c r="D83" s="149" t="s">
        <v>369</v>
      </c>
      <c r="E83" s="149"/>
      <c r="F83" s="164"/>
      <c r="G83" s="165"/>
      <c r="H83" s="164"/>
      <c r="I83" s="164"/>
      <c r="J83" s="165"/>
      <c r="K83" s="164"/>
      <c r="L83" s="164"/>
    </row>
    <row r="84" spans="1:12" s="166" customFormat="1" x14ac:dyDescent="0.3">
      <c r="A84" s="152">
        <v>5080</v>
      </c>
      <c r="B84" s="162">
        <v>3210</v>
      </c>
      <c r="C84" s="163" t="s">
        <v>334</v>
      </c>
      <c r="D84" s="149" t="s">
        <v>370</v>
      </c>
      <c r="E84" s="149"/>
      <c r="F84" s="164"/>
      <c r="G84" s="165"/>
      <c r="H84" s="164"/>
      <c r="I84" s="164"/>
      <c r="J84" s="165"/>
      <c r="K84" s="164"/>
      <c r="L84" s="164"/>
    </row>
    <row r="85" spans="1:12" s="166" customFormat="1" x14ac:dyDescent="0.3">
      <c r="A85" s="152">
        <v>5100</v>
      </c>
      <c r="B85" s="162">
        <v>3220</v>
      </c>
      <c r="C85" s="163" t="s">
        <v>336</v>
      </c>
      <c r="D85" s="149" t="s">
        <v>371</v>
      </c>
      <c r="E85" s="149"/>
      <c r="F85" s="164"/>
      <c r="G85" s="165"/>
      <c r="H85" s="164"/>
      <c r="I85" s="164"/>
      <c r="J85" s="165"/>
      <c r="K85" s="164"/>
      <c r="L85" s="164"/>
    </row>
    <row r="86" spans="1:12" s="166" customFormat="1" x14ac:dyDescent="0.3">
      <c r="A86" s="152">
        <v>5120</v>
      </c>
      <c r="B86" s="162">
        <v>3230</v>
      </c>
      <c r="C86" s="163" t="s">
        <v>338</v>
      </c>
      <c r="D86" s="149" t="s">
        <v>372</v>
      </c>
      <c r="E86" s="149"/>
      <c r="F86" s="164"/>
      <c r="G86" s="165"/>
      <c r="H86" s="164"/>
      <c r="I86" s="164"/>
      <c r="J86" s="165"/>
      <c r="K86" s="164"/>
      <c r="L86" s="164"/>
    </row>
    <row r="87" spans="1:12" s="166" customFormat="1" x14ac:dyDescent="0.3">
      <c r="A87" s="152">
        <v>5140</v>
      </c>
      <c r="B87" s="162">
        <v>3240</v>
      </c>
      <c r="C87" s="163" t="s">
        <v>340</v>
      </c>
      <c r="D87" s="149" t="s">
        <v>373</v>
      </c>
      <c r="E87" s="149"/>
      <c r="F87" s="164"/>
      <c r="G87" s="165"/>
      <c r="H87" s="164"/>
      <c r="I87" s="164"/>
      <c r="J87" s="165"/>
      <c r="K87" s="164"/>
      <c r="L87" s="164"/>
    </row>
    <row r="88" spans="1:12" s="166" customFormat="1" x14ac:dyDescent="0.3">
      <c r="A88" s="13">
        <v>5160</v>
      </c>
      <c r="B88" s="174">
        <v>3250</v>
      </c>
      <c r="C88" s="175" t="s">
        <v>695</v>
      </c>
      <c r="D88" s="171"/>
      <c r="E88" s="149"/>
      <c r="F88" s="164"/>
      <c r="G88" s="165"/>
      <c r="H88" s="164"/>
      <c r="I88" s="164"/>
      <c r="J88" s="165"/>
      <c r="K88" s="164"/>
      <c r="L88" s="164"/>
    </row>
    <row r="89" spans="1:12" s="166" customFormat="1" x14ac:dyDescent="0.3">
      <c r="A89" s="161" t="s">
        <v>1943</v>
      </c>
      <c r="B89" s="162"/>
      <c r="C89" s="171" t="s">
        <v>708</v>
      </c>
      <c r="D89" s="149"/>
      <c r="E89" s="149"/>
      <c r="F89" s="165"/>
      <c r="G89" s="165"/>
      <c r="H89" s="165"/>
      <c r="I89" s="165"/>
      <c r="J89" s="165"/>
      <c r="K89" s="165"/>
      <c r="L89" s="165"/>
    </row>
    <row r="90" spans="1:12" s="166" customFormat="1" x14ac:dyDescent="0.3">
      <c r="A90" s="152">
        <v>5500</v>
      </c>
      <c r="B90" s="162">
        <v>3260</v>
      </c>
      <c r="C90" s="163" t="s">
        <v>341</v>
      </c>
      <c r="D90" s="149" t="s">
        <v>374</v>
      </c>
      <c r="E90" s="149"/>
      <c r="F90" s="164"/>
      <c r="G90" s="165"/>
      <c r="H90" s="164"/>
      <c r="I90" s="165">
        <f>'19-20 Approps Data Entry'!$G89+'19-20 SBB Data Entry'!$Q69</f>
        <v>0</v>
      </c>
      <c r="J90" s="165"/>
      <c r="K90" s="164"/>
      <c r="L90" s="165">
        <f>'19-20 Approps Data Entry'!$G89+'19-20 SBB Data Entry'!$Q69</f>
        <v>0</v>
      </c>
    </row>
    <row r="91" spans="1:12" s="166" customFormat="1" x14ac:dyDescent="0.3">
      <c r="A91" s="152">
        <v>5520</v>
      </c>
      <c r="B91" s="162">
        <v>3270</v>
      </c>
      <c r="C91" s="163" t="s">
        <v>328</v>
      </c>
      <c r="D91" s="149" t="s">
        <v>375</v>
      </c>
      <c r="E91" s="149"/>
      <c r="F91" s="164"/>
      <c r="G91" s="165"/>
      <c r="H91" s="164"/>
      <c r="I91" s="165">
        <f>'19-20 Approps Data Entry'!$G90+'19-20 SBB Data Entry'!$Q70</f>
        <v>0</v>
      </c>
      <c r="J91" s="165"/>
      <c r="K91" s="164"/>
      <c r="L91" s="165">
        <f>'19-20 Approps Data Entry'!$G90+'19-20 SBB Data Entry'!$Q70</f>
        <v>0</v>
      </c>
    </row>
    <row r="92" spans="1:12" s="166" customFormat="1" x14ac:dyDescent="0.3">
      <c r="A92" s="152">
        <v>5525</v>
      </c>
      <c r="B92" s="162"/>
      <c r="C92" s="168" t="s">
        <v>1669</v>
      </c>
      <c r="D92" s="169" t="s">
        <v>375</v>
      </c>
      <c r="E92" s="149"/>
      <c r="F92" s="164"/>
      <c r="G92" s="165"/>
      <c r="H92" s="164"/>
      <c r="I92" s="165">
        <f>'19-20 Approps Data Entry'!$G91+'19-20 SBB Data Entry'!$Q71</f>
        <v>0</v>
      </c>
      <c r="J92" s="165"/>
      <c r="K92" s="164"/>
      <c r="L92" s="165">
        <f>'19-20 Approps Data Entry'!$G91+'19-20 SBB Data Entry'!$Q71</f>
        <v>0</v>
      </c>
    </row>
    <row r="93" spans="1:12" s="166" customFormat="1" x14ac:dyDescent="0.3">
      <c r="A93" s="152">
        <v>5540</v>
      </c>
      <c r="B93" s="162">
        <v>3280</v>
      </c>
      <c r="C93" s="163" t="s">
        <v>330</v>
      </c>
      <c r="D93" s="149" t="s">
        <v>376</v>
      </c>
      <c r="E93" s="149"/>
      <c r="F93" s="164"/>
      <c r="G93" s="165"/>
      <c r="H93" s="164"/>
      <c r="I93" s="164"/>
      <c r="J93" s="165"/>
      <c r="K93" s="164"/>
      <c r="L93" s="164"/>
    </row>
    <row r="94" spans="1:12" s="166" customFormat="1" x14ac:dyDescent="0.3">
      <c r="A94" s="152">
        <v>5560</v>
      </c>
      <c r="B94" s="162">
        <v>3290</v>
      </c>
      <c r="C94" s="163" t="s">
        <v>332</v>
      </c>
      <c r="D94" s="149" t="s">
        <v>377</v>
      </c>
      <c r="E94" s="149"/>
      <c r="F94" s="164"/>
      <c r="G94" s="165"/>
      <c r="H94" s="164"/>
      <c r="I94" s="164"/>
      <c r="J94" s="165"/>
      <c r="K94" s="164"/>
      <c r="L94" s="164"/>
    </row>
    <row r="95" spans="1:12" s="166" customFormat="1" x14ac:dyDescent="0.3">
      <c r="A95" s="152">
        <v>5580</v>
      </c>
      <c r="B95" s="162">
        <v>3300</v>
      </c>
      <c r="C95" s="163" t="s">
        <v>334</v>
      </c>
      <c r="D95" s="149" t="s">
        <v>378</v>
      </c>
      <c r="E95" s="149"/>
      <c r="F95" s="164"/>
      <c r="G95" s="165"/>
      <c r="H95" s="164"/>
      <c r="I95" s="164"/>
      <c r="J95" s="165"/>
      <c r="K95" s="164"/>
      <c r="L95" s="164"/>
    </row>
    <row r="96" spans="1:12" s="166" customFormat="1" x14ac:dyDescent="0.3">
      <c r="A96" s="152">
        <v>5600</v>
      </c>
      <c r="B96" s="162">
        <v>3310</v>
      </c>
      <c r="C96" s="163" t="s">
        <v>336</v>
      </c>
      <c r="D96" s="149" t="s">
        <v>379</v>
      </c>
      <c r="E96" s="149"/>
      <c r="F96" s="164"/>
      <c r="G96" s="165"/>
      <c r="H96" s="164"/>
      <c r="I96" s="164"/>
      <c r="J96" s="165"/>
      <c r="K96" s="164"/>
      <c r="L96" s="164"/>
    </row>
    <row r="97" spans="1:12" s="166" customFormat="1" x14ac:dyDescent="0.3">
      <c r="A97" s="152">
        <v>5620</v>
      </c>
      <c r="B97" s="162">
        <v>3320</v>
      </c>
      <c r="C97" s="163" t="s">
        <v>338</v>
      </c>
      <c r="D97" s="149" t="s">
        <v>380</v>
      </c>
      <c r="E97" s="149"/>
      <c r="F97" s="164"/>
      <c r="G97" s="165"/>
      <c r="H97" s="164"/>
      <c r="I97" s="164"/>
      <c r="J97" s="165"/>
      <c r="K97" s="164"/>
      <c r="L97" s="164"/>
    </row>
    <row r="98" spans="1:12" s="166" customFormat="1" x14ac:dyDescent="0.3">
      <c r="A98" s="152">
        <v>5640</v>
      </c>
      <c r="B98" s="162">
        <v>3330</v>
      </c>
      <c r="C98" s="163" t="s">
        <v>340</v>
      </c>
      <c r="D98" s="149" t="s">
        <v>381</v>
      </c>
      <c r="E98" s="149"/>
      <c r="F98" s="164"/>
      <c r="G98" s="165"/>
      <c r="H98" s="164"/>
      <c r="I98" s="164"/>
      <c r="J98" s="165"/>
      <c r="K98" s="164"/>
      <c r="L98" s="164"/>
    </row>
    <row r="99" spans="1:12" s="166" customFormat="1" x14ac:dyDescent="0.3">
      <c r="A99" s="152">
        <v>5660</v>
      </c>
      <c r="B99" s="174">
        <v>3340</v>
      </c>
      <c r="C99" s="175" t="s">
        <v>696</v>
      </c>
      <c r="D99" s="171"/>
      <c r="E99" s="149"/>
      <c r="F99" s="164"/>
      <c r="G99" s="165"/>
      <c r="H99" s="164"/>
      <c r="I99" s="164"/>
      <c r="J99" s="165"/>
      <c r="K99" s="164"/>
      <c r="L99" s="164"/>
    </row>
    <row r="100" spans="1:12" s="166" customFormat="1" x14ac:dyDescent="0.3">
      <c r="A100" s="161" t="s">
        <v>1943</v>
      </c>
      <c r="B100" s="162"/>
      <c r="C100" s="171" t="s">
        <v>709</v>
      </c>
      <c r="D100" s="149"/>
      <c r="E100" s="149"/>
      <c r="F100" s="165"/>
      <c r="G100" s="165"/>
      <c r="H100" s="165"/>
      <c r="I100" s="165"/>
      <c r="J100" s="165"/>
      <c r="K100" s="165"/>
      <c r="L100" s="165"/>
    </row>
    <row r="101" spans="1:12" s="166" customFormat="1" x14ac:dyDescent="0.3">
      <c r="A101" s="152">
        <v>6000</v>
      </c>
      <c r="B101" s="162">
        <v>3440</v>
      </c>
      <c r="C101" s="163" t="s">
        <v>341</v>
      </c>
      <c r="D101" s="149" t="s">
        <v>382</v>
      </c>
      <c r="E101" s="149"/>
      <c r="F101" s="164"/>
      <c r="G101" s="165"/>
      <c r="H101" s="164"/>
      <c r="I101" s="165">
        <f>'19-20 Approps Data Entry'!$G100+'19-20 SBB Data Entry'!$Q80</f>
        <v>0</v>
      </c>
      <c r="J101" s="165"/>
      <c r="K101" s="164"/>
      <c r="L101" s="165">
        <f>'19-20 Approps Data Entry'!$G100+'19-20 SBB Data Entry'!$Q80</f>
        <v>0</v>
      </c>
    </row>
    <row r="102" spans="1:12" s="166" customFormat="1" x14ac:dyDescent="0.3">
      <c r="A102" s="152">
        <v>6020</v>
      </c>
      <c r="B102" s="162">
        <v>3450</v>
      </c>
      <c r="C102" s="163" t="s">
        <v>328</v>
      </c>
      <c r="D102" s="149" t="s">
        <v>383</v>
      </c>
      <c r="E102" s="149"/>
      <c r="F102" s="164"/>
      <c r="G102" s="165"/>
      <c r="H102" s="164"/>
      <c r="I102" s="165">
        <f>'19-20 Approps Data Entry'!$G101+'19-20 SBB Data Entry'!$Q81</f>
        <v>0</v>
      </c>
      <c r="J102" s="165"/>
      <c r="K102" s="164"/>
      <c r="L102" s="165">
        <f>'19-20 Approps Data Entry'!$G101+'19-20 SBB Data Entry'!$Q81</f>
        <v>0</v>
      </c>
    </row>
    <row r="103" spans="1:12" s="166" customFormat="1" x14ac:dyDescent="0.3">
      <c r="A103" s="152">
        <v>6025</v>
      </c>
      <c r="B103" s="162"/>
      <c r="C103" s="168" t="s">
        <v>1669</v>
      </c>
      <c r="D103" s="169" t="s">
        <v>1729</v>
      </c>
      <c r="E103" s="149"/>
      <c r="F103" s="164"/>
      <c r="G103" s="165"/>
      <c r="H103" s="164"/>
      <c r="I103" s="165">
        <f>'19-20 Approps Data Entry'!$G102+'19-20 SBB Data Entry'!$Q82</f>
        <v>0</v>
      </c>
      <c r="J103" s="165"/>
      <c r="K103" s="164"/>
      <c r="L103" s="165">
        <f>'19-20 Approps Data Entry'!$G102+'19-20 SBB Data Entry'!$Q82</f>
        <v>0</v>
      </c>
    </row>
    <row r="104" spans="1:12" s="166" customFormat="1" x14ac:dyDescent="0.3">
      <c r="A104" s="152">
        <v>6040</v>
      </c>
      <c r="B104" s="162">
        <v>3460</v>
      </c>
      <c r="C104" s="163" t="s">
        <v>330</v>
      </c>
      <c r="D104" s="149" t="s">
        <v>384</v>
      </c>
      <c r="E104" s="149"/>
      <c r="F104" s="164"/>
      <c r="G104" s="165"/>
      <c r="H104" s="164"/>
      <c r="I104" s="164"/>
      <c r="J104" s="165"/>
      <c r="K104" s="164"/>
      <c r="L104" s="164"/>
    </row>
    <row r="105" spans="1:12" s="166" customFormat="1" x14ac:dyDescent="0.3">
      <c r="A105" s="152">
        <v>6060</v>
      </c>
      <c r="B105" s="162">
        <v>3470</v>
      </c>
      <c r="C105" s="163" t="s">
        <v>332</v>
      </c>
      <c r="D105" s="149" t="s">
        <v>385</v>
      </c>
      <c r="E105" s="149"/>
      <c r="F105" s="164"/>
      <c r="G105" s="165"/>
      <c r="H105" s="164"/>
      <c r="I105" s="164"/>
      <c r="J105" s="165"/>
      <c r="K105" s="164"/>
      <c r="L105" s="164"/>
    </row>
    <row r="106" spans="1:12" s="166" customFormat="1" x14ac:dyDescent="0.3">
      <c r="A106" s="152">
        <v>6080</v>
      </c>
      <c r="B106" s="162">
        <v>3480</v>
      </c>
      <c r="C106" s="163" t="s">
        <v>334</v>
      </c>
      <c r="D106" s="149" t="s">
        <v>386</v>
      </c>
      <c r="E106" s="149"/>
      <c r="F106" s="164"/>
      <c r="G106" s="165"/>
      <c r="H106" s="164"/>
      <c r="I106" s="164"/>
      <c r="J106" s="165"/>
      <c r="K106" s="164"/>
      <c r="L106" s="164"/>
    </row>
    <row r="107" spans="1:12" s="166" customFormat="1" x14ac:dyDescent="0.3">
      <c r="A107" s="152">
        <v>6100</v>
      </c>
      <c r="B107" s="162">
        <v>3490</v>
      </c>
      <c r="C107" s="163" t="s">
        <v>336</v>
      </c>
      <c r="D107" s="149" t="s">
        <v>387</v>
      </c>
      <c r="E107" s="149"/>
      <c r="F107" s="164"/>
      <c r="G107" s="165"/>
      <c r="H107" s="164"/>
      <c r="I107" s="164"/>
      <c r="J107" s="165"/>
      <c r="K107" s="164"/>
      <c r="L107" s="164"/>
    </row>
    <row r="108" spans="1:12" s="166" customFormat="1" x14ac:dyDescent="0.3">
      <c r="A108" s="152">
        <v>6120</v>
      </c>
      <c r="B108" s="162">
        <v>3500</v>
      </c>
      <c r="C108" s="163" t="s">
        <v>338</v>
      </c>
      <c r="D108" s="149" t="s">
        <v>388</v>
      </c>
      <c r="E108" s="149"/>
      <c r="F108" s="164"/>
      <c r="G108" s="165"/>
      <c r="H108" s="164"/>
      <c r="I108" s="164"/>
      <c r="J108" s="165"/>
      <c r="K108" s="164"/>
      <c r="L108" s="164"/>
    </row>
    <row r="109" spans="1:12" s="166" customFormat="1" x14ac:dyDescent="0.3">
      <c r="A109" s="152">
        <v>6140</v>
      </c>
      <c r="B109" s="162">
        <v>3510</v>
      </c>
      <c r="C109" s="163" t="s">
        <v>340</v>
      </c>
      <c r="D109" s="149" t="s">
        <v>389</v>
      </c>
      <c r="E109" s="149"/>
      <c r="F109" s="164"/>
      <c r="G109" s="165"/>
      <c r="H109" s="164"/>
      <c r="I109" s="164"/>
      <c r="J109" s="165"/>
      <c r="K109" s="164"/>
      <c r="L109" s="164"/>
    </row>
    <row r="110" spans="1:12" s="166" customFormat="1" x14ac:dyDescent="0.3">
      <c r="A110" s="13">
        <v>6160</v>
      </c>
      <c r="B110" s="174">
        <v>3520</v>
      </c>
      <c r="C110" s="175" t="s">
        <v>697</v>
      </c>
      <c r="D110" s="171"/>
      <c r="E110" s="149"/>
      <c r="F110" s="164"/>
      <c r="G110" s="165"/>
      <c r="H110" s="164"/>
      <c r="I110" s="164"/>
      <c r="J110" s="165"/>
      <c r="K110" s="164"/>
      <c r="L110" s="164"/>
    </row>
    <row r="111" spans="1:12" s="166" customFormat="1" x14ac:dyDescent="0.3">
      <c r="A111" s="161" t="s">
        <v>1943</v>
      </c>
      <c r="B111" s="162"/>
      <c r="C111" s="171" t="s">
        <v>710</v>
      </c>
      <c r="D111" s="149"/>
      <c r="E111" s="149"/>
      <c r="F111" s="165"/>
      <c r="G111" s="165"/>
      <c r="H111" s="165"/>
      <c r="I111" s="165"/>
      <c r="J111" s="165"/>
      <c r="K111" s="165"/>
      <c r="L111" s="165"/>
    </row>
    <row r="112" spans="1:12" s="166" customFormat="1" x14ac:dyDescent="0.3">
      <c r="A112" s="152">
        <v>6500</v>
      </c>
      <c r="B112" s="162">
        <v>3770</v>
      </c>
      <c r="C112" s="163" t="s">
        <v>341</v>
      </c>
      <c r="D112" s="149" t="s">
        <v>390</v>
      </c>
      <c r="E112" s="149"/>
      <c r="F112" s="164"/>
      <c r="G112" s="165"/>
      <c r="H112" s="164"/>
      <c r="I112" s="165">
        <f>'19-20 Approps Data Entry'!$G111+'19-20 SBB Data Entry'!$Q91</f>
        <v>0</v>
      </c>
      <c r="J112" s="165"/>
      <c r="K112" s="164"/>
      <c r="L112" s="165">
        <f>'19-20 Approps Data Entry'!$G111+'19-20 SBB Data Entry'!$Q91</f>
        <v>0</v>
      </c>
    </row>
    <row r="113" spans="1:12" s="166" customFormat="1" x14ac:dyDescent="0.3">
      <c r="A113" s="152">
        <v>6520</v>
      </c>
      <c r="B113" s="162">
        <v>3780</v>
      </c>
      <c r="C113" s="163" t="s">
        <v>328</v>
      </c>
      <c r="D113" s="149" t="s">
        <v>391</v>
      </c>
      <c r="E113" s="149"/>
      <c r="F113" s="164"/>
      <c r="G113" s="165"/>
      <c r="H113" s="164"/>
      <c r="I113" s="165">
        <f>'19-20 Approps Data Entry'!$G112+'19-20 SBB Data Entry'!$Q92</f>
        <v>0</v>
      </c>
      <c r="J113" s="165"/>
      <c r="K113" s="164"/>
      <c r="L113" s="165">
        <f>'19-20 Approps Data Entry'!$G112+'19-20 SBB Data Entry'!$Q92</f>
        <v>0</v>
      </c>
    </row>
    <row r="114" spans="1:12" s="166" customFormat="1" x14ac:dyDescent="0.3">
      <c r="A114" s="152">
        <v>6525</v>
      </c>
      <c r="B114" s="162"/>
      <c r="C114" s="168" t="s">
        <v>1669</v>
      </c>
      <c r="D114" s="169" t="s">
        <v>1730</v>
      </c>
      <c r="E114" s="149"/>
      <c r="F114" s="164"/>
      <c r="G114" s="165"/>
      <c r="H114" s="164"/>
      <c r="I114" s="165">
        <f>'19-20 Approps Data Entry'!$G113+'19-20 SBB Data Entry'!$Q93</f>
        <v>0</v>
      </c>
      <c r="J114" s="165"/>
      <c r="K114" s="164"/>
      <c r="L114" s="165">
        <f>'19-20 Approps Data Entry'!$G113+'19-20 SBB Data Entry'!$Q93</f>
        <v>0</v>
      </c>
    </row>
    <row r="115" spans="1:12" s="166" customFormat="1" x14ac:dyDescent="0.3">
      <c r="A115" s="152">
        <v>6540</v>
      </c>
      <c r="B115" s="162">
        <v>3790</v>
      </c>
      <c r="C115" s="163" t="s">
        <v>330</v>
      </c>
      <c r="D115" s="149" t="s">
        <v>392</v>
      </c>
      <c r="E115" s="149"/>
      <c r="F115" s="164"/>
      <c r="G115" s="165"/>
      <c r="H115" s="164"/>
      <c r="I115" s="164"/>
      <c r="J115" s="165"/>
      <c r="K115" s="164"/>
      <c r="L115" s="164"/>
    </row>
    <row r="116" spans="1:12" s="166" customFormat="1" x14ac:dyDescent="0.3">
      <c r="A116" s="152">
        <v>6560</v>
      </c>
      <c r="B116" s="162">
        <v>3800</v>
      </c>
      <c r="C116" s="163" t="s">
        <v>332</v>
      </c>
      <c r="D116" s="149" t="s">
        <v>393</v>
      </c>
      <c r="E116" s="149"/>
      <c r="F116" s="164"/>
      <c r="G116" s="165"/>
      <c r="H116" s="164"/>
      <c r="I116" s="164"/>
      <c r="J116" s="165"/>
      <c r="K116" s="164"/>
      <c r="L116" s="164"/>
    </row>
    <row r="117" spans="1:12" s="166" customFormat="1" x14ac:dyDescent="0.3">
      <c r="A117" s="152">
        <v>6580</v>
      </c>
      <c r="B117" s="162">
        <v>3810</v>
      </c>
      <c r="C117" s="163" t="s">
        <v>334</v>
      </c>
      <c r="D117" s="149" t="s">
        <v>394</v>
      </c>
      <c r="E117" s="149"/>
      <c r="F117" s="164"/>
      <c r="G117" s="165"/>
      <c r="H117" s="164"/>
      <c r="I117" s="164"/>
      <c r="J117" s="165"/>
      <c r="K117" s="164"/>
      <c r="L117" s="164"/>
    </row>
    <row r="118" spans="1:12" s="166" customFormat="1" x14ac:dyDescent="0.3">
      <c r="A118" s="152">
        <v>6600</v>
      </c>
      <c r="B118" s="162">
        <v>3820</v>
      </c>
      <c r="C118" s="163" t="s">
        <v>336</v>
      </c>
      <c r="D118" s="149" t="s">
        <v>395</v>
      </c>
      <c r="E118" s="149"/>
      <c r="F118" s="164"/>
      <c r="G118" s="165"/>
      <c r="H118" s="164"/>
      <c r="I118" s="164"/>
      <c r="J118" s="165"/>
      <c r="K118" s="164"/>
      <c r="L118" s="164"/>
    </row>
    <row r="119" spans="1:12" s="166" customFormat="1" x14ac:dyDescent="0.3">
      <c r="A119" s="152">
        <v>6620</v>
      </c>
      <c r="B119" s="162">
        <v>3830</v>
      </c>
      <c r="C119" s="163" t="s">
        <v>338</v>
      </c>
      <c r="D119" s="149" t="s">
        <v>396</v>
      </c>
      <c r="E119" s="149"/>
      <c r="F119" s="164"/>
      <c r="G119" s="165"/>
      <c r="H119" s="164"/>
      <c r="I119" s="164"/>
      <c r="J119" s="165"/>
      <c r="K119" s="164"/>
      <c r="L119" s="164"/>
    </row>
    <row r="120" spans="1:12" s="166" customFormat="1" x14ac:dyDescent="0.3">
      <c r="A120" s="152">
        <v>6640</v>
      </c>
      <c r="B120" s="162">
        <v>3840</v>
      </c>
      <c r="C120" s="163" t="s">
        <v>340</v>
      </c>
      <c r="D120" s="149" t="s">
        <v>397</v>
      </c>
      <c r="E120" s="149"/>
      <c r="F120" s="164"/>
      <c r="G120" s="165"/>
      <c r="H120" s="164"/>
      <c r="I120" s="164"/>
      <c r="J120" s="165"/>
      <c r="K120" s="164"/>
      <c r="L120" s="164"/>
    </row>
    <row r="121" spans="1:12" s="166" customFormat="1" x14ac:dyDescent="0.3">
      <c r="A121" s="13">
        <v>6660</v>
      </c>
      <c r="B121" s="174">
        <v>3850</v>
      </c>
      <c r="C121" s="175" t="s">
        <v>698</v>
      </c>
      <c r="D121" s="149"/>
      <c r="E121" s="149"/>
      <c r="F121" s="164"/>
      <c r="G121" s="165"/>
      <c r="H121" s="164"/>
      <c r="I121" s="164"/>
      <c r="J121" s="165"/>
      <c r="K121" s="164"/>
      <c r="L121" s="164"/>
    </row>
    <row r="122" spans="1:12" s="166" customFormat="1" x14ac:dyDescent="0.3">
      <c r="A122" s="161" t="s">
        <v>1943</v>
      </c>
      <c r="B122" s="162"/>
      <c r="C122" s="171" t="s">
        <v>711</v>
      </c>
      <c r="D122" s="149"/>
      <c r="E122" s="149"/>
      <c r="F122" s="165"/>
      <c r="G122" s="165"/>
      <c r="H122" s="165"/>
      <c r="I122" s="165"/>
      <c r="J122" s="165"/>
      <c r="K122" s="165"/>
      <c r="L122" s="165"/>
    </row>
    <row r="123" spans="1:12" s="166" customFormat="1" x14ac:dyDescent="0.3">
      <c r="A123" s="152">
        <v>7000</v>
      </c>
      <c r="B123" s="162">
        <v>3860</v>
      </c>
      <c r="C123" s="163" t="s">
        <v>341</v>
      </c>
      <c r="D123" s="149" t="s">
        <v>398</v>
      </c>
      <c r="E123" s="149"/>
      <c r="F123" s="164"/>
      <c r="G123" s="165"/>
      <c r="H123" s="164"/>
      <c r="I123" s="165">
        <f>'19-20 Approps Data Entry'!$G122+'19-20 SBB Data Entry'!$Q102</f>
        <v>0</v>
      </c>
      <c r="J123" s="165"/>
      <c r="K123" s="164"/>
      <c r="L123" s="165">
        <f>'19-20 Approps Data Entry'!$G122+'19-20 SBB Data Entry'!$Q102</f>
        <v>0</v>
      </c>
    </row>
    <row r="124" spans="1:12" s="166" customFormat="1" x14ac:dyDescent="0.3">
      <c r="A124" s="152">
        <v>7020</v>
      </c>
      <c r="B124" s="162">
        <v>3870</v>
      </c>
      <c r="C124" s="163" t="s">
        <v>328</v>
      </c>
      <c r="D124" s="149" t="s">
        <v>399</v>
      </c>
      <c r="E124" s="149"/>
      <c r="F124" s="164"/>
      <c r="G124" s="165"/>
      <c r="H124" s="164"/>
      <c r="I124" s="165">
        <f>'19-20 Approps Data Entry'!$G123+'19-20 SBB Data Entry'!$Q103</f>
        <v>0</v>
      </c>
      <c r="J124" s="165"/>
      <c r="K124" s="164"/>
      <c r="L124" s="165">
        <f>'19-20 Approps Data Entry'!$G123+'19-20 SBB Data Entry'!$Q103</f>
        <v>0</v>
      </c>
    </row>
    <row r="125" spans="1:12" s="166" customFormat="1" x14ac:dyDescent="0.3">
      <c r="A125" s="152">
        <v>7025</v>
      </c>
      <c r="B125" s="162"/>
      <c r="C125" s="168" t="s">
        <v>1669</v>
      </c>
      <c r="D125" s="169" t="s">
        <v>1731</v>
      </c>
      <c r="E125" s="149"/>
      <c r="F125" s="164"/>
      <c r="G125" s="165"/>
      <c r="H125" s="164"/>
      <c r="I125" s="165">
        <f>'19-20 Approps Data Entry'!$G124+'19-20 SBB Data Entry'!$Q104</f>
        <v>0</v>
      </c>
      <c r="J125" s="165"/>
      <c r="K125" s="164"/>
      <c r="L125" s="165">
        <f>'19-20 Approps Data Entry'!$G124+'19-20 SBB Data Entry'!$Q104</f>
        <v>0</v>
      </c>
    </row>
    <row r="126" spans="1:12" s="166" customFormat="1" x14ac:dyDescent="0.3">
      <c r="A126" s="152">
        <v>7040</v>
      </c>
      <c r="B126" s="162">
        <v>3880</v>
      </c>
      <c r="C126" s="163" t="s">
        <v>330</v>
      </c>
      <c r="D126" s="149" t="s">
        <v>400</v>
      </c>
      <c r="E126" s="149"/>
      <c r="F126" s="164"/>
      <c r="G126" s="165"/>
      <c r="H126" s="164"/>
      <c r="I126" s="164"/>
      <c r="J126" s="165"/>
      <c r="K126" s="164"/>
      <c r="L126" s="164"/>
    </row>
    <row r="127" spans="1:12" s="166" customFormat="1" x14ac:dyDescent="0.3">
      <c r="A127" s="152">
        <v>7060</v>
      </c>
      <c r="B127" s="162">
        <v>3890</v>
      </c>
      <c r="C127" s="163" t="s">
        <v>332</v>
      </c>
      <c r="D127" s="149" t="s">
        <v>401</v>
      </c>
      <c r="E127" s="149"/>
      <c r="F127" s="164"/>
      <c r="G127" s="165"/>
      <c r="H127" s="164"/>
      <c r="I127" s="164"/>
      <c r="J127" s="165"/>
      <c r="K127" s="164"/>
      <c r="L127" s="164"/>
    </row>
    <row r="128" spans="1:12" s="166" customFormat="1" x14ac:dyDescent="0.3">
      <c r="A128" s="152">
        <v>7080</v>
      </c>
      <c r="B128" s="162">
        <v>3900</v>
      </c>
      <c r="C128" s="163" t="s">
        <v>334</v>
      </c>
      <c r="D128" s="149" t="s">
        <v>402</v>
      </c>
      <c r="E128" s="149"/>
      <c r="F128" s="164"/>
      <c r="G128" s="165"/>
      <c r="H128" s="164"/>
      <c r="I128" s="164"/>
      <c r="J128" s="165"/>
      <c r="K128" s="164"/>
      <c r="L128" s="164"/>
    </row>
    <row r="129" spans="1:12" s="166" customFormat="1" x14ac:dyDescent="0.3">
      <c r="A129" s="152">
        <v>7100</v>
      </c>
      <c r="B129" s="162">
        <v>3910</v>
      </c>
      <c r="C129" s="163" t="s">
        <v>336</v>
      </c>
      <c r="D129" s="149" t="s">
        <v>403</v>
      </c>
      <c r="E129" s="149"/>
      <c r="F129" s="164"/>
      <c r="G129" s="165"/>
      <c r="H129" s="164"/>
      <c r="I129" s="164"/>
      <c r="J129" s="165"/>
      <c r="K129" s="164"/>
      <c r="L129" s="164"/>
    </row>
    <row r="130" spans="1:12" s="166" customFormat="1" x14ac:dyDescent="0.3">
      <c r="A130" s="152">
        <v>7120</v>
      </c>
      <c r="B130" s="162">
        <v>3920</v>
      </c>
      <c r="C130" s="163" t="s">
        <v>338</v>
      </c>
      <c r="D130" s="149" t="s">
        <v>404</v>
      </c>
      <c r="E130" s="149"/>
      <c r="F130" s="164"/>
      <c r="G130" s="165"/>
      <c r="H130" s="164"/>
      <c r="I130" s="164"/>
      <c r="J130" s="165"/>
      <c r="K130" s="164"/>
      <c r="L130" s="164"/>
    </row>
    <row r="131" spans="1:12" s="166" customFormat="1" x14ac:dyDescent="0.3">
      <c r="A131" s="152">
        <v>7140</v>
      </c>
      <c r="B131" s="162">
        <v>3930</v>
      </c>
      <c r="C131" s="163" t="s">
        <v>340</v>
      </c>
      <c r="D131" s="149" t="s">
        <v>405</v>
      </c>
      <c r="E131" s="149"/>
      <c r="F131" s="164"/>
      <c r="G131" s="165"/>
      <c r="H131" s="164"/>
      <c r="I131" s="164"/>
      <c r="J131" s="165"/>
      <c r="K131" s="164"/>
      <c r="L131" s="164"/>
    </row>
    <row r="132" spans="1:12" s="166" customFormat="1" x14ac:dyDescent="0.3">
      <c r="A132" s="13">
        <v>7160</v>
      </c>
      <c r="B132" s="174">
        <v>3940</v>
      </c>
      <c r="C132" s="175" t="s">
        <v>699</v>
      </c>
      <c r="D132" s="149"/>
      <c r="E132" s="149"/>
      <c r="F132" s="164"/>
      <c r="G132" s="165"/>
      <c r="H132" s="164"/>
      <c r="I132" s="164"/>
      <c r="J132" s="165"/>
      <c r="K132" s="164"/>
      <c r="L132" s="164"/>
    </row>
    <row r="133" spans="1:12" s="166" customFormat="1" x14ac:dyDescent="0.3">
      <c r="A133" s="161" t="s">
        <v>1943</v>
      </c>
      <c r="B133" s="162"/>
      <c r="C133" s="171" t="s">
        <v>712</v>
      </c>
      <c r="D133" s="149"/>
      <c r="E133" s="149"/>
      <c r="F133" s="165"/>
      <c r="G133" s="165"/>
      <c r="H133" s="165"/>
      <c r="I133" s="165"/>
      <c r="J133" s="165"/>
      <c r="K133" s="165"/>
      <c r="L133" s="165"/>
    </row>
    <row r="134" spans="1:12" s="166" customFormat="1" x14ac:dyDescent="0.3">
      <c r="A134" s="152">
        <v>7500</v>
      </c>
      <c r="B134" s="162">
        <v>3950</v>
      </c>
      <c r="C134" s="163" t="s">
        <v>341</v>
      </c>
      <c r="D134" s="149" t="s">
        <v>406</v>
      </c>
      <c r="E134" s="149"/>
      <c r="F134" s="164"/>
      <c r="G134" s="165"/>
      <c r="H134" s="164"/>
      <c r="I134" s="165">
        <f>'19-20 Approps Data Entry'!$G133+'19-20 SBB Data Entry'!$Q113</f>
        <v>0</v>
      </c>
      <c r="J134" s="165"/>
      <c r="K134" s="164"/>
      <c r="L134" s="165">
        <f>'19-20 Approps Data Entry'!$G133+'19-20 SBB Data Entry'!$Q113</f>
        <v>0</v>
      </c>
    </row>
    <row r="135" spans="1:12" s="166" customFormat="1" x14ac:dyDescent="0.3">
      <c r="A135" s="152">
        <v>7520</v>
      </c>
      <c r="B135" s="162">
        <v>3960</v>
      </c>
      <c r="C135" s="163" t="s">
        <v>328</v>
      </c>
      <c r="D135" s="149" t="s">
        <v>407</v>
      </c>
      <c r="E135" s="149"/>
      <c r="F135" s="164"/>
      <c r="G135" s="165"/>
      <c r="H135" s="164"/>
      <c r="I135" s="165">
        <f>'19-20 Approps Data Entry'!$G134+'19-20 SBB Data Entry'!$Q114</f>
        <v>0</v>
      </c>
      <c r="J135" s="165"/>
      <c r="K135" s="164"/>
      <c r="L135" s="165">
        <f>'19-20 Approps Data Entry'!$G134+'19-20 SBB Data Entry'!$Q114</f>
        <v>0</v>
      </c>
    </row>
    <row r="136" spans="1:12" s="166" customFormat="1" x14ac:dyDescent="0.3">
      <c r="A136" s="152">
        <v>7525</v>
      </c>
      <c r="B136" s="162"/>
      <c r="C136" s="168" t="s">
        <v>1669</v>
      </c>
      <c r="D136" s="169" t="s">
        <v>1732</v>
      </c>
      <c r="E136" s="149"/>
      <c r="F136" s="164"/>
      <c r="G136" s="165"/>
      <c r="H136" s="164"/>
      <c r="I136" s="165">
        <f>'19-20 Approps Data Entry'!$G135+'19-20 SBB Data Entry'!$Q115</f>
        <v>0</v>
      </c>
      <c r="J136" s="165"/>
      <c r="K136" s="164"/>
      <c r="L136" s="165">
        <f>'19-20 Approps Data Entry'!$G135+'19-20 SBB Data Entry'!$Q115</f>
        <v>0</v>
      </c>
    </row>
    <row r="137" spans="1:12" s="166" customFormat="1" x14ac:dyDescent="0.3">
      <c r="A137" s="152">
        <v>7540</v>
      </c>
      <c r="B137" s="162">
        <v>3970</v>
      </c>
      <c r="C137" s="163" t="s">
        <v>330</v>
      </c>
      <c r="D137" s="149" t="s">
        <v>408</v>
      </c>
      <c r="E137" s="149"/>
      <c r="F137" s="164"/>
      <c r="G137" s="165"/>
      <c r="H137" s="164"/>
      <c r="I137" s="164"/>
      <c r="J137" s="165"/>
      <c r="K137" s="164"/>
      <c r="L137" s="164"/>
    </row>
    <row r="138" spans="1:12" s="166" customFormat="1" x14ac:dyDescent="0.3">
      <c r="A138" s="152">
        <v>7560</v>
      </c>
      <c r="B138" s="162">
        <v>3980</v>
      </c>
      <c r="C138" s="163" t="s">
        <v>332</v>
      </c>
      <c r="D138" s="149" t="s">
        <v>409</v>
      </c>
      <c r="E138" s="149"/>
      <c r="F138" s="164"/>
      <c r="G138" s="165"/>
      <c r="H138" s="164"/>
      <c r="I138" s="164"/>
      <c r="J138" s="165"/>
      <c r="K138" s="164"/>
      <c r="L138" s="164"/>
    </row>
    <row r="139" spans="1:12" s="166" customFormat="1" x14ac:dyDescent="0.3">
      <c r="A139" s="152">
        <v>7580</v>
      </c>
      <c r="B139" s="162">
        <v>3990</v>
      </c>
      <c r="C139" s="163" t="s">
        <v>334</v>
      </c>
      <c r="D139" s="149" t="s">
        <v>410</v>
      </c>
      <c r="E139" s="149"/>
      <c r="F139" s="164"/>
      <c r="G139" s="165"/>
      <c r="H139" s="164"/>
      <c r="I139" s="164"/>
      <c r="J139" s="165"/>
      <c r="K139" s="164"/>
      <c r="L139" s="164"/>
    </row>
    <row r="140" spans="1:12" s="166" customFormat="1" x14ac:dyDescent="0.3">
      <c r="A140" s="152">
        <v>7600</v>
      </c>
      <c r="B140" s="162">
        <v>4000</v>
      </c>
      <c r="C140" s="163" t="s">
        <v>336</v>
      </c>
      <c r="D140" s="149" t="s">
        <v>411</v>
      </c>
      <c r="E140" s="149"/>
      <c r="F140" s="164"/>
      <c r="G140" s="165"/>
      <c r="H140" s="164"/>
      <c r="I140" s="164"/>
      <c r="J140" s="165"/>
      <c r="K140" s="164"/>
      <c r="L140" s="164"/>
    </row>
    <row r="141" spans="1:12" s="166" customFormat="1" x14ac:dyDescent="0.3">
      <c r="A141" s="152">
        <v>7620</v>
      </c>
      <c r="B141" s="162">
        <v>4010</v>
      </c>
      <c r="C141" s="163" t="s">
        <v>338</v>
      </c>
      <c r="D141" s="149" t="s">
        <v>412</v>
      </c>
      <c r="E141" s="149"/>
      <c r="F141" s="164"/>
      <c r="G141" s="165"/>
      <c r="H141" s="164"/>
      <c r="I141" s="164"/>
      <c r="J141" s="165"/>
      <c r="K141" s="164"/>
      <c r="L141" s="164"/>
    </row>
    <row r="142" spans="1:12" s="166" customFormat="1" x14ac:dyDescent="0.3">
      <c r="A142" s="152">
        <v>7640</v>
      </c>
      <c r="B142" s="162">
        <v>4020</v>
      </c>
      <c r="C142" s="163" t="s">
        <v>340</v>
      </c>
      <c r="D142" s="149" t="s">
        <v>413</v>
      </c>
      <c r="E142" s="149"/>
      <c r="F142" s="164"/>
      <c r="G142" s="165"/>
      <c r="H142" s="164"/>
      <c r="I142" s="164"/>
      <c r="J142" s="165"/>
      <c r="K142" s="164"/>
      <c r="L142" s="164"/>
    </row>
    <row r="143" spans="1:12" s="166" customFormat="1" x14ac:dyDescent="0.3">
      <c r="A143" s="13">
        <v>7660</v>
      </c>
      <c r="B143" s="174">
        <v>4030</v>
      </c>
      <c r="C143" s="175" t="s">
        <v>754</v>
      </c>
      <c r="D143" s="171"/>
      <c r="E143" s="149"/>
      <c r="F143" s="164"/>
      <c r="G143" s="165"/>
      <c r="H143" s="164"/>
      <c r="I143" s="164"/>
      <c r="J143" s="165"/>
      <c r="K143" s="164"/>
      <c r="L143" s="164"/>
    </row>
    <row r="144" spans="1:12" s="166" customFormat="1" x14ac:dyDescent="0.3">
      <c r="A144" s="161" t="s">
        <v>1943</v>
      </c>
      <c r="B144" s="162"/>
      <c r="C144" s="171" t="s">
        <v>713</v>
      </c>
      <c r="D144" s="149"/>
      <c r="E144" s="149"/>
      <c r="F144" s="165"/>
      <c r="G144" s="165"/>
      <c r="H144" s="165"/>
      <c r="I144" s="165"/>
      <c r="J144" s="165"/>
      <c r="K144" s="165"/>
      <c r="L144" s="165"/>
    </row>
    <row r="145" spans="1:12" s="166" customFormat="1" x14ac:dyDescent="0.3">
      <c r="A145" s="152">
        <v>8000</v>
      </c>
      <c r="B145" s="162">
        <v>4040</v>
      </c>
      <c r="C145" s="163" t="s">
        <v>341</v>
      </c>
      <c r="D145" s="149" t="s">
        <v>414</v>
      </c>
      <c r="E145" s="149"/>
      <c r="F145" s="164"/>
      <c r="G145" s="165"/>
      <c r="H145" s="164"/>
      <c r="I145" s="165">
        <f>'19-20 Approps Data Entry'!$G144+'19-20 SBB Data Entry'!$Q124</f>
        <v>0</v>
      </c>
      <c r="J145" s="165"/>
      <c r="K145" s="164"/>
      <c r="L145" s="165">
        <f>'19-20 Approps Data Entry'!$G144+'19-20 SBB Data Entry'!$Q124</f>
        <v>0</v>
      </c>
    </row>
    <row r="146" spans="1:12" s="166" customFormat="1" x14ac:dyDescent="0.3">
      <c r="A146" s="152">
        <v>8020</v>
      </c>
      <c r="B146" s="162">
        <v>4050</v>
      </c>
      <c r="C146" s="163" t="s">
        <v>328</v>
      </c>
      <c r="D146" s="149" t="s">
        <v>415</v>
      </c>
      <c r="E146" s="149"/>
      <c r="F146" s="164"/>
      <c r="G146" s="165"/>
      <c r="H146" s="164"/>
      <c r="I146" s="165">
        <f>'19-20 Approps Data Entry'!$G145+'19-20 SBB Data Entry'!$Q125</f>
        <v>0</v>
      </c>
      <c r="J146" s="165"/>
      <c r="K146" s="164"/>
      <c r="L146" s="165">
        <f>'19-20 Approps Data Entry'!$G145+'19-20 SBB Data Entry'!$Q125</f>
        <v>0</v>
      </c>
    </row>
    <row r="147" spans="1:12" s="166" customFormat="1" x14ac:dyDescent="0.3">
      <c r="A147" s="152">
        <v>8025</v>
      </c>
      <c r="B147" s="162"/>
      <c r="C147" s="168" t="s">
        <v>1669</v>
      </c>
      <c r="D147" s="169" t="s">
        <v>1733</v>
      </c>
      <c r="E147" s="149"/>
      <c r="F147" s="164"/>
      <c r="G147" s="165"/>
      <c r="H147" s="164"/>
      <c r="I147" s="165">
        <f>'19-20 Approps Data Entry'!$G146+'19-20 SBB Data Entry'!$Q126</f>
        <v>0</v>
      </c>
      <c r="J147" s="165"/>
      <c r="K147" s="164"/>
      <c r="L147" s="165">
        <f>'19-20 Approps Data Entry'!$G146+'19-20 SBB Data Entry'!$Q126</f>
        <v>0</v>
      </c>
    </row>
    <row r="148" spans="1:12" s="166" customFormat="1" x14ac:dyDescent="0.3">
      <c r="A148" s="152">
        <v>8040</v>
      </c>
      <c r="B148" s="162">
        <v>4060</v>
      </c>
      <c r="C148" s="163" t="s">
        <v>330</v>
      </c>
      <c r="D148" s="149" t="s">
        <v>416</v>
      </c>
      <c r="E148" s="149"/>
      <c r="F148" s="164"/>
      <c r="G148" s="165"/>
      <c r="H148" s="164"/>
      <c r="I148" s="164"/>
      <c r="J148" s="165"/>
      <c r="K148" s="164"/>
      <c r="L148" s="164"/>
    </row>
    <row r="149" spans="1:12" s="166" customFormat="1" x14ac:dyDescent="0.3">
      <c r="A149" s="152">
        <v>8060</v>
      </c>
      <c r="B149" s="162">
        <v>4070</v>
      </c>
      <c r="C149" s="163" t="s">
        <v>332</v>
      </c>
      <c r="D149" s="149" t="s">
        <v>417</v>
      </c>
      <c r="E149" s="149"/>
      <c r="F149" s="164"/>
      <c r="G149" s="165"/>
      <c r="H149" s="164"/>
      <c r="I149" s="164"/>
      <c r="J149" s="165"/>
      <c r="K149" s="164"/>
      <c r="L149" s="164"/>
    </row>
    <row r="150" spans="1:12" s="166" customFormat="1" x14ac:dyDescent="0.3">
      <c r="A150" s="152">
        <v>8080</v>
      </c>
      <c r="B150" s="162">
        <v>4080</v>
      </c>
      <c r="C150" s="163" t="s">
        <v>334</v>
      </c>
      <c r="D150" s="149" t="s">
        <v>418</v>
      </c>
      <c r="E150" s="149"/>
      <c r="F150" s="164"/>
      <c r="G150" s="165"/>
      <c r="H150" s="164"/>
      <c r="I150" s="164"/>
      <c r="J150" s="165"/>
      <c r="K150" s="164"/>
      <c r="L150" s="164"/>
    </row>
    <row r="151" spans="1:12" s="166" customFormat="1" x14ac:dyDescent="0.3">
      <c r="A151" s="152">
        <v>8100</v>
      </c>
      <c r="B151" s="162">
        <v>4090</v>
      </c>
      <c r="C151" s="163" t="s">
        <v>336</v>
      </c>
      <c r="D151" s="149" t="s">
        <v>419</v>
      </c>
      <c r="E151" s="149"/>
      <c r="F151" s="164"/>
      <c r="G151" s="165"/>
      <c r="H151" s="164"/>
      <c r="I151" s="164"/>
      <c r="J151" s="165"/>
      <c r="K151" s="164"/>
      <c r="L151" s="164"/>
    </row>
    <row r="152" spans="1:12" s="166" customFormat="1" x14ac:dyDescent="0.3">
      <c r="A152" s="152">
        <v>8120</v>
      </c>
      <c r="B152" s="162">
        <v>4110</v>
      </c>
      <c r="C152" s="163" t="s">
        <v>340</v>
      </c>
      <c r="D152" s="149" t="s">
        <v>420</v>
      </c>
      <c r="E152" s="149"/>
      <c r="F152" s="164"/>
      <c r="G152" s="165"/>
      <c r="H152" s="164"/>
      <c r="I152" s="164"/>
      <c r="J152" s="165"/>
      <c r="K152" s="164"/>
      <c r="L152" s="164"/>
    </row>
    <row r="153" spans="1:12" s="166" customFormat="1" x14ac:dyDescent="0.3">
      <c r="A153" s="13">
        <v>8140</v>
      </c>
      <c r="B153" s="174">
        <v>4120</v>
      </c>
      <c r="C153" s="175" t="s">
        <v>700</v>
      </c>
      <c r="D153" s="171"/>
      <c r="E153" s="149"/>
      <c r="F153" s="164"/>
      <c r="G153" s="165"/>
      <c r="H153" s="164"/>
      <c r="I153" s="164"/>
      <c r="J153" s="165"/>
      <c r="K153" s="164"/>
      <c r="L153" s="164"/>
    </row>
    <row r="154" spans="1:12" s="166" customFormat="1" x14ac:dyDescent="0.3">
      <c r="A154" s="161" t="s">
        <v>1943</v>
      </c>
      <c r="B154" s="162"/>
      <c r="C154" s="171" t="s">
        <v>714</v>
      </c>
      <c r="D154" s="149"/>
      <c r="E154" s="149"/>
      <c r="F154" s="165"/>
      <c r="G154" s="165"/>
      <c r="H154" s="165"/>
      <c r="I154" s="165"/>
      <c r="J154" s="165"/>
      <c r="K154" s="165"/>
      <c r="L154" s="165"/>
    </row>
    <row r="155" spans="1:12" s="166" customFormat="1" x14ac:dyDescent="0.3">
      <c r="A155" s="152">
        <v>8500</v>
      </c>
      <c r="B155" s="162">
        <v>4130</v>
      </c>
      <c r="C155" s="163" t="s">
        <v>341</v>
      </c>
      <c r="D155" s="149" t="s">
        <v>421</v>
      </c>
      <c r="E155" s="149"/>
      <c r="F155" s="164"/>
      <c r="G155" s="165"/>
      <c r="H155" s="164"/>
      <c r="I155" s="165">
        <f>'19-20 Approps Data Entry'!$G154+'19-20 SBB Data Entry'!$Q134</f>
        <v>0</v>
      </c>
      <c r="J155" s="165"/>
      <c r="K155" s="164"/>
      <c r="L155" s="165">
        <f>'19-20 Approps Data Entry'!$G154+'19-20 SBB Data Entry'!$Q134</f>
        <v>0</v>
      </c>
    </row>
    <row r="156" spans="1:12" s="166" customFormat="1" x14ac:dyDescent="0.3">
      <c r="A156" s="152">
        <v>8520</v>
      </c>
      <c r="B156" s="162">
        <v>4140</v>
      </c>
      <c r="C156" s="163" t="s">
        <v>328</v>
      </c>
      <c r="D156" s="149" t="s">
        <v>422</v>
      </c>
      <c r="E156" s="149"/>
      <c r="F156" s="164"/>
      <c r="G156" s="165"/>
      <c r="H156" s="164"/>
      <c r="I156" s="165">
        <f>'19-20 Approps Data Entry'!$G155+'19-20 SBB Data Entry'!$Q135</f>
        <v>0</v>
      </c>
      <c r="J156" s="165"/>
      <c r="K156" s="164"/>
      <c r="L156" s="165">
        <f>'19-20 Approps Data Entry'!$G155+'19-20 SBB Data Entry'!$Q135</f>
        <v>0</v>
      </c>
    </row>
    <row r="157" spans="1:12" s="166" customFormat="1" x14ac:dyDescent="0.3">
      <c r="A157" s="152">
        <v>8525</v>
      </c>
      <c r="B157" s="162"/>
      <c r="C157" s="168" t="s">
        <v>1669</v>
      </c>
      <c r="D157" s="169" t="s">
        <v>1734</v>
      </c>
      <c r="E157" s="149"/>
      <c r="F157" s="164"/>
      <c r="G157" s="165"/>
      <c r="H157" s="164"/>
      <c r="I157" s="165">
        <f>'19-20 Approps Data Entry'!$G156+'19-20 SBB Data Entry'!$Q136</f>
        <v>0</v>
      </c>
      <c r="J157" s="165"/>
      <c r="K157" s="164"/>
      <c r="L157" s="165">
        <f>'19-20 Approps Data Entry'!$G156+'19-20 SBB Data Entry'!$Q136</f>
        <v>0</v>
      </c>
    </row>
    <row r="158" spans="1:12" s="166" customFormat="1" x14ac:dyDescent="0.3">
      <c r="A158" s="152">
        <v>8540</v>
      </c>
      <c r="B158" s="162">
        <v>4150</v>
      </c>
      <c r="C158" s="163" t="s">
        <v>330</v>
      </c>
      <c r="D158" s="149" t="s">
        <v>423</v>
      </c>
      <c r="E158" s="149"/>
      <c r="F158" s="164"/>
      <c r="G158" s="165"/>
      <c r="H158" s="164"/>
      <c r="I158" s="164"/>
      <c r="J158" s="165"/>
      <c r="K158" s="164"/>
      <c r="L158" s="164"/>
    </row>
    <row r="159" spans="1:12" s="166" customFormat="1" x14ac:dyDescent="0.3">
      <c r="A159" s="152">
        <v>8560</v>
      </c>
      <c r="B159" s="162">
        <v>4160</v>
      </c>
      <c r="C159" s="163" t="s">
        <v>332</v>
      </c>
      <c r="D159" s="149" t="s">
        <v>424</v>
      </c>
      <c r="E159" s="149"/>
      <c r="F159" s="164"/>
      <c r="G159" s="165"/>
      <c r="H159" s="164"/>
      <c r="I159" s="164"/>
      <c r="J159" s="165"/>
      <c r="K159" s="164"/>
      <c r="L159" s="164"/>
    </row>
    <row r="160" spans="1:12" s="166" customFormat="1" x14ac:dyDescent="0.3">
      <c r="A160" s="152">
        <v>8580</v>
      </c>
      <c r="B160" s="162">
        <v>4170</v>
      </c>
      <c r="C160" s="163" t="s">
        <v>334</v>
      </c>
      <c r="D160" s="149" t="s">
        <v>425</v>
      </c>
      <c r="E160" s="149"/>
      <c r="F160" s="164"/>
      <c r="G160" s="165"/>
      <c r="H160" s="164"/>
      <c r="I160" s="164"/>
      <c r="J160" s="165"/>
      <c r="K160" s="164"/>
      <c r="L160" s="164"/>
    </row>
    <row r="161" spans="1:12" s="166" customFormat="1" x14ac:dyDescent="0.3">
      <c r="A161" s="152">
        <v>8600</v>
      </c>
      <c r="B161" s="162">
        <v>4180</v>
      </c>
      <c r="C161" s="163" t="s">
        <v>336</v>
      </c>
      <c r="D161" s="149" t="s">
        <v>426</v>
      </c>
      <c r="E161" s="149"/>
      <c r="F161" s="164"/>
      <c r="G161" s="165"/>
      <c r="H161" s="164"/>
      <c r="I161" s="164"/>
      <c r="J161" s="165"/>
      <c r="K161" s="164"/>
      <c r="L161" s="164"/>
    </row>
    <row r="162" spans="1:12" s="166" customFormat="1" x14ac:dyDescent="0.3">
      <c r="A162" s="152">
        <v>8620</v>
      </c>
      <c r="B162" s="162">
        <v>4200</v>
      </c>
      <c r="C162" s="163" t="s">
        <v>340</v>
      </c>
      <c r="D162" s="149" t="s">
        <v>427</v>
      </c>
      <c r="E162" s="149"/>
      <c r="F162" s="164"/>
      <c r="G162" s="165"/>
      <c r="H162" s="164"/>
      <c r="I162" s="164"/>
      <c r="J162" s="165"/>
      <c r="K162" s="164"/>
      <c r="L162" s="164"/>
    </row>
    <row r="163" spans="1:12" s="166" customFormat="1" x14ac:dyDescent="0.3">
      <c r="A163" s="13">
        <v>8640</v>
      </c>
      <c r="B163" s="174">
        <v>4210</v>
      </c>
      <c r="C163" s="175" t="s">
        <v>755</v>
      </c>
      <c r="D163" s="149"/>
      <c r="E163" s="149"/>
      <c r="F163" s="164"/>
      <c r="G163" s="165"/>
      <c r="H163" s="164"/>
      <c r="I163" s="164"/>
      <c r="J163" s="165"/>
      <c r="K163" s="164"/>
      <c r="L163" s="164"/>
    </row>
    <row r="164" spans="1:12" s="166" customFormat="1" x14ac:dyDescent="0.3">
      <c r="A164" s="161" t="s">
        <v>1943</v>
      </c>
      <c r="B164" s="162"/>
      <c r="C164" s="171" t="s">
        <v>756</v>
      </c>
      <c r="D164" s="149"/>
      <c r="E164" s="149"/>
      <c r="F164" s="165"/>
      <c r="G164" s="165"/>
      <c r="H164" s="165"/>
      <c r="I164" s="165"/>
      <c r="J164" s="165"/>
      <c r="K164" s="165"/>
      <c r="L164" s="165"/>
    </row>
    <row r="165" spans="1:12" s="166" customFormat="1" x14ac:dyDescent="0.3">
      <c r="A165" s="152">
        <v>9260</v>
      </c>
      <c r="B165" s="162">
        <v>4400</v>
      </c>
      <c r="C165" s="163" t="s">
        <v>341</v>
      </c>
      <c r="D165" s="149" t="s">
        <v>757</v>
      </c>
      <c r="E165" s="149"/>
      <c r="F165" s="164"/>
      <c r="G165" s="165"/>
      <c r="H165" s="164"/>
      <c r="I165" s="165">
        <f>'19-20 Approps Data Entry'!$G164</f>
        <v>0</v>
      </c>
      <c r="J165" s="165"/>
      <c r="K165" s="164"/>
      <c r="L165" s="165">
        <f>'19-20 Approps Data Entry'!$G164</f>
        <v>0</v>
      </c>
    </row>
    <row r="166" spans="1:12" s="166" customFormat="1" x14ac:dyDescent="0.3">
      <c r="A166" s="152">
        <v>9280</v>
      </c>
      <c r="B166" s="162">
        <v>4410</v>
      </c>
      <c r="C166" s="163" t="s">
        <v>328</v>
      </c>
      <c r="D166" s="149" t="s">
        <v>758</v>
      </c>
      <c r="E166" s="149"/>
      <c r="F166" s="164"/>
      <c r="G166" s="165"/>
      <c r="H166" s="164"/>
      <c r="I166" s="165">
        <f>'19-20 Approps Data Entry'!$G165</f>
        <v>0</v>
      </c>
      <c r="J166" s="165"/>
      <c r="K166" s="164"/>
      <c r="L166" s="165">
        <f>'19-20 Approps Data Entry'!$G165</f>
        <v>0</v>
      </c>
    </row>
    <row r="167" spans="1:12" s="166" customFormat="1" x14ac:dyDescent="0.3">
      <c r="A167" s="152">
        <v>9285</v>
      </c>
      <c r="B167" s="162"/>
      <c r="C167" s="168" t="s">
        <v>1669</v>
      </c>
      <c r="D167" s="169" t="s">
        <v>758</v>
      </c>
      <c r="E167" s="149"/>
      <c r="F167" s="164"/>
      <c r="G167" s="165"/>
      <c r="H167" s="164"/>
      <c r="I167" s="165">
        <f>'19-20 Approps Data Entry'!$G166</f>
        <v>0</v>
      </c>
      <c r="J167" s="165"/>
      <c r="K167" s="164"/>
      <c r="L167" s="165">
        <f>'19-20 Approps Data Entry'!$G166</f>
        <v>0</v>
      </c>
    </row>
    <row r="168" spans="1:12" s="166" customFormat="1" x14ac:dyDescent="0.3">
      <c r="A168" s="152">
        <v>9300</v>
      </c>
      <c r="B168" s="162">
        <v>4420</v>
      </c>
      <c r="C168" s="163" t="s">
        <v>330</v>
      </c>
      <c r="D168" s="149" t="s">
        <v>759</v>
      </c>
      <c r="E168" s="149"/>
      <c r="F168" s="164"/>
      <c r="G168" s="165"/>
      <c r="H168" s="164"/>
      <c r="I168" s="164"/>
      <c r="J168" s="165"/>
      <c r="K168" s="164"/>
      <c r="L168" s="164"/>
    </row>
    <row r="169" spans="1:12" s="166" customFormat="1" x14ac:dyDescent="0.3">
      <c r="A169" s="152">
        <v>9320</v>
      </c>
      <c r="B169" s="162">
        <v>4430</v>
      </c>
      <c r="C169" s="163" t="s">
        <v>332</v>
      </c>
      <c r="D169" s="149" t="s">
        <v>760</v>
      </c>
      <c r="E169" s="149"/>
      <c r="F169" s="164"/>
      <c r="G169" s="165"/>
      <c r="H169" s="164"/>
      <c r="I169" s="164"/>
      <c r="J169" s="165"/>
      <c r="K169" s="164"/>
      <c r="L169" s="164"/>
    </row>
    <row r="170" spans="1:12" s="166" customFormat="1" x14ac:dyDescent="0.3">
      <c r="A170" s="152">
        <v>9340</v>
      </c>
      <c r="B170" s="162">
        <v>4440</v>
      </c>
      <c r="C170" s="163" t="s">
        <v>334</v>
      </c>
      <c r="D170" s="149" t="s">
        <v>761</v>
      </c>
      <c r="E170" s="149"/>
      <c r="F170" s="164"/>
      <c r="G170" s="165"/>
      <c r="H170" s="164"/>
      <c r="I170" s="164"/>
      <c r="J170" s="165"/>
      <c r="K170" s="164"/>
      <c r="L170" s="164"/>
    </row>
    <row r="171" spans="1:12" s="166" customFormat="1" x14ac:dyDescent="0.3">
      <c r="A171" s="152">
        <v>9360</v>
      </c>
      <c r="B171" s="162">
        <v>4450</v>
      </c>
      <c r="C171" s="163" t="s">
        <v>336</v>
      </c>
      <c r="D171" s="149" t="s">
        <v>762</v>
      </c>
      <c r="E171" s="149"/>
      <c r="F171" s="164"/>
      <c r="G171" s="165"/>
      <c r="H171" s="164"/>
      <c r="I171" s="164"/>
      <c r="J171" s="165"/>
      <c r="K171" s="164"/>
      <c r="L171" s="164"/>
    </row>
    <row r="172" spans="1:12" s="166" customFormat="1" x14ac:dyDescent="0.3">
      <c r="A172" s="152">
        <v>9380</v>
      </c>
      <c r="B172" s="162">
        <v>4460</v>
      </c>
      <c r="C172" s="163" t="s">
        <v>338</v>
      </c>
      <c r="D172" s="149" t="s">
        <v>763</v>
      </c>
      <c r="E172" s="149"/>
      <c r="F172" s="164"/>
      <c r="G172" s="165"/>
      <c r="H172" s="164"/>
      <c r="I172" s="164"/>
      <c r="J172" s="165"/>
      <c r="K172" s="164"/>
      <c r="L172" s="164"/>
    </row>
    <row r="173" spans="1:12" s="166" customFormat="1" x14ac:dyDescent="0.3">
      <c r="A173" s="152">
        <v>9400</v>
      </c>
      <c r="B173" s="162">
        <v>4470</v>
      </c>
      <c r="C173" s="163" t="s">
        <v>340</v>
      </c>
      <c r="D173" s="149" t="s">
        <v>764</v>
      </c>
      <c r="E173" s="149"/>
      <c r="F173" s="164"/>
      <c r="G173" s="165"/>
      <c r="H173" s="164"/>
      <c r="I173" s="164"/>
      <c r="J173" s="165"/>
      <c r="K173" s="164"/>
      <c r="L173" s="164"/>
    </row>
    <row r="174" spans="1:12" s="166" customFormat="1" x14ac:dyDescent="0.3">
      <c r="A174" s="13">
        <v>9420</v>
      </c>
      <c r="B174" s="162">
        <v>4480</v>
      </c>
      <c r="C174" s="175" t="s">
        <v>765</v>
      </c>
      <c r="D174" s="149"/>
      <c r="E174" s="149"/>
      <c r="F174" s="164"/>
      <c r="G174" s="165"/>
      <c r="H174" s="164"/>
      <c r="I174" s="164"/>
      <c r="J174" s="165"/>
      <c r="K174" s="164"/>
      <c r="L174" s="164"/>
    </row>
    <row r="175" spans="1:12" s="166" customFormat="1" x14ac:dyDescent="0.3">
      <c r="A175" s="161" t="s">
        <v>1943</v>
      </c>
      <c r="B175" s="162"/>
      <c r="C175" s="171" t="s">
        <v>766</v>
      </c>
      <c r="D175" s="149"/>
      <c r="E175" s="149"/>
      <c r="F175" s="165"/>
      <c r="G175" s="165"/>
      <c r="H175" s="165"/>
      <c r="I175" s="165"/>
      <c r="J175" s="165"/>
      <c r="K175" s="165"/>
      <c r="L175" s="165"/>
    </row>
    <row r="176" spans="1:12" s="166" customFormat="1" x14ac:dyDescent="0.3">
      <c r="A176" s="152">
        <v>9500</v>
      </c>
      <c r="B176" s="162">
        <v>4610</v>
      </c>
      <c r="C176" s="163" t="s">
        <v>341</v>
      </c>
      <c r="D176" s="149" t="s">
        <v>767</v>
      </c>
      <c r="E176" s="149"/>
      <c r="F176" s="164"/>
      <c r="G176" s="165"/>
      <c r="H176" s="164"/>
      <c r="I176" s="165">
        <f>'19-20 Approps Data Entry'!$G175</f>
        <v>0</v>
      </c>
      <c r="J176" s="165"/>
      <c r="K176" s="164"/>
      <c r="L176" s="165">
        <f>'19-20 Approps Data Entry'!$G175</f>
        <v>0</v>
      </c>
    </row>
    <row r="177" spans="1:12" s="166" customFormat="1" x14ac:dyDescent="0.3">
      <c r="A177" s="152">
        <v>9520</v>
      </c>
      <c r="B177" s="162">
        <v>4620</v>
      </c>
      <c r="C177" s="163" t="s">
        <v>928</v>
      </c>
      <c r="D177" s="149" t="s">
        <v>768</v>
      </c>
      <c r="E177" s="149"/>
      <c r="F177" s="164"/>
      <c r="G177" s="165"/>
      <c r="H177" s="164"/>
      <c r="I177" s="165">
        <f>'19-20 Approps Data Entry'!$G176</f>
        <v>0</v>
      </c>
      <c r="J177" s="165"/>
      <c r="K177" s="164"/>
      <c r="L177" s="165">
        <f>'19-20 Approps Data Entry'!$G176</f>
        <v>0</v>
      </c>
    </row>
    <row r="178" spans="1:12" s="166" customFormat="1" x14ac:dyDescent="0.3">
      <c r="A178" s="152">
        <v>9540</v>
      </c>
      <c r="B178" s="162">
        <v>4630</v>
      </c>
      <c r="C178" s="163" t="s">
        <v>328</v>
      </c>
      <c r="D178" s="149" t="s">
        <v>769</v>
      </c>
      <c r="E178" s="149"/>
      <c r="F178" s="164"/>
      <c r="G178" s="165"/>
      <c r="H178" s="164"/>
      <c r="I178" s="165">
        <f>'19-20 Approps Data Entry'!$G177</f>
        <v>0</v>
      </c>
      <c r="J178" s="165"/>
      <c r="K178" s="164"/>
      <c r="L178" s="165">
        <f>'19-20 Approps Data Entry'!$G177</f>
        <v>0</v>
      </c>
    </row>
    <row r="179" spans="1:12" s="166" customFormat="1" x14ac:dyDescent="0.3">
      <c r="A179" s="152">
        <v>9545</v>
      </c>
      <c r="B179" s="162"/>
      <c r="C179" s="168" t="s">
        <v>1669</v>
      </c>
      <c r="D179" s="169" t="s">
        <v>1735</v>
      </c>
      <c r="E179" s="149"/>
      <c r="F179" s="164"/>
      <c r="G179" s="165"/>
      <c r="H179" s="164"/>
      <c r="I179" s="165">
        <f>'19-20 Approps Data Entry'!$G178</f>
        <v>0</v>
      </c>
      <c r="J179" s="165"/>
      <c r="K179" s="164"/>
      <c r="L179" s="165">
        <f>'19-20 Approps Data Entry'!$G178</f>
        <v>0</v>
      </c>
    </row>
    <row r="180" spans="1:12" s="166" customFormat="1" x14ac:dyDescent="0.3">
      <c r="A180" s="152">
        <v>9560</v>
      </c>
      <c r="B180" s="162">
        <v>4640</v>
      </c>
      <c r="C180" s="163" t="s">
        <v>330</v>
      </c>
      <c r="D180" s="149" t="s">
        <v>770</v>
      </c>
      <c r="E180" s="149"/>
      <c r="F180" s="164"/>
      <c r="G180" s="165"/>
      <c r="H180" s="164"/>
      <c r="I180" s="164"/>
      <c r="J180" s="165"/>
      <c r="K180" s="164"/>
      <c r="L180" s="164"/>
    </row>
    <row r="181" spans="1:12" s="166" customFormat="1" x14ac:dyDescent="0.3">
      <c r="A181" s="152">
        <v>9580</v>
      </c>
      <c r="B181" s="162">
        <v>4650</v>
      </c>
      <c r="C181" s="163" t="s">
        <v>332</v>
      </c>
      <c r="D181" s="149" t="s">
        <v>771</v>
      </c>
      <c r="E181" s="149"/>
      <c r="F181" s="164"/>
      <c r="G181" s="165"/>
      <c r="H181" s="164"/>
      <c r="I181" s="164"/>
      <c r="J181" s="165"/>
      <c r="K181" s="164"/>
      <c r="L181" s="164"/>
    </row>
    <row r="182" spans="1:12" s="166" customFormat="1" x14ac:dyDescent="0.3">
      <c r="A182" s="152">
        <v>9600</v>
      </c>
      <c r="B182" s="162">
        <v>4660</v>
      </c>
      <c r="C182" s="163" t="s">
        <v>334</v>
      </c>
      <c r="D182" s="149" t="s">
        <v>772</v>
      </c>
      <c r="E182" s="149"/>
      <c r="F182" s="164"/>
      <c r="G182" s="165"/>
      <c r="H182" s="164"/>
      <c r="I182" s="164"/>
      <c r="J182" s="165"/>
      <c r="K182" s="164"/>
      <c r="L182" s="164"/>
    </row>
    <row r="183" spans="1:12" s="166" customFormat="1" x14ac:dyDescent="0.3">
      <c r="A183" s="152">
        <v>9620</v>
      </c>
      <c r="B183" s="162">
        <v>4670</v>
      </c>
      <c r="C183" s="163" t="s">
        <v>336</v>
      </c>
      <c r="D183" s="149" t="s">
        <v>773</v>
      </c>
      <c r="E183" s="149"/>
      <c r="F183" s="164"/>
      <c r="G183" s="165"/>
      <c r="H183" s="164"/>
      <c r="I183" s="164"/>
      <c r="J183" s="165"/>
      <c r="K183" s="164"/>
      <c r="L183" s="164"/>
    </row>
    <row r="184" spans="1:12" s="166" customFormat="1" x14ac:dyDescent="0.3">
      <c r="A184" s="152">
        <v>9640</v>
      </c>
      <c r="B184" s="162">
        <v>4680</v>
      </c>
      <c r="C184" s="163" t="s">
        <v>338</v>
      </c>
      <c r="D184" s="149" t="s">
        <v>774</v>
      </c>
      <c r="E184" s="149"/>
      <c r="F184" s="164"/>
      <c r="G184" s="165"/>
      <c r="H184" s="164"/>
      <c r="I184" s="164"/>
      <c r="J184" s="165"/>
      <c r="K184" s="164"/>
      <c r="L184" s="164"/>
    </row>
    <row r="185" spans="1:12" s="166" customFormat="1" x14ac:dyDescent="0.3">
      <c r="A185" s="152">
        <v>9660</v>
      </c>
      <c r="B185" s="162">
        <v>4690</v>
      </c>
      <c r="C185" s="163" t="s">
        <v>340</v>
      </c>
      <c r="D185" s="149" t="s">
        <v>775</v>
      </c>
      <c r="E185" s="149"/>
      <c r="F185" s="164"/>
      <c r="G185" s="165"/>
      <c r="H185" s="164"/>
      <c r="I185" s="164"/>
      <c r="J185" s="165"/>
      <c r="K185" s="164"/>
      <c r="L185" s="164"/>
    </row>
    <row r="186" spans="1:12" s="166" customFormat="1" x14ac:dyDescent="0.3">
      <c r="A186" s="13">
        <v>9680</v>
      </c>
      <c r="B186" s="162">
        <v>4700</v>
      </c>
      <c r="C186" s="175" t="s">
        <v>776</v>
      </c>
      <c r="D186" s="149"/>
      <c r="E186" s="149"/>
      <c r="F186" s="164"/>
      <c r="G186" s="165"/>
      <c r="H186" s="164"/>
      <c r="I186" s="164"/>
      <c r="J186" s="165"/>
      <c r="K186" s="164"/>
      <c r="L186" s="164"/>
    </row>
    <row r="187" spans="1:12" s="166" customFormat="1" x14ac:dyDescent="0.3">
      <c r="A187" s="161" t="s">
        <v>1943</v>
      </c>
      <c r="B187" s="162"/>
      <c r="C187" s="171" t="s">
        <v>777</v>
      </c>
      <c r="D187" s="149"/>
      <c r="E187" s="149"/>
      <c r="F187" s="165"/>
      <c r="G187" s="165"/>
      <c r="H187" s="165"/>
      <c r="I187" s="165"/>
      <c r="J187" s="165"/>
      <c r="K187" s="165"/>
      <c r="L187" s="165"/>
    </row>
    <row r="188" spans="1:12" s="166" customFormat="1" x14ac:dyDescent="0.3">
      <c r="A188" s="152">
        <v>10000</v>
      </c>
      <c r="B188" s="162">
        <v>4710</v>
      </c>
      <c r="C188" s="163" t="s">
        <v>341</v>
      </c>
      <c r="D188" s="149" t="s">
        <v>428</v>
      </c>
      <c r="E188" s="149"/>
      <c r="F188" s="164"/>
      <c r="G188" s="165"/>
      <c r="H188" s="164"/>
      <c r="I188" s="165">
        <f>'19-20 Approps Data Entry'!$G187+'19-20 SBB Data Entry'!$Q144</f>
        <v>0</v>
      </c>
      <c r="J188" s="165"/>
      <c r="K188" s="164"/>
      <c r="L188" s="165">
        <f>'19-20 Approps Data Entry'!$G187+'19-20 SBB Data Entry'!$Q144</f>
        <v>0</v>
      </c>
    </row>
    <row r="189" spans="1:12" s="166" customFormat="1" x14ac:dyDescent="0.3">
      <c r="A189" s="152">
        <v>10020</v>
      </c>
      <c r="B189" s="162">
        <v>4720</v>
      </c>
      <c r="C189" s="163" t="s">
        <v>328</v>
      </c>
      <c r="D189" s="149" t="s">
        <v>429</v>
      </c>
      <c r="E189" s="149"/>
      <c r="F189" s="164"/>
      <c r="G189" s="165"/>
      <c r="H189" s="164"/>
      <c r="I189" s="165">
        <f>'19-20 Approps Data Entry'!$G188+'19-20 SBB Data Entry'!$Q145</f>
        <v>0</v>
      </c>
      <c r="J189" s="165"/>
      <c r="K189" s="164"/>
      <c r="L189" s="165">
        <f>'19-20 Approps Data Entry'!$G188+'19-20 SBB Data Entry'!$Q145</f>
        <v>0</v>
      </c>
    </row>
    <row r="190" spans="1:12" s="166" customFormat="1" x14ac:dyDescent="0.3">
      <c r="A190" s="152">
        <v>10025</v>
      </c>
      <c r="B190" s="162"/>
      <c r="C190" s="168" t="s">
        <v>1669</v>
      </c>
      <c r="D190" s="169" t="s">
        <v>1736</v>
      </c>
      <c r="E190" s="149"/>
      <c r="F190" s="164"/>
      <c r="G190" s="165"/>
      <c r="H190" s="164"/>
      <c r="I190" s="165">
        <f>'19-20 Approps Data Entry'!$G189+'19-20 SBB Data Entry'!$Q146</f>
        <v>0</v>
      </c>
      <c r="J190" s="165"/>
      <c r="K190" s="164"/>
      <c r="L190" s="165">
        <f>'19-20 Approps Data Entry'!$G189+'19-20 SBB Data Entry'!$Q146</f>
        <v>0</v>
      </c>
    </row>
    <row r="191" spans="1:12" s="166" customFormat="1" x14ac:dyDescent="0.3">
      <c r="A191" s="152">
        <v>10040</v>
      </c>
      <c r="B191" s="162">
        <v>4730</v>
      </c>
      <c r="C191" s="163" t="s">
        <v>330</v>
      </c>
      <c r="D191" s="149" t="s">
        <v>430</v>
      </c>
      <c r="E191" s="149"/>
      <c r="F191" s="164"/>
      <c r="G191" s="165"/>
      <c r="H191" s="164"/>
      <c r="I191" s="164"/>
      <c r="J191" s="165"/>
      <c r="K191" s="164"/>
      <c r="L191" s="164"/>
    </row>
    <row r="192" spans="1:12" s="166" customFormat="1" x14ac:dyDescent="0.3">
      <c r="A192" s="152">
        <v>10060</v>
      </c>
      <c r="B192" s="162">
        <v>4740</v>
      </c>
      <c r="C192" s="163" t="s">
        <v>332</v>
      </c>
      <c r="D192" s="149" t="s">
        <v>431</v>
      </c>
      <c r="E192" s="149"/>
      <c r="F192" s="164"/>
      <c r="G192" s="165"/>
      <c r="H192" s="164"/>
      <c r="I192" s="164"/>
      <c r="J192" s="165"/>
      <c r="K192" s="164"/>
      <c r="L192" s="164"/>
    </row>
    <row r="193" spans="1:12" s="166" customFormat="1" x14ac:dyDescent="0.3">
      <c r="A193" s="152">
        <v>10080</v>
      </c>
      <c r="B193" s="162">
        <v>4750</v>
      </c>
      <c r="C193" s="163" t="s">
        <v>334</v>
      </c>
      <c r="D193" s="149" t="s">
        <v>432</v>
      </c>
      <c r="E193" s="149"/>
      <c r="F193" s="164"/>
      <c r="G193" s="165"/>
      <c r="H193" s="164"/>
      <c r="I193" s="164"/>
      <c r="J193" s="165"/>
      <c r="K193" s="164"/>
      <c r="L193" s="164"/>
    </row>
    <row r="194" spans="1:12" s="166" customFormat="1" x14ac:dyDescent="0.3">
      <c r="A194" s="152">
        <v>10100</v>
      </c>
      <c r="B194" s="162">
        <v>4760</v>
      </c>
      <c r="C194" s="163" t="s">
        <v>336</v>
      </c>
      <c r="D194" s="149" t="s">
        <v>433</v>
      </c>
      <c r="E194" s="149"/>
      <c r="F194" s="164"/>
      <c r="G194" s="165"/>
      <c r="H194" s="164"/>
      <c r="I194" s="164"/>
      <c r="J194" s="165"/>
      <c r="K194" s="164"/>
      <c r="L194" s="164"/>
    </row>
    <row r="195" spans="1:12" s="166" customFormat="1" x14ac:dyDescent="0.3">
      <c r="A195" s="152">
        <v>10120</v>
      </c>
      <c r="B195" s="162">
        <v>4770</v>
      </c>
      <c r="C195" s="163" t="s">
        <v>338</v>
      </c>
      <c r="D195" s="149" t="s">
        <v>434</v>
      </c>
      <c r="E195" s="149"/>
      <c r="F195" s="164"/>
      <c r="G195" s="165"/>
      <c r="H195" s="164"/>
      <c r="I195" s="164"/>
      <c r="J195" s="165"/>
      <c r="K195" s="164"/>
      <c r="L195" s="164"/>
    </row>
    <row r="196" spans="1:12" s="166" customFormat="1" x14ac:dyDescent="0.3">
      <c r="A196" s="152">
        <v>10140</v>
      </c>
      <c r="B196" s="162">
        <v>4780</v>
      </c>
      <c r="C196" s="163" t="s">
        <v>340</v>
      </c>
      <c r="D196" s="149" t="s">
        <v>435</v>
      </c>
      <c r="E196" s="149"/>
      <c r="F196" s="164"/>
      <c r="G196" s="165"/>
      <c r="H196" s="164"/>
      <c r="I196" s="164"/>
      <c r="J196" s="165"/>
      <c r="K196" s="164"/>
      <c r="L196" s="164"/>
    </row>
    <row r="197" spans="1:12" s="166" customFormat="1" x14ac:dyDescent="0.3">
      <c r="A197" s="13">
        <v>10150</v>
      </c>
      <c r="B197" s="174">
        <v>4790</v>
      </c>
      <c r="C197" s="175" t="s">
        <v>778</v>
      </c>
      <c r="D197" s="171"/>
      <c r="E197" s="149"/>
      <c r="F197" s="164"/>
      <c r="G197" s="165"/>
      <c r="H197" s="164"/>
      <c r="I197" s="164"/>
      <c r="J197" s="165"/>
      <c r="K197" s="164"/>
      <c r="L197" s="164"/>
    </row>
    <row r="198" spans="1:12" s="166" customFormat="1" x14ac:dyDescent="0.3">
      <c r="A198" s="173">
        <v>10300</v>
      </c>
      <c r="B198" s="174">
        <v>4800</v>
      </c>
      <c r="C198" s="175" t="s">
        <v>1936</v>
      </c>
      <c r="D198" s="171"/>
      <c r="E198" s="149"/>
      <c r="F198" s="164"/>
      <c r="G198" s="165"/>
      <c r="H198" s="164"/>
      <c r="I198" s="164"/>
      <c r="J198" s="165"/>
      <c r="K198" s="164"/>
      <c r="L198" s="164"/>
    </row>
    <row r="199" spans="1:12" s="166" customFormat="1" x14ac:dyDescent="0.3">
      <c r="A199" s="161" t="s">
        <v>1943</v>
      </c>
      <c r="B199" s="162"/>
      <c r="C199" s="171" t="s">
        <v>598</v>
      </c>
      <c r="D199" s="149"/>
      <c r="E199" s="149"/>
      <c r="F199" s="165"/>
      <c r="G199" s="165"/>
      <c r="H199" s="165"/>
      <c r="I199" s="165"/>
      <c r="J199" s="165"/>
      <c r="K199" s="165"/>
      <c r="L199" s="165"/>
    </row>
    <row r="200" spans="1:12" s="166" customFormat="1" x14ac:dyDescent="0.3">
      <c r="A200" s="152">
        <v>11000</v>
      </c>
      <c r="B200" s="162">
        <v>4810</v>
      </c>
      <c r="C200" s="163" t="s">
        <v>341</v>
      </c>
      <c r="D200" s="149" t="s">
        <v>436</v>
      </c>
      <c r="E200" s="149"/>
      <c r="F200" s="164"/>
      <c r="G200" s="165"/>
      <c r="H200" s="164"/>
      <c r="I200" s="165">
        <f>'19-20 Approps Data Entry'!$G199+'19-20 SBB Data Entry'!$Q156</f>
        <v>0</v>
      </c>
      <c r="J200" s="165"/>
      <c r="K200" s="164"/>
      <c r="L200" s="165">
        <f>'19-20 Approps Data Entry'!$G199+'19-20 SBB Data Entry'!$Q156</f>
        <v>0</v>
      </c>
    </row>
    <row r="201" spans="1:12" s="166" customFormat="1" x14ac:dyDescent="0.3">
      <c r="A201" s="152">
        <v>11020</v>
      </c>
      <c r="B201" s="162">
        <v>4820</v>
      </c>
      <c r="C201" s="163" t="s">
        <v>328</v>
      </c>
      <c r="D201" s="149" t="s">
        <v>437</v>
      </c>
      <c r="E201" s="149"/>
      <c r="F201" s="164"/>
      <c r="G201" s="165"/>
      <c r="H201" s="164"/>
      <c r="I201" s="165">
        <f>'19-20 Approps Data Entry'!$G200+'19-20 SBB Data Entry'!$Q157</f>
        <v>0</v>
      </c>
      <c r="J201" s="165"/>
      <c r="K201" s="164"/>
      <c r="L201" s="165">
        <f>'19-20 Approps Data Entry'!$G200+'19-20 SBB Data Entry'!$Q157</f>
        <v>0</v>
      </c>
    </row>
    <row r="202" spans="1:12" s="166" customFormat="1" x14ac:dyDescent="0.3">
      <c r="A202" s="152">
        <v>11025</v>
      </c>
      <c r="B202" s="162"/>
      <c r="C202" s="168" t="s">
        <v>1669</v>
      </c>
      <c r="D202" s="169" t="s">
        <v>1737</v>
      </c>
      <c r="E202" s="149"/>
      <c r="F202" s="164"/>
      <c r="G202" s="165"/>
      <c r="H202" s="164"/>
      <c r="I202" s="165">
        <f>'19-20 Approps Data Entry'!$G201+'19-20 SBB Data Entry'!$Q158</f>
        <v>0</v>
      </c>
      <c r="J202" s="165"/>
      <c r="K202" s="164"/>
      <c r="L202" s="165">
        <f>'19-20 Approps Data Entry'!$G201+'19-20 SBB Data Entry'!$Q158</f>
        <v>0</v>
      </c>
    </row>
    <row r="203" spans="1:12" s="166" customFormat="1" x14ac:dyDescent="0.3">
      <c r="A203" s="152">
        <v>11040</v>
      </c>
      <c r="B203" s="162">
        <v>4830</v>
      </c>
      <c r="C203" s="163" t="s">
        <v>330</v>
      </c>
      <c r="D203" s="149" t="s">
        <v>438</v>
      </c>
      <c r="E203" s="149"/>
      <c r="F203" s="164"/>
      <c r="G203" s="165"/>
      <c r="H203" s="164"/>
      <c r="I203" s="164"/>
      <c r="J203" s="165"/>
      <c r="K203" s="164"/>
      <c r="L203" s="164"/>
    </row>
    <row r="204" spans="1:12" s="166" customFormat="1" x14ac:dyDescent="0.3">
      <c r="A204" s="152">
        <v>11060</v>
      </c>
      <c r="B204" s="162">
        <v>4840</v>
      </c>
      <c r="C204" s="163" t="s">
        <v>332</v>
      </c>
      <c r="D204" s="149" t="s">
        <v>439</v>
      </c>
      <c r="E204" s="149"/>
      <c r="F204" s="164"/>
      <c r="G204" s="165"/>
      <c r="H204" s="164"/>
      <c r="I204" s="164"/>
      <c r="J204" s="165"/>
      <c r="K204" s="164"/>
      <c r="L204" s="164"/>
    </row>
    <row r="205" spans="1:12" s="166" customFormat="1" x14ac:dyDescent="0.3">
      <c r="A205" s="152">
        <v>11080</v>
      </c>
      <c r="B205" s="162">
        <v>4850</v>
      </c>
      <c r="C205" s="163" t="s">
        <v>334</v>
      </c>
      <c r="D205" s="149" t="s">
        <v>440</v>
      </c>
      <c r="E205" s="149"/>
      <c r="F205" s="164"/>
      <c r="G205" s="165"/>
      <c r="H205" s="164"/>
      <c r="I205" s="164"/>
      <c r="J205" s="165"/>
      <c r="K205" s="164"/>
      <c r="L205" s="164"/>
    </row>
    <row r="206" spans="1:12" s="166" customFormat="1" x14ac:dyDescent="0.3">
      <c r="A206" s="152">
        <v>11100</v>
      </c>
      <c r="B206" s="162">
        <v>4860</v>
      </c>
      <c r="C206" s="163" t="s">
        <v>336</v>
      </c>
      <c r="D206" s="149" t="s">
        <v>441</v>
      </c>
      <c r="E206" s="149"/>
      <c r="F206" s="164"/>
      <c r="G206" s="165"/>
      <c r="H206" s="164"/>
      <c r="I206" s="164"/>
      <c r="J206" s="165"/>
      <c r="K206" s="164"/>
      <c r="L206" s="164"/>
    </row>
    <row r="207" spans="1:12" s="166" customFormat="1" x14ac:dyDescent="0.3">
      <c r="A207" s="152">
        <v>11120</v>
      </c>
      <c r="B207" s="162">
        <v>4870</v>
      </c>
      <c r="C207" s="163" t="s">
        <v>338</v>
      </c>
      <c r="D207" s="149" t="s">
        <v>442</v>
      </c>
      <c r="E207" s="149"/>
      <c r="F207" s="164"/>
      <c r="G207" s="165"/>
      <c r="H207" s="164"/>
      <c r="I207" s="164"/>
      <c r="J207" s="165"/>
      <c r="K207" s="164"/>
      <c r="L207" s="164"/>
    </row>
    <row r="208" spans="1:12" s="166" customFormat="1" x14ac:dyDescent="0.3">
      <c r="A208" s="152">
        <v>11140</v>
      </c>
      <c r="B208" s="162">
        <v>4880</v>
      </c>
      <c r="C208" s="163" t="s">
        <v>340</v>
      </c>
      <c r="D208" s="149" t="s">
        <v>443</v>
      </c>
      <c r="E208" s="149"/>
      <c r="F208" s="164"/>
      <c r="G208" s="165"/>
      <c r="H208" s="164"/>
      <c r="I208" s="164"/>
      <c r="J208" s="165"/>
      <c r="K208" s="164"/>
      <c r="L208" s="164"/>
    </row>
    <row r="209" spans="1:12" s="166" customFormat="1" x14ac:dyDescent="0.3">
      <c r="A209" s="13">
        <v>11160</v>
      </c>
      <c r="B209" s="174">
        <v>4890</v>
      </c>
      <c r="C209" s="175" t="s">
        <v>701</v>
      </c>
      <c r="D209" s="149"/>
      <c r="E209" s="149"/>
      <c r="F209" s="164"/>
      <c r="G209" s="165"/>
      <c r="H209" s="164"/>
      <c r="I209" s="164"/>
      <c r="J209" s="165"/>
      <c r="K209" s="164"/>
      <c r="L209" s="164"/>
    </row>
    <row r="210" spans="1:12" s="166" customFormat="1" x14ac:dyDescent="0.3">
      <c r="A210" s="161" t="s">
        <v>1943</v>
      </c>
      <c r="B210" s="162"/>
      <c r="C210" s="171" t="s">
        <v>779</v>
      </c>
      <c r="D210" s="149"/>
      <c r="E210" s="149"/>
      <c r="F210" s="165"/>
      <c r="G210" s="165"/>
      <c r="H210" s="165"/>
      <c r="I210" s="165"/>
      <c r="J210" s="165"/>
      <c r="K210" s="165"/>
      <c r="L210" s="165"/>
    </row>
    <row r="211" spans="1:12" s="166" customFormat="1" x14ac:dyDescent="0.3">
      <c r="A211" s="152">
        <v>12000</v>
      </c>
      <c r="B211" s="162">
        <v>4900</v>
      </c>
      <c r="C211" s="163" t="s">
        <v>341</v>
      </c>
      <c r="D211" s="149" t="s">
        <v>444</v>
      </c>
      <c r="E211" s="149"/>
      <c r="F211" s="164"/>
      <c r="G211" s="165"/>
      <c r="H211" s="164"/>
      <c r="I211" s="165">
        <f>'19-20 Approps Data Entry'!$G210+'19-20 SBB Data Entry'!$Q167</f>
        <v>0</v>
      </c>
      <c r="J211" s="165"/>
      <c r="K211" s="164"/>
      <c r="L211" s="165">
        <f>'19-20 Approps Data Entry'!$G210+'19-20 SBB Data Entry'!$Q167</f>
        <v>0</v>
      </c>
    </row>
    <row r="212" spans="1:12" s="166" customFormat="1" x14ac:dyDescent="0.3">
      <c r="A212" s="152">
        <v>12020</v>
      </c>
      <c r="B212" s="162">
        <v>4910</v>
      </c>
      <c r="C212" s="163" t="s">
        <v>328</v>
      </c>
      <c r="D212" s="149" t="s">
        <v>445</v>
      </c>
      <c r="E212" s="149"/>
      <c r="F212" s="164"/>
      <c r="G212" s="165"/>
      <c r="H212" s="164"/>
      <c r="I212" s="165">
        <f>'19-20 Approps Data Entry'!$G211+'19-20 SBB Data Entry'!$Q168</f>
        <v>0</v>
      </c>
      <c r="J212" s="165"/>
      <c r="K212" s="164"/>
      <c r="L212" s="165">
        <f>'19-20 Approps Data Entry'!$G211+'19-20 SBB Data Entry'!$Q168</f>
        <v>0</v>
      </c>
    </row>
    <row r="213" spans="1:12" s="166" customFormat="1" x14ac:dyDescent="0.3">
      <c r="A213" s="152">
        <v>12025</v>
      </c>
      <c r="B213" s="162"/>
      <c r="C213" s="168" t="s">
        <v>1669</v>
      </c>
      <c r="D213" s="169" t="s">
        <v>1738</v>
      </c>
      <c r="E213" s="149"/>
      <c r="F213" s="164"/>
      <c r="G213" s="165"/>
      <c r="H213" s="164"/>
      <c r="I213" s="165">
        <f>'19-20 Approps Data Entry'!$G212+'19-20 SBB Data Entry'!$Q169</f>
        <v>0</v>
      </c>
      <c r="J213" s="165"/>
      <c r="K213" s="164"/>
      <c r="L213" s="165">
        <f>'19-20 Approps Data Entry'!$G212+'19-20 SBB Data Entry'!$Q169</f>
        <v>0</v>
      </c>
    </row>
    <row r="214" spans="1:12" s="166" customFormat="1" x14ac:dyDescent="0.3">
      <c r="A214" s="152">
        <v>12040</v>
      </c>
      <c r="B214" s="162">
        <v>4920</v>
      </c>
      <c r="C214" s="163" t="s">
        <v>330</v>
      </c>
      <c r="D214" s="149" t="s">
        <v>446</v>
      </c>
      <c r="E214" s="149"/>
      <c r="F214" s="164"/>
      <c r="G214" s="165"/>
      <c r="H214" s="164"/>
      <c r="I214" s="164"/>
      <c r="J214" s="165"/>
      <c r="K214" s="164"/>
      <c r="L214" s="164"/>
    </row>
    <row r="215" spans="1:12" s="166" customFormat="1" x14ac:dyDescent="0.3">
      <c r="A215" s="152">
        <v>12060</v>
      </c>
      <c r="B215" s="162">
        <v>4930</v>
      </c>
      <c r="C215" s="163" t="s">
        <v>332</v>
      </c>
      <c r="D215" s="149" t="s">
        <v>447</v>
      </c>
      <c r="E215" s="149"/>
      <c r="F215" s="164"/>
      <c r="G215" s="165"/>
      <c r="H215" s="164"/>
      <c r="I215" s="164"/>
      <c r="J215" s="165"/>
      <c r="K215" s="164"/>
      <c r="L215" s="164"/>
    </row>
    <row r="216" spans="1:12" s="166" customFormat="1" x14ac:dyDescent="0.3">
      <c r="A216" s="152">
        <v>12080</v>
      </c>
      <c r="B216" s="162">
        <v>4940</v>
      </c>
      <c r="C216" s="163" t="s">
        <v>334</v>
      </c>
      <c r="D216" s="149" t="s">
        <v>448</v>
      </c>
      <c r="E216" s="149"/>
      <c r="F216" s="164"/>
      <c r="G216" s="165"/>
      <c r="H216" s="164"/>
      <c r="I216" s="164"/>
      <c r="J216" s="165"/>
      <c r="K216" s="164"/>
      <c r="L216" s="164"/>
    </row>
    <row r="217" spans="1:12" s="166" customFormat="1" x14ac:dyDescent="0.3">
      <c r="A217" s="152">
        <v>12100</v>
      </c>
      <c r="B217" s="162">
        <v>4950</v>
      </c>
      <c r="C217" s="163" t="s">
        <v>336</v>
      </c>
      <c r="D217" s="149" t="s">
        <v>449</v>
      </c>
      <c r="E217" s="149"/>
      <c r="F217" s="164"/>
      <c r="G217" s="165"/>
      <c r="H217" s="164"/>
      <c r="I217" s="164"/>
      <c r="J217" s="165"/>
      <c r="K217" s="164"/>
      <c r="L217" s="164"/>
    </row>
    <row r="218" spans="1:12" s="166" customFormat="1" x14ac:dyDescent="0.3">
      <c r="A218" s="152">
        <v>12120</v>
      </c>
      <c r="B218" s="162">
        <v>4960</v>
      </c>
      <c r="C218" s="163" t="s">
        <v>338</v>
      </c>
      <c r="D218" s="149" t="s">
        <v>450</v>
      </c>
      <c r="E218" s="149"/>
      <c r="F218" s="164"/>
      <c r="G218" s="165"/>
      <c r="H218" s="164"/>
      <c r="I218" s="164"/>
      <c r="J218" s="165"/>
      <c r="K218" s="164"/>
      <c r="L218" s="164"/>
    </row>
    <row r="219" spans="1:12" s="166" customFormat="1" x14ac:dyDescent="0.3">
      <c r="A219" s="152">
        <v>12140</v>
      </c>
      <c r="B219" s="162">
        <v>4970</v>
      </c>
      <c r="C219" s="163" t="s">
        <v>340</v>
      </c>
      <c r="D219" s="149" t="s">
        <v>451</v>
      </c>
      <c r="E219" s="149"/>
      <c r="F219" s="164"/>
      <c r="G219" s="165"/>
      <c r="H219" s="164"/>
      <c r="I219" s="164"/>
      <c r="J219" s="165"/>
      <c r="K219" s="164"/>
      <c r="L219" s="164"/>
    </row>
    <row r="220" spans="1:12" s="166" customFormat="1" x14ac:dyDescent="0.3">
      <c r="A220" s="13">
        <v>12160</v>
      </c>
      <c r="B220" s="174">
        <v>4980</v>
      </c>
      <c r="C220" s="175" t="s">
        <v>780</v>
      </c>
      <c r="D220" s="149"/>
      <c r="E220" s="149"/>
      <c r="F220" s="164"/>
      <c r="G220" s="165"/>
      <c r="H220" s="164"/>
      <c r="I220" s="164"/>
      <c r="J220" s="165"/>
      <c r="K220" s="164"/>
      <c r="L220" s="164"/>
    </row>
    <row r="221" spans="1:12" s="166" customFormat="1" x14ac:dyDescent="0.3">
      <c r="A221" s="161" t="s">
        <v>1943</v>
      </c>
      <c r="B221" s="162"/>
      <c r="C221" s="171" t="s">
        <v>602</v>
      </c>
      <c r="D221" s="149"/>
      <c r="E221" s="149"/>
      <c r="F221" s="165"/>
      <c r="G221" s="165"/>
      <c r="H221" s="165"/>
      <c r="I221" s="165"/>
      <c r="J221" s="165"/>
      <c r="K221" s="165"/>
      <c r="L221" s="165"/>
    </row>
    <row r="222" spans="1:12" s="166" customFormat="1" x14ac:dyDescent="0.3">
      <c r="A222" s="152">
        <v>13000</v>
      </c>
      <c r="B222" s="162">
        <v>4990</v>
      </c>
      <c r="C222" s="163" t="s">
        <v>341</v>
      </c>
      <c r="D222" s="149" t="s">
        <v>452</v>
      </c>
      <c r="E222" s="149"/>
      <c r="F222" s="164"/>
      <c r="G222" s="165"/>
      <c r="H222" s="164"/>
      <c r="I222" s="165">
        <f>'19-20 Approps Data Entry'!$G221+'19-20 SBB Data Entry'!$Q178</f>
        <v>0</v>
      </c>
      <c r="J222" s="165"/>
      <c r="K222" s="164"/>
      <c r="L222" s="165">
        <f>'19-20 Approps Data Entry'!$G221+'19-20 SBB Data Entry'!$Q178</f>
        <v>0</v>
      </c>
    </row>
    <row r="223" spans="1:12" s="166" customFormat="1" x14ac:dyDescent="0.3">
      <c r="A223" s="152">
        <v>13020</v>
      </c>
      <c r="B223" s="162">
        <v>5000</v>
      </c>
      <c r="C223" s="163" t="s">
        <v>328</v>
      </c>
      <c r="D223" s="149" t="s">
        <v>453</v>
      </c>
      <c r="E223" s="149"/>
      <c r="F223" s="164"/>
      <c r="G223" s="165"/>
      <c r="H223" s="164"/>
      <c r="I223" s="165">
        <f>'19-20 Approps Data Entry'!$G222+'19-20 SBB Data Entry'!$Q179</f>
        <v>0</v>
      </c>
      <c r="J223" s="165"/>
      <c r="K223" s="164"/>
      <c r="L223" s="165">
        <f>'19-20 Approps Data Entry'!$G222+'19-20 SBB Data Entry'!$Q179</f>
        <v>0</v>
      </c>
    </row>
    <row r="224" spans="1:12" s="166" customFormat="1" x14ac:dyDescent="0.3">
      <c r="A224" s="152">
        <v>13025</v>
      </c>
      <c r="B224" s="162"/>
      <c r="C224" s="168" t="s">
        <v>1669</v>
      </c>
      <c r="D224" s="169" t="s">
        <v>1739</v>
      </c>
      <c r="E224" s="149"/>
      <c r="F224" s="164"/>
      <c r="G224" s="165"/>
      <c r="H224" s="164"/>
      <c r="I224" s="165">
        <f>'19-20 Approps Data Entry'!$G223+'19-20 SBB Data Entry'!$Q180</f>
        <v>0</v>
      </c>
      <c r="J224" s="165"/>
      <c r="K224" s="164"/>
      <c r="L224" s="165">
        <f>'19-20 Approps Data Entry'!$G223+'19-20 SBB Data Entry'!$Q180</f>
        <v>0</v>
      </c>
    </row>
    <row r="225" spans="1:12" s="166" customFormat="1" x14ac:dyDescent="0.3">
      <c r="A225" s="152">
        <v>13040</v>
      </c>
      <c r="B225" s="162">
        <v>5010</v>
      </c>
      <c r="C225" s="163" t="s">
        <v>330</v>
      </c>
      <c r="D225" s="149" t="s">
        <v>454</v>
      </c>
      <c r="E225" s="149"/>
      <c r="F225" s="164"/>
      <c r="G225" s="165"/>
      <c r="H225" s="164"/>
      <c r="I225" s="164"/>
      <c r="J225" s="165"/>
      <c r="K225" s="164"/>
      <c r="L225" s="164"/>
    </row>
    <row r="226" spans="1:12" s="166" customFormat="1" x14ac:dyDescent="0.3">
      <c r="A226" s="152">
        <v>13060</v>
      </c>
      <c r="B226" s="162">
        <v>5020</v>
      </c>
      <c r="C226" s="163" t="s">
        <v>332</v>
      </c>
      <c r="D226" s="149" t="s">
        <v>455</v>
      </c>
      <c r="E226" s="149"/>
      <c r="F226" s="164"/>
      <c r="G226" s="165"/>
      <c r="H226" s="164"/>
      <c r="I226" s="164"/>
      <c r="J226" s="165"/>
      <c r="K226" s="164"/>
      <c r="L226" s="164"/>
    </row>
    <row r="227" spans="1:12" s="166" customFormat="1" x14ac:dyDescent="0.3">
      <c r="A227" s="152">
        <v>13080</v>
      </c>
      <c r="B227" s="162">
        <v>5030</v>
      </c>
      <c r="C227" s="163" t="s">
        <v>334</v>
      </c>
      <c r="D227" s="149" t="s">
        <v>456</v>
      </c>
      <c r="E227" s="149"/>
      <c r="F227" s="164"/>
      <c r="G227" s="165"/>
      <c r="H227" s="164"/>
      <c r="I227" s="164"/>
      <c r="J227" s="165"/>
      <c r="K227" s="164"/>
      <c r="L227" s="164"/>
    </row>
    <row r="228" spans="1:12" s="166" customFormat="1" x14ac:dyDescent="0.3">
      <c r="A228" s="152">
        <v>13100</v>
      </c>
      <c r="B228" s="162">
        <v>5040</v>
      </c>
      <c r="C228" s="163" t="s">
        <v>336</v>
      </c>
      <c r="D228" s="149" t="s">
        <v>457</v>
      </c>
      <c r="E228" s="149"/>
      <c r="F228" s="164"/>
      <c r="G228" s="165"/>
      <c r="H228" s="164"/>
      <c r="I228" s="164"/>
      <c r="J228" s="165"/>
      <c r="K228" s="164"/>
      <c r="L228" s="164"/>
    </row>
    <row r="229" spans="1:12" s="166" customFormat="1" x14ac:dyDescent="0.3">
      <c r="A229" s="152">
        <v>13120</v>
      </c>
      <c r="B229" s="162">
        <v>5050</v>
      </c>
      <c r="C229" s="163" t="s">
        <v>338</v>
      </c>
      <c r="D229" s="149" t="s">
        <v>458</v>
      </c>
      <c r="E229" s="149"/>
      <c r="F229" s="164"/>
      <c r="G229" s="165"/>
      <c r="H229" s="164"/>
      <c r="I229" s="164"/>
      <c r="J229" s="165"/>
      <c r="K229" s="164"/>
      <c r="L229" s="164"/>
    </row>
    <row r="230" spans="1:12" s="166" customFormat="1" x14ac:dyDescent="0.3">
      <c r="A230" s="152">
        <v>13140</v>
      </c>
      <c r="B230" s="162">
        <v>5060</v>
      </c>
      <c r="C230" s="163" t="s">
        <v>340</v>
      </c>
      <c r="D230" s="149" t="s">
        <v>459</v>
      </c>
      <c r="E230" s="149"/>
      <c r="F230" s="164"/>
      <c r="G230" s="165"/>
      <c r="H230" s="164"/>
      <c r="I230" s="164"/>
      <c r="J230" s="165"/>
      <c r="K230" s="164"/>
      <c r="L230" s="164"/>
    </row>
    <row r="231" spans="1:12" s="166" customFormat="1" x14ac:dyDescent="0.3">
      <c r="A231" s="13">
        <v>13160</v>
      </c>
      <c r="B231" s="174">
        <v>5070</v>
      </c>
      <c r="C231" s="175" t="s">
        <v>702</v>
      </c>
      <c r="D231" s="149"/>
      <c r="E231" s="149"/>
      <c r="F231" s="164"/>
      <c r="G231" s="165"/>
      <c r="H231" s="164"/>
      <c r="I231" s="164"/>
      <c r="J231" s="165"/>
      <c r="K231" s="164"/>
      <c r="L231" s="164"/>
    </row>
    <row r="232" spans="1:12" s="166" customFormat="1" x14ac:dyDescent="0.3">
      <c r="A232" s="161" t="s">
        <v>1943</v>
      </c>
      <c r="B232" s="162"/>
      <c r="C232" s="171" t="s">
        <v>987</v>
      </c>
      <c r="D232" s="149"/>
      <c r="E232" s="149"/>
      <c r="F232" s="165"/>
      <c r="G232" s="165"/>
      <c r="H232" s="165"/>
      <c r="I232" s="165"/>
      <c r="J232" s="165"/>
      <c r="K232" s="165"/>
      <c r="L232" s="165"/>
    </row>
    <row r="233" spans="1:12" s="166" customFormat="1" x14ac:dyDescent="0.3">
      <c r="A233" s="161" t="s">
        <v>1943</v>
      </c>
      <c r="B233" s="162"/>
      <c r="C233" s="171" t="s">
        <v>782</v>
      </c>
      <c r="D233" s="149"/>
      <c r="E233" s="149"/>
      <c r="F233" s="165"/>
      <c r="G233" s="165"/>
      <c r="H233" s="165"/>
      <c r="I233" s="165"/>
      <c r="J233" s="165"/>
      <c r="K233" s="165"/>
      <c r="L233" s="165"/>
    </row>
    <row r="234" spans="1:12" s="166" customFormat="1" x14ac:dyDescent="0.3">
      <c r="A234" s="152">
        <v>14000</v>
      </c>
      <c r="B234" s="162">
        <v>5341</v>
      </c>
      <c r="C234" s="163" t="s">
        <v>341</v>
      </c>
      <c r="D234" s="149" t="s">
        <v>783</v>
      </c>
      <c r="E234" s="149"/>
      <c r="F234" s="164"/>
      <c r="G234" s="165"/>
      <c r="H234" s="164"/>
      <c r="I234" s="165">
        <f>'19-20 Approps Data Entry'!$G233</f>
        <v>0</v>
      </c>
      <c r="J234" s="165"/>
      <c r="K234" s="164"/>
      <c r="L234" s="165">
        <f>'19-20 Approps Data Entry'!$G233</f>
        <v>0</v>
      </c>
    </row>
    <row r="235" spans="1:12" s="166" customFormat="1" x14ac:dyDescent="0.3">
      <c r="A235" s="152">
        <v>14020</v>
      </c>
      <c r="B235" s="162">
        <v>5342</v>
      </c>
      <c r="C235" s="163" t="s">
        <v>328</v>
      </c>
      <c r="D235" s="149" t="s">
        <v>784</v>
      </c>
      <c r="E235" s="149"/>
      <c r="F235" s="164"/>
      <c r="G235" s="165"/>
      <c r="H235" s="164"/>
      <c r="I235" s="165">
        <f>'19-20 Approps Data Entry'!$G234</f>
        <v>0</v>
      </c>
      <c r="J235" s="165"/>
      <c r="K235" s="164"/>
      <c r="L235" s="165">
        <f>'19-20 Approps Data Entry'!$G234</f>
        <v>0</v>
      </c>
    </row>
    <row r="236" spans="1:12" s="166" customFormat="1" x14ac:dyDescent="0.3">
      <c r="A236" s="152">
        <v>14025</v>
      </c>
      <c r="B236" s="162"/>
      <c r="C236" s="168" t="s">
        <v>1669</v>
      </c>
      <c r="D236" s="169" t="s">
        <v>1740</v>
      </c>
      <c r="E236" s="149"/>
      <c r="F236" s="164"/>
      <c r="G236" s="165"/>
      <c r="H236" s="164"/>
      <c r="I236" s="165">
        <f>'19-20 Approps Data Entry'!$G235</f>
        <v>0</v>
      </c>
      <c r="J236" s="165"/>
      <c r="K236" s="164"/>
      <c r="L236" s="165">
        <f>'19-20 Approps Data Entry'!$G235</f>
        <v>0</v>
      </c>
    </row>
    <row r="237" spans="1:12" s="166" customFormat="1" x14ac:dyDescent="0.3">
      <c r="A237" s="152">
        <v>14040</v>
      </c>
      <c r="B237" s="162">
        <v>5343</v>
      </c>
      <c r="C237" s="163" t="s">
        <v>330</v>
      </c>
      <c r="D237" s="149" t="s">
        <v>785</v>
      </c>
      <c r="E237" s="149"/>
      <c r="F237" s="164"/>
      <c r="G237" s="165"/>
      <c r="H237" s="164"/>
      <c r="I237" s="164"/>
      <c r="J237" s="165"/>
      <c r="K237" s="164"/>
      <c r="L237" s="164"/>
    </row>
    <row r="238" spans="1:12" s="166" customFormat="1" x14ac:dyDescent="0.3">
      <c r="A238" s="152">
        <v>14060</v>
      </c>
      <c r="B238" s="162">
        <v>5344</v>
      </c>
      <c r="C238" s="163" t="s">
        <v>332</v>
      </c>
      <c r="D238" s="149" t="s">
        <v>786</v>
      </c>
      <c r="E238" s="149"/>
      <c r="F238" s="164"/>
      <c r="G238" s="165"/>
      <c r="H238" s="164"/>
      <c r="I238" s="164"/>
      <c r="J238" s="165"/>
      <c r="K238" s="164"/>
      <c r="L238" s="164"/>
    </row>
    <row r="239" spans="1:12" s="166" customFormat="1" x14ac:dyDescent="0.3">
      <c r="A239" s="152">
        <v>14080</v>
      </c>
      <c r="B239" s="162">
        <v>5345</v>
      </c>
      <c r="C239" s="163" t="s">
        <v>334</v>
      </c>
      <c r="D239" s="149" t="s">
        <v>787</v>
      </c>
      <c r="E239" s="149"/>
      <c r="F239" s="164"/>
      <c r="G239" s="165"/>
      <c r="H239" s="164"/>
      <c r="I239" s="164"/>
      <c r="J239" s="165"/>
      <c r="K239" s="164"/>
      <c r="L239" s="164"/>
    </row>
    <row r="240" spans="1:12" s="166" customFormat="1" x14ac:dyDescent="0.3">
      <c r="A240" s="152">
        <v>14100</v>
      </c>
      <c r="B240" s="162">
        <v>5346</v>
      </c>
      <c r="C240" s="163" t="s">
        <v>336</v>
      </c>
      <c r="D240" s="149" t="s">
        <v>788</v>
      </c>
      <c r="E240" s="149"/>
      <c r="F240" s="164"/>
      <c r="G240" s="165"/>
      <c r="H240" s="164"/>
      <c r="I240" s="164"/>
      <c r="J240" s="165"/>
      <c r="K240" s="164"/>
      <c r="L240" s="164"/>
    </row>
    <row r="241" spans="1:12" s="166" customFormat="1" x14ac:dyDescent="0.3">
      <c r="A241" s="152">
        <v>14120</v>
      </c>
      <c r="B241" s="162">
        <v>5347</v>
      </c>
      <c r="C241" s="163" t="s">
        <v>338</v>
      </c>
      <c r="D241" s="149" t="s">
        <v>789</v>
      </c>
      <c r="E241" s="149"/>
      <c r="F241" s="164"/>
      <c r="G241" s="165"/>
      <c r="H241" s="164"/>
      <c r="I241" s="164"/>
      <c r="J241" s="165"/>
      <c r="K241" s="164"/>
      <c r="L241" s="164"/>
    </row>
    <row r="242" spans="1:12" s="166" customFormat="1" x14ac:dyDescent="0.3">
      <c r="A242" s="152">
        <v>14140</v>
      </c>
      <c r="B242" s="162">
        <v>5348</v>
      </c>
      <c r="C242" s="163" t="s">
        <v>340</v>
      </c>
      <c r="D242" s="149" t="s">
        <v>790</v>
      </c>
      <c r="E242" s="149"/>
      <c r="F242" s="164"/>
      <c r="G242" s="165"/>
      <c r="H242" s="164"/>
      <c r="I242" s="164"/>
      <c r="J242" s="165"/>
      <c r="K242" s="164"/>
      <c r="L242" s="164"/>
    </row>
    <row r="243" spans="1:12" s="166" customFormat="1" x14ac:dyDescent="0.3">
      <c r="A243" s="152">
        <v>14160</v>
      </c>
      <c r="B243" s="162">
        <v>5350</v>
      </c>
      <c r="C243" s="175" t="s">
        <v>791</v>
      </c>
      <c r="D243" s="149"/>
      <c r="E243" s="149"/>
      <c r="F243" s="164"/>
      <c r="G243" s="165"/>
      <c r="H243" s="164"/>
      <c r="I243" s="164"/>
      <c r="J243" s="165"/>
      <c r="K243" s="164"/>
      <c r="L243" s="164"/>
    </row>
    <row r="244" spans="1:12" s="166" customFormat="1" x14ac:dyDescent="0.3">
      <c r="A244" s="161" t="s">
        <v>1943</v>
      </c>
      <c r="B244" s="162"/>
      <c r="C244" s="171" t="s">
        <v>792</v>
      </c>
      <c r="D244" s="149"/>
      <c r="E244" s="149"/>
      <c r="F244" s="165"/>
      <c r="G244" s="165"/>
      <c r="H244" s="165"/>
      <c r="I244" s="165"/>
      <c r="J244" s="165"/>
      <c r="K244" s="165"/>
      <c r="L244" s="165"/>
    </row>
    <row r="245" spans="1:12" s="166" customFormat="1" x14ac:dyDescent="0.3">
      <c r="A245" s="152">
        <v>15000</v>
      </c>
      <c r="B245" s="162">
        <v>5621</v>
      </c>
      <c r="C245" s="163" t="s">
        <v>341</v>
      </c>
      <c r="D245" s="149" t="s">
        <v>793</v>
      </c>
      <c r="E245" s="149"/>
      <c r="F245" s="164"/>
      <c r="G245" s="165"/>
      <c r="H245" s="164"/>
      <c r="I245" s="165">
        <f>'19-20 Approps Data Entry'!$G244</f>
        <v>0</v>
      </c>
      <c r="J245" s="165"/>
      <c r="K245" s="164"/>
      <c r="L245" s="165">
        <f>'19-20 Approps Data Entry'!$G244</f>
        <v>0</v>
      </c>
    </row>
    <row r="246" spans="1:12" s="166" customFormat="1" x14ac:dyDescent="0.3">
      <c r="A246" s="152">
        <v>15020</v>
      </c>
      <c r="B246" s="162">
        <v>5622</v>
      </c>
      <c r="C246" s="163" t="s">
        <v>328</v>
      </c>
      <c r="D246" s="149" t="s">
        <v>794</v>
      </c>
      <c r="E246" s="149"/>
      <c r="F246" s="164"/>
      <c r="G246" s="165"/>
      <c r="H246" s="164"/>
      <c r="I246" s="165">
        <f>'19-20 Approps Data Entry'!$G245</f>
        <v>0</v>
      </c>
      <c r="J246" s="165"/>
      <c r="K246" s="164"/>
      <c r="L246" s="165">
        <f>'19-20 Approps Data Entry'!$G245</f>
        <v>0</v>
      </c>
    </row>
    <row r="247" spans="1:12" s="166" customFormat="1" x14ac:dyDescent="0.3">
      <c r="A247" s="152">
        <v>15025</v>
      </c>
      <c r="B247" s="162"/>
      <c r="C247" s="168" t="s">
        <v>1669</v>
      </c>
      <c r="D247" s="169" t="s">
        <v>1741</v>
      </c>
      <c r="E247" s="149"/>
      <c r="F247" s="164"/>
      <c r="G247" s="165"/>
      <c r="H247" s="164"/>
      <c r="I247" s="165">
        <f>'19-20 Approps Data Entry'!$G246</f>
        <v>0</v>
      </c>
      <c r="J247" s="165"/>
      <c r="K247" s="164"/>
      <c r="L247" s="165">
        <f>'19-20 Approps Data Entry'!$G246</f>
        <v>0</v>
      </c>
    </row>
    <row r="248" spans="1:12" s="166" customFormat="1" x14ac:dyDescent="0.3">
      <c r="A248" s="152">
        <v>15040</v>
      </c>
      <c r="B248" s="162">
        <v>5623</v>
      </c>
      <c r="C248" s="163" t="s">
        <v>330</v>
      </c>
      <c r="D248" s="149" t="s">
        <v>795</v>
      </c>
      <c r="E248" s="149"/>
      <c r="F248" s="164"/>
      <c r="G248" s="165"/>
      <c r="H248" s="164"/>
      <c r="I248" s="164"/>
      <c r="J248" s="165"/>
      <c r="K248" s="164"/>
      <c r="L248" s="164"/>
    </row>
    <row r="249" spans="1:12" s="166" customFormat="1" x14ac:dyDescent="0.3">
      <c r="A249" s="152">
        <v>15060</v>
      </c>
      <c r="B249" s="162">
        <v>5624</v>
      </c>
      <c r="C249" s="163" t="s">
        <v>332</v>
      </c>
      <c r="D249" s="149" t="s">
        <v>796</v>
      </c>
      <c r="E249" s="149"/>
      <c r="F249" s="164"/>
      <c r="G249" s="165"/>
      <c r="H249" s="164"/>
      <c r="I249" s="164"/>
      <c r="J249" s="165"/>
      <c r="K249" s="164"/>
      <c r="L249" s="164"/>
    </row>
    <row r="250" spans="1:12" s="166" customFormat="1" x14ac:dyDescent="0.3">
      <c r="A250" s="152">
        <v>15080</v>
      </c>
      <c r="B250" s="162">
        <v>5625</v>
      </c>
      <c r="C250" s="163" t="s">
        <v>334</v>
      </c>
      <c r="D250" s="149" t="s">
        <v>797</v>
      </c>
      <c r="E250" s="149"/>
      <c r="F250" s="164"/>
      <c r="G250" s="165"/>
      <c r="H250" s="164"/>
      <c r="I250" s="164"/>
      <c r="J250" s="165"/>
      <c r="K250" s="164"/>
      <c r="L250" s="164"/>
    </row>
    <row r="251" spans="1:12" s="166" customFormat="1" x14ac:dyDescent="0.3">
      <c r="A251" s="152">
        <v>15100</v>
      </c>
      <c r="B251" s="162">
        <v>5626</v>
      </c>
      <c r="C251" s="163" t="s">
        <v>336</v>
      </c>
      <c r="D251" s="149" t="s">
        <v>798</v>
      </c>
      <c r="E251" s="149"/>
      <c r="F251" s="164"/>
      <c r="G251" s="165"/>
      <c r="H251" s="164"/>
      <c r="I251" s="164"/>
      <c r="J251" s="165"/>
      <c r="K251" s="164"/>
      <c r="L251" s="164"/>
    </row>
    <row r="252" spans="1:12" s="166" customFormat="1" x14ac:dyDescent="0.3">
      <c r="A252" s="152">
        <v>15120</v>
      </c>
      <c r="B252" s="162">
        <v>5627</v>
      </c>
      <c r="C252" s="163" t="s">
        <v>338</v>
      </c>
      <c r="D252" s="149" t="s">
        <v>799</v>
      </c>
      <c r="E252" s="149"/>
      <c r="F252" s="164"/>
      <c r="G252" s="165"/>
      <c r="H252" s="164"/>
      <c r="I252" s="164"/>
      <c r="J252" s="165"/>
      <c r="K252" s="164"/>
      <c r="L252" s="164"/>
    </row>
    <row r="253" spans="1:12" s="166" customFormat="1" x14ac:dyDescent="0.3">
      <c r="A253" s="152">
        <v>15140</v>
      </c>
      <c r="B253" s="162">
        <v>5628</v>
      </c>
      <c r="C253" s="163" t="s">
        <v>340</v>
      </c>
      <c r="D253" s="149" t="s">
        <v>800</v>
      </c>
      <c r="E253" s="149"/>
      <c r="F253" s="164"/>
      <c r="G253" s="165"/>
      <c r="H253" s="164"/>
      <c r="I253" s="164"/>
      <c r="J253" s="165"/>
      <c r="K253" s="164"/>
      <c r="L253" s="164"/>
    </row>
    <row r="254" spans="1:12" s="166" customFormat="1" x14ac:dyDescent="0.3">
      <c r="A254" s="152">
        <v>15160</v>
      </c>
      <c r="B254" s="162">
        <v>5630</v>
      </c>
      <c r="C254" s="175" t="s">
        <v>801</v>
      </c>
      <c r="D254" s="149"/>
      <c r="E254" s="149"/>
      <c r="F254" s="164"/>
      <c r="G254" s="165"/>
      <c r="H254" s="164"/>
      <c r="I254" s="164"/>
      <c r="J254" s="165"/>
      <c r="K254" s="164"/>
      <c r="L254" s="164"/>
    </row>
    <row r="255" spans="1:12" s="166" customFormat="1" x14ac:dyDescent="0.3">
      <c r="A255" s="152">
        <v>15180</v>
      </c>
      <c r="B255" s="162">
        <v>5640</v>
      </c>
      <c r="C255" s="171" t="s">
        <v>2020</v>
      </c>
      <c r="D255" s="149"/>
      <c r="E255" s="149"/>
      <c r="F255" s="164"/>
      <c r="G255" s="165"/>
      <c r="H255" s="164"/>
      <c r="I255" s="164"/>
      <c r="J255" s="165"/>
      <c r="K255" s="164"/>
      <c r="L255" s="164"/>
    </row>
    <row r="256" spans="1:12" s="166" customFormat="1" x14ac:dyDescent="0.3">
      <c r="A256" s="161" t="s">
        <v>1943</v>
      </c>
      <c r="B256" s="162"/>
      <c r="C256" s="171" t="s">
        <v>803</v>
      </c>
      <c r="D256" s="149"/>
      <c r="E256" s="149"/>
      <c r="F256" s="165"/>
      <c r="G256" s="165"/>
      <c r="H256" s="165"/>
      <c r="I256" s="165"/>
      <c r="J256" s="165"/>
      <c r="K256" s="165"/>
      <c r="L256" s="165"/>
    </row>
    <row r="257" spans="1:12" s="166" customFormat="1" x14ac:dyDescent="0.3">
      <c r="A257" s="152">
        <v>17000</v>
      </c>
      <c r="B257" s="162">
        <v>6030</v>
      </c>
      <c r="C257" s="163" t="s">
        <v>460</v>
      </c>
      <c r="D257" s="149" t="s">
        <v>461</v>
      </c>
      <c r="E257" s="149"/>
      <c r="F257" s="164"/>
      <c r="G257" s="165"/>
      <c r="H257" s="164"/>
      <c r="I257" s="165">
        <f>'19-20 Approps Data Entry'!$G256+'19-20 SBB Data Entry'!$Q189</f>
        <v>0</v>
      </c>
      <c r="J257" s="165"/>
      <c r="K257" s="164"/>
      <c r="L257" s="165">
        <f>'19-20 Approps Data Entry'!$G256+'19-20 SBB Data Entry'!$Q189</f>
        <v>0</v>
      </c>
    </row>
    <row r="258" spans="1:12" s="166" customFormat="1" x14ac:dyDescent="0.3">
      <c r="A258" s="152">
        <v>17005</v>
      </c>
      <c r="B258" s="162"/>
      <c r="C258" s="168" t="s">
        <v>1669</v>
      </c>
      <c r="D258" s="169" t="s">
        <v>1742</v>
      </c>
      <c r="E258" s="149"/>
      <c r="F258" s="164"/>
      <c r="G258" s="165"/>
      <c r="H258" s="164"/>
      <c r="I258" s="165">
        <f>'19-20 Approps Data Entry'!$G257+'19-20 SBB Data Entry'!$Q190</f>
        <v>0</v>
      </c>
      <c r="J258" s="165"/>
      <c r="K258" s="164"/>
      <c r="L258" s="165">
        <f>'19-20 Approps Data Entry'!$G257+'19-20 SBB Data Entry'!$Q190</f>
        <v>0</v>
      </c>
    </row>
    <row r="259" spans="1:12" s="166" customFormat="1" x14ac:dyDescent="0.3">
      <c r="A259" s="152">
        <v>17020</v>
      </c>
      <c r="B259" s="162">
        <v>6040</v>
      </c>
      <c r="C259" s="163" t="s">
        <v>462</v>
      </c>
      <c r="D259" s="149" t="s">
        <v>463</v>
      </c>
      <c r="E259" s="149"/>
      <c r="F259" s="164"/>
      <c r="G259" s="165"/>
      <c r="H259" s="164"/>
      <c r="I259" s="164"/>
      <c r="J259" s="165"/>
      <c r="K259" s="164"/>
      <c r="L259" s="164"/>
    </row>
    <row r="260" spans="1:12" s="166" customFormat="1" x14ac:dyDescent="0.3">
      <c r="A260" s="152">
        <v>17040</v>
      </c>
      <c r="B260" s="162">
        <v>6050</v>
      </c>
      <c r="C260" s="163" t="s">
        <v>464</v>
      </c>
      <c r="D260" s="149" t="s">
        <v>465</v>
      </c>
      <c r="E260" s="149"/>
      <c r="F260" s="164"/>
      <c r="G260" s="165"/>
      <c r="H260" s="164"/>
      <c r="I260" s="164"/>
      <c r="J260" s="165"/>
      <c r="K260" s="164"/>
      <c r="L260" s="164"/>
    </row>
    <row r="261" spans="1:12" s="166" customFormat="1" x14ac:dyDescent="0.3">
      <c r="A261" s="152">
        <v>17060</v>
      </c>
      <c r="B261" s="162">
        <v>6060</v>
      </c>
      <c r="C261" s="163" t="s">
        <v>340</v>
      </c>
      <c r="D261" s="149" t="s">
        <v>466</v>
      </c>
      <c r="E261" s="149"/>
      <c r="F261" s="164"/>
      <c r="G261" s="165"/>
      <c r="H261" s="164"/>
      <c r="I261" s="164"/>
      <c r="J261" s="165"/>
      <c r="K261" s="164"/>
      <c r="L261" s="164"/>
    </row>
    <row r="262" spans="1:12" s="166" customFormat="1" x14ac:dyDescent="0.3">
      <c r="A262" s="152">
        <v>17080</v>
      </c>
      <c r="B262" s="162">
        <v>6070</v>
      </c>
      <c r="C262" s="163" t="s">
        <v>929</v>
      </c>
      <c r="D262" s="149" t="s">
        <v>804</v>
      </c>
      <c r="E262" s="149"/>
      <c r="F262" s="164"/>
      <c r="G262" s="165"/>
      <c r="H262" s="164"/>
      <c r="I262" s="164"/>
      <c r="J262" s="165"/>
      <c r="K262" s="164"/>
      <c r="L262" s="164"/>
    </row>
    <row r="263" spans="1:12" s="166" customFormat="1" x14ac:dyDescent="0.3">
      <c r="A263" s="13">
        <v>17100</v>
      </c>
      <c r="B263" s="162">
        <v>6080</v>
      </c>
      <c r="C263" s="175" t="s">
        <v>805</v>
      </c>
      <c r="D263" s="149"/>
      <c r="E263" s="149"/>
      <c r="F263" s="164"/>
      <c r="G263" s="165"/>
      <c r="H263" s="164"/>
      <c r="I263" s="164"/>
      <c r="J263" s="165"/>
      <c r="K263" s="164"/>
      <c r="L263" s="164"/>
    </row>
    <row r="264" spans="1:12" s="166" customFormat="1" x14ac:dyDescent="0.3">
      <c r="A264" s="161" t="s">
        <v>1943</v>
      </c>
      <c r="B264" s="162"/>
      <c r="C264" s="171" t="s">
        <v>806</v>
      </c>
      <c r="D264" s="149"/>
      <c r="E264" s="149"/>
      <c r="F264" s="165"/>
      <c r="G264" s="165"/>
      <c r="H264" s="165"/>
      <c r="I264" s="165"/>
      <c r="J264" s="165"/>
      <c r="K264" s="165"/>
      <c r="L264" s="165"/>
    </row>
    <row r="265" spans="1:12" s="166" customFormat="1" x14ac:dyDescent="0.3">
      <c r="A265" s="152">
        <v>17500</v>
      </c>
      <c r="B265" s="162">
        <v>6090</v>
      </c>
      <c r="C265" s="163" t="s">
        <v>460</v>
      </c>
      <c r="D265" s="149" t="s">
        <v>807</v>
      </c>
      <c r="E265" s="149"/>
      <c r="F265" s="164"/>
      <c r="G265" s="165"/>
      <c r="H265" s="164"/>
      <c r="I265" s="165">
        <f>'19-20 Approps Data Entry'!$G264+'19-20 SBB Data Entry'!$Q196</f>
        <v>0</v>
      </c>
      <c r="J265" s="165"/>
      <c r="K265" s="164"/>
      <c r="L265" s="165">
        <f>'19-20 Approps Data Entry'!$G264+'19-20 SBB Data Entry'!$Q196</f>
        <v>0</v>
      </c>
    </row>
    <row r="266" spans="1:12" s="166" customFormat="1" x14ac:dyDescent="0.3">
      <c r="A266" s="152">
        <v>17505</v>
      </c>
      <c r="B266" s="162"/>
      <c r="C266" s="168" t="s">
        <v>1669</v>
      </c>
      <c r="D266" s="169" t="s">
        <v>1743</v>
      </c>
      <c r="E266" s="149"/>
      <c r="F266" s="164"/>
      <c r="G266" s="165"/>
      <c r="H266" s="164"/>
      <c r="I266" s="165">
        <f>'19-20 Approps Data Entry'!$G265+'19-20 SBB Data Entry'!$Q197</f>
        <v>0</v>
      </c>
      <c r="J266" s="165"/>
      <c r="K266" s="164"/>
      <c r="L266" s="165">
        <f>'19-20 Approps Data Entry'!$G265+'19-20 SBB Data Entry'!$Q197</f>
        <v>0</v>
      </c>
    </row>
    <row r="267" spans="1:12" s="166" customFormat="1" x14ac:dyDescent="0.3">
      <c r="A267" s="152">
        <v>17520</v>
      </c>
      <c r="B267" s="162">
        <v>6100</v>
      </c>
      <c r="C267" s="163" t="s">
        <v>462</v>
      </c>
      <c r="D267" s="149" t="s">
        <v>808</v>
      </c>
      <c r="E267" s="149"/>
      <c r="F267" s="164"/>
      <c r="G267" s="165"/>
      <c r="H267" s="164"/>
      <c r="I267" s="164"/>
      <c r="J267" s="165"/>
      <c r="K267" s="164"/>
      <c r="L267" s="164"/>
    </row>
    <row r="268" spans="1:12" s="166" customFormat="1" x14ac:dyDescent="0.3">
      <c r="A268" s="152">
        <v>17540</v>
      </c>
      <c r="B268" s="162">
        <v>6110</v>
      </c>
      <c r="C268" s="163" t="s">
        <v>464</v>
      </c>
      <c r="D268" s="149" t="s">
        <v>809</v>
      </c>
      <c r="E268" s="149"/>
      <c r="F268" s="164"/>
      <c r="G268" s="165"/>
      <c r="H268" s="164"/>
      <c r="I268" s="164"/>
      <c r="J268" s="165"/>
      <c r="K268" s="164"/>
      <c r="L268" s="164"/>
    </row>
    <row r="269" spans="1:12" s="166" customFormat="1" x14ac:dyDescent="0.3">
      <c r="A269" s="152">
        <v>17560</v>
      </c>
      <c r="B269" s="162">
        <v>6120</v>
      </c>
      <c r="C269" s="163" t="s">
        <v>340</v>
      </c>
      <c r="D269" s="149" t="s">
        <v>810</v>
      </c>
      <c r="E269" s="149"/>
      <c r="F269" s="164"/>
      <c r="G269" s="165"/>
      <c r="H269" s="164"/>
      <c r="I269" s="164"/>
      <c r="J269" s="165"/>
      <c r="K269" s="164"/>
      <c r="L269" s="164"/>
    </row>
    <row r="270" spans="1:12" s="166" customFormat="1" x14ac:dyDescent="0.3">
      <c r="A270" s="152">
        <v>17580</v>
      </c>
      <c r="B270" s="162">
        <v>6130</v>
      </c>
      <c r="C270" s="163" t="s">
        <v>929</v>
      </c>
      <c r="D270" s="149" t="s">
        <v>811</v>
      </c>
      <c r="E270" s="149"/>
      <c r="F270" s="164"/>
      <c r="G270" s="165"/>
      <c r="H270" s="164"/>
      <c r="I270" s="164"/>
      <c r="J270" s="165"/>
      <c r="K270" s="164"/>
      <c r="L270" s="164"/>
    </row>
    <row r="271" spans="1:12" s="166" customFormat="1" x14ac:dyDescent="0.3">
      <c r="A271" s="13">
        <v>17600</v>
      </c>
      <c r="B271" s="162">
        <v>6140</v>
      </c>
      <c r="C271" s="175" t="s">
        <v>715</v>
      </c>
      <c r="D271" s="149"/>
      <c r="E271" s="149"/>
      <c r="F271" s="164"/>
      <c r="G271" s="165"/>
      <c r="H271" s="164"/>
      <c r="I271" s="164"/>
      <c r="J271" s="165"/>
      <c r="K271" s="164"/>
      <c r="L271" s="164"/>
    </row>
    <row r="272" spans="1:12" s="166" customFormat="1" x14ac:dyDescent="0.3">
      <c r="A272" s="161" t="s">
        <v>1943</v>
      </c>
      <c r="B272" s="162"/>
      <c r="C272" s="177" t="s">
        <v>1170</v>
      </c>
      <c r="D272" s="169"/>
      <c r="E272" s="149"/>
      <c r="F272" s="165"/>
      <c r="G272" s="165"/>
      <c r="H272" s="165"/>
      <c r="I272" s="165"/>
      <c r="J272" s="165"/>
      <c r="K272" s="165"/>
      <c r="L272" s="165"/>
    </row>
    <row r="273" spans="1:12" s="166" customFormat="1" x14ac:dyDescent="0.3">
      <c r="A273" s="178">
        <v>19000</v>
      </c>
      <c r="B273" s="179">
        <v>15000</v>
      </c>
      <c r="C273" s="180" t="s">
        <v>341</v>
      </c>
      <c r="D273" s="181" t="s">
        <v>1107</v>
      </c>
      <c r="E273" s="149"/>
      <c r="F273" s="164"/>
      <c r="G273" s="165"/>
      <c r="H273" s="164"/>
      <c r="I273" s="165">
        <f>'19-20 Approps Data Entry'!$G272+'19-20 SBB Data Entry'!$Q203</f>
        <v>0</v>
      </c>
      <c r="J273" s="165"/>
      <c r="K273" s="164"/>
      <c r="L273" s="165">
        <f>'19-20 Approps Data Entry'!$G272+'19-20 SBB Data Entry'!$Q203</f>
        <v>0</v>
      </c>
    </row>
    <row r="274" spans="1:12" s="166" customFormat="1" x14ac:dyDescent="0.3">
      <c r="A274" s="178">
        <v>19020</v>
      </c>
      <c r="B274" s="179">
        <v>15010</v>
      </c>
      <c r="C274" s="180" t="s">
        <v>1108</v>
      </c>
      <c r="D274" s="181" t="s">
        <v>1109</v>
      </c>
      <c r="E274" s="149"/>
      <c r="F274" s="164"/>
      <c r="G274" s="165"/>
      <c r="H274" s="164"/>
      <c r="I274" s="165">
        <f>'19-20 Approps Data Entry'!$G273+'19-20 SBB Data Entry'!$Q204</f>
        <v>0</v>
      </c>
      <c r="J274" s="165"/>
      <c r="K274" s="164"/>
      <c r="L274" s="165">
        <f>'19-20 Approps Data Entry'!$G273+'19-20 SBB Data Entry'!$Q204</f>
        <v>0</v>
      </c>
    </row>
    <row r="275" spans="1:12" s="166" customFormat="1" x14ac:dyDescent="0.3">
      <c r="A275" s="178">
        <v>19040</v>
      </c>
      <c r="B275" s="179">
        <v>15020</v>
      </c>
      <c r="C275" s="180" t="s">
        <v>1110</v>
      </c>
      <c r="D275" s="181" t="s">
        <v>1111</v>
      </c>
      <c r="E275" s="149"/>
      <c r="F275" s="164"/>
      <c r="G275" s="165"/>
      <c r="H275" s="164"/>
      <c r="I275" s="165">
        <f>'19-20 Approps Data Entry'!$G274+'19-20 SBB Data Entry'!$Q205</f>
        <v>0</v>
      </c>
      <c r="J275" s="165"/>
      <c r="K275" s="164"/>
      <c r="L275" s="165">
        <f>'19-20 Approps Data Entry'!$G274+'19-20 SBB Data Entry'!$Q205</f>
        <v>0</v>
      </c>
    </row>
    <row r="276" spans="1:12" s="166" customFormat="1" x14ac:dyDescent="0.3">
      <c r="A276" s="178">
        <v>19060</v>
      </c>
      <c r="B276" s="179">
        <v>15030</v>
      </c>
      <c r="C276" s="180" t="s">
        <v>1112</v>
      </c>
      <c r="D276" s="181" t="s">
        <v>1113</v>
      </c>
      <c r="E276" s="149"/>
      <c r="F276" s="164"/>
      <c r="G276" s="165"/>
      <c r="H276" s="164"/>
      <c r="I276" s="165">
        <f>'19-20 Approps Data Entry'!$G275+'19-20 SBB Data Entry'!$Q206</f>
        <v>0</v>
      </c>
      <c r="J276" s="165"/>
      <c r="K276" s="164"/>
      <c r="L276" s="165">
        <f>'19-20 Approps Data Entry'!$G275+'19-20 SBB Data Entry'!$Q206</f>
        <v>0</v>
      </c>
    </row>
    <row r="277" spans="1:12" s="166" customFormat="1" x14ac:dyDescent="0.3">
      <c r="A277" s="178">
        <v>19065</v>
      </c>
      <c r="B277" s="179"/>
      <c r="C277" s="180" t="s">
        <v>1669</v>
      </c>
      <c r="D277" s="181" t="s">
        <v>1744</v>
      </c>
      <c r="E277" s="149"/>
      <c r="F277" s="164"/>
      <c r="G277" s="165"/>
      <c r="H277" s="164"/>
      <c r="I277" s="165">
        <f>'19-20 Approps Data Entry'!$G276+'19-20 SBB Data Entry'!$Q207</f>
        <v>0</v>
      </c>
      <c r="J277" s="165"/>
      <c r="K277" s="164"/>
      <c r="L277" s="165">
        <f>'19-20 Approps Data Entry'!$G276+'19-20 SBB Data Entry'!$Q207</f>
        <v>0</v>
      </c>
    </row>
    <row r="278" spans="1:12" s="166" customFormat="1" x14ac:dyDescent="0.3">
      <c r="A278" s="178">
        <v>19080</v>
      </c>
      <c r="B278" s="179">
        <v>15040</v>
      </c>
      <c r="C278" s="180" t="s">
        <v>1114</v>
      </c>
      <c r="D278" s="181" t="s">
        <v>1115</v>
      </c>
      <c r="E278" s="149"/>
      <c r="F278" s="164"/>
      <c r="G278" s="165"/>
      <c r="H278" s="164"/>
      <c r="I278" s="164"/>
      <c r="J278" s="165"/>
      <c r="K278" s="164"/>
      <c r="L278" s="164"/>
    </row>
    <row r="279" spans="1:12" s="166" customFormat="1" x14ac:dyDescent="0.3">
      <c r="A279" s="178">
        <v>19100</v>
      </c>
      <c r="B279" s="179">
        <v>15050</v>
      </c>
      <c r="C279" s="180" t="s">
        <v>334</v>
      </c>
      <c r="D279" s="181" t="s">
        <v>1116</v>
      </c>
      <c r="E279" s="149"/>
      <c r="F279" s="164"/>
      <c r="G279" s="165"/>
      <c r="H279" s="164"/>
      <c r="I279" s="164"/>
      <c r="J279" s="165"/>
      <c r="K279" s="164"/>
      <c r="L279" s="164"/>
    </row>
    <row r="280" spans="1:12" s="166" customFormat="1" x14ac:dyDescent="0.3">
      <c r="A280" s="178">
        <v>19120</v>
      </c>
      <c r="B280" s="179">
        <v>15060</v>
      </c>
      <c r="C280" s="180" t="s">
        <v>1117</v>
      </c>
      <c r="D280" s="181" t="s">
        <v>1118</v>
      </c>
      <c r="E280" s="149"/>
      <c r="F280" s="164"/>
      <c r="G280" s="165"/>
      <c r="H280" s="164"/>
      <c r="I280" s="164"/>
      <c r="J280" s="165"/>
      <c r="K280" s="164"/>
      <c r="L280" s="164"/>
    </row>
    <row r="281" spans="1:12" s="166" customFormat="1" x14ac:dyDescent="0.3">
      <c r="A281" s="178">
        <v>19140</v>
      </c>
      <c r="B281" s="179">
        <v>15070</v>
      </c>
      <c r="C281" s="180" t="s">
        <v>340</v>
      </c>
      <c r="D281" s="181" t="s">
        <v>1119</v>
      </c>
      <c r="E281" s="149"/>
      <c r="F281" s="164"/>
      <c r="G281" s="165"/>
      <c r="H281" s="164"/>
      <c r="I281" s="164"/>
      <c r="J281" s="165"/>
      <c r="K281" s="164"/>
      <c r="L281" s="164"/>
    </row>
    <row r="282" spans="1:12" s="166" customFormat="1" x14ac:dyDescent="0.3">
      <c r="A282" s="182">
        <v>19160</v>
      </c>
      <c r="B282" s="179">
        <v>15080</v>
      </c>
      <c r="C282" s="183" t="s">
        <v>1937</v>
      </c>
      <c r="D282" s="181"/>
      <c r="E282" s="149"/>
      <c r="F282" s="164"/>
      <c r="G282" s="165"/>
      <c r="H282" s="164"/>
      <c r="I282" s="164"/>
      <c r="J282" s="165"/>
      <c r="K282" s="164"/>
      <c r="L282" s="164"/>
    </row>
    <row r="283" spans="1:12" s="166" customFormat="1" x14ac:dyDescent="0.3">
      <c r="A283" s="178">
        <v>19500</v>
      </c>
      <c r="B283" s="179">
        <v>15100</v>
      </c>
      <c r="C283" s="180" t="s">
        <v>1120</v>
      </c>
      <c r="D283" s="181" t="s">
        <v>1121</v>
      </c>
      <c r="E283" s="149"/>
      <c r="F283" s="164"/>
      <c r="G283" s="165"/>
      <c r="H283" s="164"/>
      <c r="I283" s="165">
        <f>'19-20 Approps Data Entry'!$G282+'19-20 SBB Data Entry'!$Q213</f>
        <v>0</v>
      </c>
      <c r="J283" s="165"/>
      <c r="K283" s="164"/>
      <c r="L283" s="165">
        <f>'19-20 Approps Data Entry'!$G282+'19-20 SBB Data Entry'!$Q213</f>
        <v>0</v>
      </c>
    </row>
    <row r="284" spans="1:12" s="166" customFormat="1" x14ac:dyDescent="0.3">
      <c r="A284" s="178">
        <v>19505</v>
      </c>
      <c r="B284" s="179"/>
      <c r="C284" s="180" t="s">
        <v>1669</v>
      </c>
      <c r="D284" s="181" t="s">
        <v>1745</v>
      </c>
      <c r="E284" s="149"/>
      <c r="F284" s="164"/>
      <c r="G284" s="165"/>
      <c r="H284" s="164"/>
      <c r="I284" s="165">
        <f>'19-20 Approps Data Entry'!$G283+'19-20 SBB Data Entry'!$Q214</f>
        <v>0</v>
      </c>
      <c r="J284" s="165"/>
      <c r="K284" s="164"/>
      <c r="L284" s="165">
        <f>'19-20 Approps Data Entry'!$G283+'19-20 SBB Data Entry'!$Q214</f>
        <v>0</v>
      </c>
    </row>
    <row r="285" spans="1:12" s="166" customFormat="1" x14ac:dyDescent="0.3">
      <c r="A285" s="178">
        <v>19520</v>
      </c>
      <c r="B285" s="179">
        <v>15110</v>
      </c>
      <c r="C285" s="180" t="s">
        <v>472</v>
      </c>
      <c r="D285" s="181" t="s">
        <v>1122</v>
      </c>
      <c r="E285" s="149"/>
      <c r="F285" s="164"/>
      <c r="G285" s="165"/>
      <c r="H285" s="164"/>
      <c r="I285" s="164"/>
      <c r="J285" s="165"/>
      <c r="K285" s="164"/>
      <c r="L285" s="164"/>
    </row>
    <row r="286" spans="1:12" s="166" customFormat="1" x14ac:dyDescent="0.3">
      <c r="A286" s="178">
        <v>19540</v>
      </c>
      <c r="B286" s="179">
        <v>15120</v>
      </c>
      <c r="C286" s="180" t="s">
        <v>1123</v>
      </c>
      <c r="D286" s="181" t="s">
        <v>1124</v>
      </c>
      <c r="E286" s="149"/>
      <c r="F286" s="164"/>
      <c r="G286" s="165"/>
      <c r="H286" s="164"/>
      <c r="I286" s="164"/>
      <c r="J286" s="165"/>
      <c r="K286" s="164"/>
      <c r="L286" s="164"/>
    </row>
    <row r="287" spans="1:12" s="166" customFormat="1" x14ac:dyDescent="0.3">
      <c r="A287" s="178">
        <v>19560</v>
      </c>
      <c r="B287" s="179">
        <v>15130</v>
      </c>
      <c r="C287" s="180" t="s">
        <v>464</v>
      </c>
      <c r="D287" s="181" t="s">
        <v>1125</v>
      </c>
      <c r="E287" s="149"/>
      <c r="F287" s="164"/>
      <c r="G287" s="165"/>
      <c r="H287" s="164"/>
      <c r="I287" s="164"/>
      <c r="J287" s="165"/>
      <c r="K287" s="164"/>
      <c r="L287" s="164"/>
    </row>
    <row r="288" spans="1:12" s="166" customFormat="1" x14ac:dyDescent="0.3">
      <c r="A288" s="178">
        <v>19580</v>
      </c>
      <c r="B288" s="179">
        <v>15140</v>
      </c>
      <c r="C288" s="180" t="s">
        <v>340</v>
      </c>
      <c r="D288" s="181" t="s">
        <v>1126</v>
      </c>
      <c r="E288" s="149"/>
      <c r="F288" s="164"/>
      <c r="G288" s="165"/>
      <c r="H288" s="164"/>
      <c r="I288" s="164"/>
      <c r="J288" s="165"/>
      <c r="K288" s="164"/>
      <c r="L288" s="164"/>
    </row>
    <row r="289" spans="1:12" s="166" customFormat="1" x14ac:dyDescent="0.3">
      <c r="A289" s="182">
        <v>19600</v>
      </c>
      <c r="B289" s="179">
        <v>15150</v>
      </c>
      <c r="C289" s="183" t="s">
        <v>1938</v>
      </c>
      <c r="D289" s="181"/>
      <c r="E289" s="149"/>
      <c r="F289" s="164"/>
      <c r="G289" s="165"/>
      <c r="H289" s="164"/>
      <c r="I289" s="164"/>
      <c r="J289" s="165"/>
      <c r="K289" s="164"/>
      <c r="L289" s="164"/>
    </row>
    <row r="290" spans="1:12" s="166" customFormat="1" x14ac:dyDescent="0.3">
      <c r="A290" s="182">
        <v>19620</v>
      </c>
      <c r="B290" s="179">
        <v>15160</v>
      </c>
      <c r="C290" s="183" t="s">
        <v>1939</v>
      </c>
      <c r="D290" s="181"/>
      <c r="E290" s="149"/>
      <c r="F290" s="164"/>
      <c r="G290" s="165"/>
      <c r="H290" s="164"/>
      <c r="I290" s="164"/>
      <c r="J290" s="165"/>
      <c r="K290" s="164"/>
      <c r="L290" s="164"/>
    </row>
    <row r="291" spans="1:12" s="166" customFormat="1" x14ac:dyDescent="0.3">
      <c r="A291" s="161" t="s">
        <v>1943</v>
      </c>
      <c r="B291" s="179"/>
      <c r="C291" s="184" t="s">
        <v>1171</v>
      </c>
      <c r="D291" s="181"/>
      <c r="E291" s="149"/>
      <c r="F291" s="165"/>
      <c r="G291" s="165"/>
      <c r="H291" s="165"/>
      <c r="I291" s="165"/>
      <c r="J291" s="165"/>
      <c r="K291" s="165"/>
      <c r="L291" s="165"/>
    </row>
    <row r="292" spans="1:12" s="166" customFormat="1" x14ac:dyDescent="0.3">
      <c r="A292" s="178">
        <v>20000</v>
      </c>
      <c r="B292" s="179">
        <v>15200</v>
      </c>
      <c r="C292" s="180" t="s">
        <v>341</v>
      </c>
      <c r="D292" s="181" t="s">
        <v>1127</v>
      </c>
      <c r="E292" s="149"/>
      <c r="F292" s="164"/>
      <c r="G292" s="165"/>
      <c r="H292" s="164"/>
      <c r="I292" s="165">
        <f>'19-20 Approps Data Entry'!$G291+'19-20 SBB Data Entry'!$Q222</f>
        <v>0</v>
      </c>
      <c r="J292" s="165"/>
      <c r="K292" s="164"/>
      <c r="L292" s="165">
        <f>'19-20 Approps Data Entry'!$G291+'19-20 SBB Data Entry'!$Q222</f>
        <v>0</v>
      </c>
    </row>
    <row r="293" spans="1:12" s="166" customFormat="1" x14ac:dyDescent="0.3">
      <c r="A293" s="178">
        <v>20020</v>
      </c>
      <c r="B293" s="179">
        <v>15210</v>
      </c>
      <c r="C293" s="180" t="s">
        <v>1108</v>
      </c>
      <c r="D293" s="181" t="s">
        <v>1128</v>
      </c>
      <c r="E293" s="149"/>
      <c r="F293" s="164"/>
      <c r="G293" s="165"/>
      <c r="H293" s="164"/>
      <c r="I293" s="165">
        <f>'19-20 Approps Data Entry'!$G292+'19-20 SBB Data Entry'!$Q223</f>
        <v>0</v>
      </c>
      <c r="J293" s="165"/>
      <c r="K293" s="164"/>
      <c r="L293" s="165">
        <f>'19-20 Approps Data Entry'!$G292+'19-20 SBB Data Entry'!$Q223</f>
        <v>0</v>
      </c>
    </row>
    <row r="294" spans="1:12" s="166" customFormat="1" x14ac:dyDescent="0.3">
      <c r="A294" s="178">
        <v>20040</v>
      </c>
      <c r="B294" s="179">
        <v>15220</v>
      </c>
      <c r="C294" s="180" t="s">
        <v>1110</v>
      </c>
      <c r="D294" s="181" t="s">
        <v>1129</v>
      </c>
      <c r="E294" s="149"/>
      <c r="F294" s="164"/>
      <c r="G294" s="165"/>
      <c r="H294" s="164"/>
      <c r="I294" s="165">
        <f>'19-20 Approps Data Entry'!$G293+'19-20 SBB Data Entry'!$Q224</f>
        <v>0</v>
      </c>
      <c r="J294" s="165"/>
      <c r="K294" s="164"/>
      <c r="L294" s="165">
        <f>'19-20 Approps Data Entry'!$G293+'19-20 SBB Data Entry'!$Q224</f>
        <v>0</v>
      </c>
    </row>
    <row r="295" spans="1:12" s="166" customFormat="1" x14ac:dyDescent="0.3">
      <c r="A295" s="178">
        <v>20060</v>
      </c>
      <c r="B295" s="179">
        <v>15230</v>
      </c>
      <c r="C295" s="180" t="s">
        <v>1112</v>
      </c>
      <c r="D295" s="181" t="s">
        <v>1130</v>
      </c>
      <c r="E295" s="149"/>
      <c r="F295" s="164"/>
      <c r="G295" s="165"/>
      <c r="H295" s="164"/>
      <c r="I295" s="165">
        <f>'19-20 Approps Data Entry'!$G294+'19-20 SBB Data Entry'!$Q225</f>
        <v>0</v>
      </c>
      <c r="J295" s="165"/>
      <c r="K295" s="164"/>
      <c r="L295" s="165">
        <f>'19-20 Approps Data Entry'!$G294+'19-20 SBB Data Entry'!$Q225</f>
        <v>0</v>
      </c>
    </row>
    <row r="296" spans="1:12" s="166" customFormat="1" x14ac:dyDescent="0.3">
      <c r="A296" s="178">
        <v>20065</v>
      </c>
      <c r="B296" s="179"/>
      <c r="C296" s="180" t="s">
        <v>1669</v>
      </c>
      <c r="D296" s="181" t="s">
        <v>1746</v>
      </c>
      <c r="E296" s="149"/>
      <c r="F296" s="164"/>
      <c r="G296" s="165"/>
      <c r="H296" s="164"/>
      <c r="I296" s="165">
        <f>'19-20 Approps Data Entry'!$G295+'19-20 SBB Data Entry'!$Q226</f>
        <v>0</v>
      </c>
      <c r="J296" s="165"/>
      <c r="K296" s="164"/>
      <c r="L296" s="165">
        <f>'19-20 Approps Data Entry'!$G295+'19-20 SBB Data Entry'!$Q226</f>
        <v>0</v>
      </c>
    </row>
    <row r="297" spans="1:12" s="166" customFormat="1" x14ac:dyDescent="0.3">
      <c r="A297" s="178">
        <v>20080</v>
      </c>
      <c r="B297" s="179">
        <v>15240</v>
      </c>
      <c r="C297" s="180" t="s">
        <v>1114</v>
      </c>
      <c r="D297" s="181" t="s">
        <v>1131</v>
      </c>
      <c r="E297" s="149"/>
      <c r="F297" s="164"/>
      <c r="G297" s="165"/>
      <c r="H297" s="164"/>
      <c r="I297" s="164"/>
      <c r="J297" s="165"/>
      <c r="K297" s="164"/>
      <c r="L297" s="164"/>
    </row>
    <row r="298" spans="1:12" s="166" customFormat="1" x14ac:dyDescent="0.3">
      <c r="A298" s="178">
        <v>20100</v>
      </c>
      <c r="B298" s="179">
        <v>15250</v>
      </c>
      <c r="C298" s="180" t="s">
        <v>334</v>
      </c>
      <c r="D298" s="181" t="s">
        <v>1132</v>
      </c>
      <c r="E298" s="149"/>
      <c r="F298" s="164"/>
      <c r="G298" s="165"/>
      <c r="H298" s="164"/>
      <c r="I298" s="164"/>
      <c r="J298" s="165"/>
      <c r="K298" s="164"/>
      <c r="L298" s="164"/>
    </row>
    <row r="299" spans="1:12" s="166" customFormat="1" x14ac:dyDescent="0.3">
      <c r="A299" s="178">
        <v>20120</v>
      </c>
      <c r="B299" s="179">
        <v>15260</v>
      </c>
      <c r="C299" s="180" t="s">
        <v>1133</v>
      </c>
      <c r="D299" s="181" t="s">
        <v>1134</v>
      </c>
      <c r="E299" s="149"/>
      <c r="F299" s="164"/>
      <c r="G299" s="165"/>
      <c r="H299" s="164"/>
      <c r="I299" s="164"/>
      <c r="J299" s="165"/>
      <c r="K299" s="164"/>
      <c r="L299" s="164"/>
    </row>
    <row r="300" spans="1:12" s="166" customFormat="1" x14ac:dyDescent="0.3">
      <c r="A300" s="178">
        <v>20140</v>
      </c>
      <c r="B300" s="179">
        <v>15270</v>
      </c>
      <c r="C300" s="180" t="s">
        <v>338</v>
      </c>
      <c r="D300" s="181" t="s">
        <v>1135</v>
      </c>
      <c r="E300" s="149"/>
      <c r="F300" s="164"/>
      <c r="G300" s="165"/>
      <c r="H300" s="164"/>
      <c r="I300" s="164"/>
      <c r="J300" s="165"/>
      <c r="K300" s="164"/>
      <c r="L300" s="164"/>
    </row>
    <row r="301" spans="1:12" s="166" customFormat="1" x14ac:dyDescent="0.3">
      <c r="A301" s="178">
        <v>20160</v>
      </c>
      <c r="B301" s="179">
        <v>15280</v>
      </c>
      <c r="C301" s="180" t="s">
        <v>340</v>
      </c>
      <c r="D301" s="181" t="s">
        <v>1136</v>
      </c>
      <c r="E301" s="149"/>
      <c r="F301" s="164"/>
      <c r="G301" s="165"/>
      <c r="H301" s="164"/>
      <c r="I301" s="164"/>
      <c r="J301" s="165"/>
      <c r="K301" s="164"/>
      <c r="L301" s="164"/>
    </row>
    <row r="302" spans="1:12" s="166" customFormat="1" x14ac:dyDescent="0.3">
      <c r="A302" s="182">
        <v>20180</v>
      </c>
      <c r="B302" s="179">
        <v>15290</v>
      </c>
      <c r="C302" s="185" t="s">
        <v>704</v>
      </c>
      <c r="D302" s="181"/>
      <c r="E302" s="149"/>
      <c r="F302" s="164"/>
      <c r="G302" s="165"/>
      <c r="H302" s="164"/>
      <c r="I302" s="164"/>
      <c r="J302" s="165"/>
      <c r="K302" s="164"/>
      <c r="L302" s="164"/>
    </row>
    <row r="303" spans="1:12" s="166" customFormat="1" x14ac:dyDescent="0.3">
      <c r="A303" s="178">
        <v>20500</v>
      </c>
      <c r="B303" s="179">
        <v>15300</v>
      </c>
      <c r="C303" s="180" t="s">
        <v>1120</v>
      </c>
      <c r="D303" s="181" t="s">
        <v>1137</v>
      </c>
      <c r="E303" s="149"/>
      <c r="F303" s="164"/>
      <c r="G303" s="165"/>
      <c r="H303" s="164"/>
      <c r="I303" s="165">
        <f>'19-20 Approps Data Entry'!$G302+'19-20 SBB Data Entry'!$Q233</f>
        <v>0</v>
      </c>
      <c r="J303" s="165"/>
      <c r="K303" s="164"/>
      <c r="L303" s="165">
        <f>'19-20 Approps Data Entry'!$G302+'19-20 SBB Data Entry'!$Q233</f>
        <v>0</v>
      </c>
    </row>
    <row r="304" spans="1:12" s="166" customFormat="1" x14ac:dyDescent="0.3">
      <c r="A304" s="178">
        <v>20505</v>
      </c>
      <c r="B304" s="179"/>
      <c r="C304" s="180" t="s">
        <v>1669</v>
      </c>
      <c r="D304" s="181" t="s">
        <v>1747</v>
      </c>
      <c r="E304" s="149"/>
      <c r="F304" s="164"/>
      <c r="G304" s="165"/>
      <c r="H304" s="164"/>
      <c r="I304" s="165">
        <f>'19-20 Approps Data Entry'!$G303+'19-20 SBB Data Entry'!$Q234</f>
        <v>0</v>
      </c>
      <c r="J304" s="165"/>
      <c r="K304" s="164"/>
      <c r="L304" s="165">
        <f>'19-20 Approps Data Entry'!$G303+'19-20 SBB Data Entry'!$Q234</f>
        <v>0</v>
      </c>
    </row>
    <row r="305" spans="1:12" s="166" customFormat="1" x14ac:dyDescent="0.3">
      <c r="A305" s="178">
        <v>20520</v>
      </c>
      <c r="B305" s="179">
        <v>15310</v>
      </c>
      <c r="C305" s="180" t="s">
        <v>472</v>
      </c>
      <c r="D305" s="181" t="s">
        <v>1138</v>
      </c>
      <c r="E305" s="149"/>
      <c r="F305" s="164"/>
      <c r="G305" s="165"/>
      <c r="H305" s="164"/>
      <c r="I305" s="164"/>
      <c r="J305" s="165"/>
      <c r="K305" s="164"/>
      <c r="L305" s="164"/>
    </row>
    <row r="306" spans="1:12" s="166" customFormat="1" x14ac:dyDescent="0.3">
      <c r="A306" s="178">
        <v>20540</v>
      </c>
      <c r="B306" s="179">
        <v>15320</v>
      </c>
      <c r="C306" s="180" t="s">
        <v>1123</v>
      </c>
      <c r="D306" s="181" t="s">
        <v>1139</v>
      </c>
      <c r="E306" s="149"/>
      <c r="F306" s="164"/>
      <c r="G306" s="165"/>
      <c r="H306" s="164"/>
      <c r="I306" s="164"/>
      <c r="J306" s="165"/>
      <c r="K306" s="164"/>
      <c r="L306" s="164"/>
    </row>
    <row r="307" spans="1:12" s="166" customFormat="1" x14ac:dyDescent="0.3">
      <c r="A307" s="178">
        <v>20560</v>
      </c>
      <c r="B307" s="179">
        <v>15330</v>
      </c>
      <c r="C307" s="180" t="s">
        <v>464</v>
      </c>
      <c r="D307" s="181" t="s">
        <v>1140</v>
      </c>
      <c r="E307" s="149"/>
      <c r="F307" s="164"/>
      <c r="G307" s="165"/>
      <c r="H307" s="164"/>
      <c r="I307" s="164"/>
      <c r="J307" s="165"/>
      <c r="K307" s="164"/>
      <c r="L307" s="164"/>
    </row>
    <row r="308" spans="1:12" s="166" customFormat="1" x14ac:dyDescent="0.3">
      <c r="A308" s="178">
        <v>20580</v>
      </c>
      <c r="B308" s="179">
        <v>15340</v>
      </c>
      <c r="C308" s="180" t="s">
        <v>340</v>
      </c>
      <c r="D308" s="181" t="s">
        <v>1141</v>
      </c>
      <c r="E308" s="149"/>
      <c r="F308" s="164"/>
      <c r="G308" s="165"/>
      <c r="H308" s="164"/>
      <c r="I308" s="164"/>
      <c r="J308" s="165"/>
      <c r="K308" s="164"/>
      <c r="L308" s="164"/>
    </row>
    <row r="309" spans="1:12" s="166" customFormat="1" x14ac:dyDescent="0.3">
      <c r="A309" s="182">
        <v>20600</v>
      </c>
      <c r="B309" s="179">
        <v>15350</v>
      </c>
      <c r="C309" s="185" t="s">
        <v>705</v>
      </c>
      <c r="D309" s="181"/>
      <c r="E309" s="149"/>
      <c r="F309" s="164"/>
      <c r="G309" s="165"/>
      <c r="H309" s="164"/>
      <c r="I309" s="164"/>
      <c r="J309" s="165"/>
      <c r="K309" s="164"/>
      <c r="L309" s="164"/>
    </row>
    <row r="310" spans="1:12" s="166" customFormat="1" x14ac:dyDescent="0.3">
      <c r="A310" s="182">
        <v>20620</v>
      </c>
      <c r="B310" s="179">
        <v>15360</v>
      </c>
      <c r="C310" s="185" t="s">
        <v>255</v>
      </c>
      <c r="D310" s="181"/>
      <c r="E310" s="149"/>
      <c r="F310" s="164"/>
      <c r="G310" s="165"/>
      <c r="H310" s="164"/>
      <c r="I310" s="164"/>
      <c r="J310" s="165"/>
      <c r="K310" s="164"/>
      <c r="L310" s="164"/>
    </row>
    <row r="311" spans="1:12" s="166" customFormat="1" x14ac:dyDescent="0.3">
      <c r="A311" s="161" t="s">
        <v>1943</v>
      </c>
      <c r="B311" s="179"/>
      <c r="C311" s="184" t="s">
        <v>1297</v>
      </c>
      <c r="D311" s="181"/>
      <c r="E311" s="186"/>
      <c r="F311" s="165"/>
      <c r="G311" s="165"/>
      <c r="H311" s="165"/>
      <c r="I311" s="165"/>
      <c r="J311" s="165"/>
      <c r="K311" s="165"/>
      <c r="L311" s="165"/>
    </row>
    <row r="312" spans="1:12" s="166" customFormat="1" x14ac:dyDescent="0.3">
      <c r="A312" s="178">
        <v>21000</v>
      </c>
      <c r="B312" s="179">
        <v>15400</v>
      </c>
      <c r="C312" s="180" t="s">
        <v>341</v>
      </c>
      <c r="D312" s="181" t="s">
        <v>1142</v>
      </c>
      <c r="E312" s="186"/>
      <c r="F312" s="164"/>
      <c r="G312" s="165"/>
      <c r="H312" s="164"/>
      <c r="I312" s="165">
        <f>'19-20 Approps Data Entry'!$G311+'19-20 SBB Data Entry'!$Q242</f>
        <v>0</v>
      </c>
      <c r="J312" s="165"/>
      <c r="K312" s="164"/>
      <c r="L312" s="165">
        <f>'19-20 Approps Data Entry'!$G311+'19-20 SBB Data Entry'!$Q242</f>
        <v>0</v>
      </c>
    </row>
    <row r="313" spans="1:12" s="166" customFormat="1" x14ac:dyDescent="0.3">
      <c r="A313" s="178">
        <v>21020</v>
      </c>
      <c r="B313" s="179">
        <v>15410</v>
      </c>
      <c r="C313" s="180" t="s">
        <v>1108</v>
      </c>
      <c r="D313" s="181" t="s">
        <v>1143</v>
      </c>
      <c r="E313" s="186"/>
      <c r="F313" s="164"/>
      <c r="G313" s="165"/>
      <c r="H313" s="164"/>
      <c r="I313" s="165">
        <f>'19-20 Approps Data Entry'!$G312+'19-20 SBB Data Entry'!$Q243</f>
        <v>0</v>
      </c>
      <c r="J313" s="165"/>
      <c r="K313" s="164"/>
      <c r="L313" s="165">
        <f>'19-20 Approps Data Entry'!$G312+'19-20 SBB Data Entry'!$Q243</f>
        <v>0</v>
      </c>
    </row>
    <row r="314" spans="1:12" s="166" customFormat="1" x14ac:dyDescent="0.3">
      <c r="A314" s="178">
        <v>21040</v>
      </c>
      <c r="B314" s="179">
        <v>15420</v>
      </c>
      <c r="C314" s="180" t="s">
        <v>1110</v>
      </c>
      <c r="D314" s="181" t="s">
        <v>1144</v>
      </c>
      <c r="E314" s="186"/>
      <c r="F314" s="164"/>
      <c r="G314" s="165"/>
      <c r="H314" s="164"/>
      <c r="I314" s="165">
        <f>'19-20 Approps Data Entry'!$G313+'19-20 SBB Data Entry'!$Q244</f>
        <v>0</v>
      </c>
      <c r="J314" s="165"/>
      <c r="K314" s="164"/>
      <c r="L314" s="165">
        <f>'19-20 Approps Data Entry'!$G313+'19-20 SBB Data Entry'!$Q244</f>
        <v>0</v>
      </c>
    </row>
    <row r="315" spans="1:12" s="166" customFormat="1" x14ac:dyDescent="0.3">
      <c r="A315" s="178">
        <v>21060</v>
      </c>
      <c r="B315" s="179">
        <v>15430</v>
      </c>
      <c r="C315" s="180" t="s">
        <v>1112</v>
      </c>
      <c r="D315" s="181" t="s">
        <v>1145</v>
      </c>
      <c r="E315" s="186"/>
      <c r="F315" s="164"/>
      <c r="G315" s="165"/>
      <c r="H315" s="164"/>
      <c r="I315" s="165">
        <f>'19-20 Approps Data Entry'!$G314+'19-20 SBB Data Entry'!$Q245</f>
        <v>0</v>
      </c>
      <c r="J315" s="165"/>
      <c r="K315" s="164"/>
      <c r="L315" s="165">
        <f>'19-20 Approps Data Entry'!$G314+'19-20 SBB Data Entry'!$Q245</f>
        <v>0</v>
      </c>
    </row>
    <row r="316" spans="1:12" s="166" customFormat="1" x14ac:dyDescent="0.3">
      <c r="A316" s="178">
        <v>21065</v>
      </c>
      <c r="B316" s="179"/>
      <c r="C316" s="180" t="s">
        <v>1669</v>
      </c>
      <c r="D316" s="181" t="s">
        <v>1748</v>
      </c>
      <c r="E316" s="186"/>
      <c r="F316" s="164"/>
      <c r="G316" s="165"/>
      <c r="H316" s="164"/>
      <c r="I316" s="165">
        <f>'19-20 Approps Data Entry'!$G315+'19-20 SBB Data Entry'!$Q246</f>
        <v>0</v>
      </c>
      <c r="J316" s="165"/>
      <c r="K316" s="164"/>
      <c r="L316" s="165">
        <f>'19-20 Approps Data Entry'!$G315+'19-20 SBB Data Entry'!$Q246</f>
        <v>0</v>
      </c>
    </row>
    <row r="317" spans="1:12" s="166" customFormat="1" x14ac:dyDescent="0.3">
      <c r="A317" s="178">
        <v>21080</v>
      </c>
      <c r="B317" s="179">
        <v>15440</v>
      </c>
      <c r="C317" s="180" t="s">
        <v>1114</v>
      </c>
      <c r="D317" s="181" t="s">
        <v>1146</v>
      </c>
      <c r="E317" s="186"/>
      <c r="F317" s="164"/>
      <c r="G317" s="165"/>
      <c r="H317" s="164"/>
      <c r="I317" s="164"/>
      <c r="J317" s="165"/>
      <c r="K317" s="164"/>
      <c r="L317" s="164"/>
    </row>
    <row r="318" spans="1:12" s="166" customFormat="1" x14ac:dyDescent="0.3">
      <c r="A318" s="178">
        <v>21100</v>
      </c>
      <c r="B318" s="179">
        <v>15450</v>
      </c>
      <c r="C318" s="180" t="s">
        <v>334</v>
      </c>
      <c r="D318" s="181" t="s">
        <v>1147</v>
      </c>
      <c r="E318" s="186"/>
      <c r="F318" s="164"/>
      <c r="G318" s="165"/>
      <c r="H318" s="164"/>
      <c r="I318" s="164"/>
      <c r="J318" s="165"/>
      <c r="K318" s="164"/>
      <c r="L318" s="164"/>
    </row>
    <row r="319" spans="1:12" s="166" customFormat="1" x14ac:dyDescent="0.3">
      <c r="A319" s="178">
        <v>21120</v>
      </c>
      <c r="B319" s="179">
        <v>15460</v>
      </c>
      <c r="C319" s="180" t="s">
        <v>1133</v>
      </c>
      <c r="D319" s="181" t="s">
        <v>1148</v>
      </c>
      <c r="E319" s="186"/>
      <c r="F319" s="164"/>
      <c r="G319" s="165"/>
      <c r="H319" s="164"/>
      <c r="I319" s="164"/>
      <c r="J319" s="165"/>
      <c r="K319" s="164"/>
      <c r="L319" s="164"/>
    </row>
    <row r="320" spans="1:12" s="166" customFormat="1" x14ac:dyDescent="0.3">
      <c r="A320" s="178">
        <v>21140</v>
      </c>
      <c r="B320" s="179">
        <v>15470</v>
      </c>
      <c r="C320" s="180" t="s">
        <v>338</v>
      </c>
      <c r="D320" s="181" t="s">
        <v>1149</v>
      </c>
      <c r="E320" s="186"/>
      <c r="F320" s="164"/>
      <c r="G320" s="165"/>
      <c r="H320" s="164"/>
      <c r="I320" s="164"/>
      <c r="J320" s="165"/>
      <c r="K320" s="164"/>
      <c r="L320" s="164"/>
    </row>
    <row r="321" spans="1:12" s="166" customFormat="1" x14ac:dyDescent="0.3">
      <c r="A321" s="178">
        <v>21160</v>
      </c>
      <c r="B321" s="179">
        <v>15480</v>
      </c>
      <c r="C321" s="180" t="s">
        <v>340</v>
      </c>
      <c r="D321" s="181" t="s">
        <v>1150</v>
      </c>
      <c r="E321" s="186"/>
      <c r="F321" s="164"/>
      <c r="G321" s="165"/>
      <c r="H321" s="164"/>
      <c r="I321" s="164"/>
      <c r="J321" s="165"/>
      <c r="K321" s="164"/>
      <c r="L321" s="164"/>
    </row>
    <row r="322" spans="1:12" s="166" customFormat="1" x14ac:dyDescent="0.3">
      <c r="A322" s="182">
        <v>21180</v>
      </c>
      <c r="B322" s="179">
        <v>15490</v>
      </c>
      <c r="C322" s="185" t="s">
        <v>2021</v>
      </c>
      <c r="D322" s="181"/>
      <c r="E322" s="186"/>
      <c r="F322" s="164"/>
      <c r="G322" s="165"/>
      <c r="H322" s="164"/>
      <c r="I322" s="164"/>
      <c r="J322" s="165"/>
      <c r="K322" s="164"/>
      <c r="L322" s="164"/>
    </row>
    <row r="323" spans="1:12" s="166" customFormat="1" x14ac:dyDescent="0.3">
      <c r="A323" s="178">
        <v>21500</v>
      </c>
      <c r="B323" s="179">
        <v>15500</v>
      </c>
      <c r="C323" s="180" t="s">
        <v>1120</v>
      </c>
      <c r="D323" s="181" t="s">
        <v>1151</v>
      </c>
      <c r="E323" s="186"/>
      <c r="F323" s="164"/>
      <c r="G323" s="165"/>
      <c r="H323" s="164"/>
      <c r="I323" s="165">
        <f>'19-20 Approps Data Entry'!$G322+'19-20 SBB Data Entry'!$Q253</f>
        <v>0</v>
      </c>
      <c r="J323" s="165"/>
      <c r="K323" s="164"/>
      <c r="L323" s="165">
        <f>'19-20 Approps Data Entry'!$G322+'19-20 SBB Data Entry'!$Q253</f>
        <v>0</v>
      </c>
    </row>
    <row r="324" spans="1:12" s="166" customFormat="1" x14ac:dyDescent="0.3">
      <c r="A324" s="178">
        <v>21505</v>
      </c>
      <c r="B324" s="179"/>
      <c r="C324" s="180" t="s">
        <v>1669</v>
      </c>
      <c r="D324" s="181" t="s">
        <v>1749</v>
      </c>
      <c r="E324" s="186"/>
      <c r="F324" s="164"/>
      <c r="G324" s="165"/>
      <c r="H324" s="164"/>
      <c r="I324" s="165">
        <f>'19-20 Approps Data Entry'!$G323+'19-20 SBB Data Entry'!$Q254</f>
        <v>0</v>
      </c>
      <c r="J324" s="165"/>
      <c r="K324" s="164"/>
      <c r="L324" s="165">
        <f>'19-20 Approps Data Entry'!$G323+'19-20 SBB Data Entry'!$Q254</f>
        <v>0</v>
      </c>
    </row>
    <row r="325" spans="1:12" s="166" customFormat="1" x14ac:dyDescent="0.3">
      <c r="A325" s="178">
        <v>21520</v>
      </c>
      <c r="B325" s="179">
        <v>15510</v>
      </c>
      <c r="C325" s="180" t="s">
        <v>472</v>
      </c>
      <c r="D325" s="181" t="s">
        <v>1152</v>
      </c>
      <c r="E325" s="186"/>
      <c r="F325" s="164"/>
      <c r="G325" s="165"/>
      <c r="H325" s="164"/>
      <c r="I325" s="164"/>
      <c r="J325" s="165"/>
      <c r="K325" s="164"/>
      <c r="L325" s="164"/>
    </row>
    <row r="326" spans="1:12" s="166" customFormat="1" x14ac:dyDescent="0.3">
      <c r="A326" s="178">
        <v>21540</v>
      </c>
      <c r="B326" s="179">
        <v>15520</v>
      </c>
      <c r="C326" s="180" t="s">
        <v>1123</v>
      </c>
      <c r="D326" s="181" t="s">
        <v>1153</v>
      </c>
      <c r="E326" s="186"/>
      <c r="F326" s="164"/>
      <c r="G326" s="165"/>
      <c r="H326" s="164"/>
      <c r="I326" s="164"/>
      <c r="J326" s="165"/>
      <c r="K326" s="164"/>
      <c r="L326" s="164"/>
    </row>
    <row r="327" spans="1:12" s="166" customFormat="1" x14ac:dyDescent="0.3">
      <c r="A327" s="178">
        <v>21560</v>
      </c>
      <c r="B327" s="179">
        <v>15530</v>
      </c>
      <c r="C327" s="180" t="s">
        <v>464</v>
      </c>
      <c r="D327" s="181" t="s">
        <v>1154</v>
      </c>
      <c r="E327" s="186"/>
      <c r="F327" s="164"/>
      <c r="G327" s="165"/>
      <c r="H327" s="164"/>
      <c r="I327" s="164"/>
      <c r="J327" s="165"/>
      <c r="K327" s="164"/>
      <c r="L327" s="164"/>
    </row>
    <row r="328" spans="1:12" s="166" customFormat="1" x14ac:dyDescent="0.3">
      <c r="A328" s="178">
        <v>21580</v>
      </c>
      <c r="B328" s="179">
        <v>15540</v>
      </c>
      <c r="C328" s="180" t="s">
        <v>340</v>
      </c>
      <c r="D328" s="181" t="s">
        <v>1155</v>
      </c>
      <c r="E328" s="186"/>
      <c r="F328" s="164"/>
      <c r="G328" s="165"/>
      <c r="H328" s="164"/>
      <c r="I328" s="164"/>
      <c r="J328" s="165"/>
      <c r="K328" s="164"/>
      <c r="L328" s="164"/>
    </row>
    <row r="329" spans="1:12" s="166" customFormat="1" x14ac:dyDescent="0.3">
      <c r="A329" s="182">
        <v>21600</v>
      </c>
      <c r="B329" s="179">
        <v>15550</v>
      </c>
      <c r="C329" s="185" t="s">
        <v>2022</v>
      </c>
      <c r="D329" s="181"/>
      <c r="E329" s="186"/>
      <c r="F329" s="164"/>
      <c r="G329" s="165"/>
      <c r="H329" s="164"/>
      <c r="I329" s="164"/>
      <c r="J329" s="165"/>
      <c r="K329" s="164"/>
      <c r="L329" s="164"/>
    </row>
    <row r="330" spans="1:12" s="166" customFormat="1" x14ac:dyDescent="0.3">
      <c r="A330" s="182">
        <v>21620</v>
      </c>
      <c r="B330" s="179">
        <v>15560</v>
      </c>
      <c r="C330" s="185" t="s">
        <v>2023</v>
      </c>
      <c r="D330" s="181"/>
      <c r="E330" s="186"/>
      <c r="F330" s="164"/>
      <c r="G330" s="165"/>
      <c r="H330" s="164"/>
      <c r="I330" s="164"/>
      <c r="J330" s="165"/>
      <c r="K330" s="164"/>
      <c r="L330" s="164"/>
    </row>
    <row r="331" spans="1:12" s="166" customFormat="1" x14ac:dyDescent="0.3">
      <c r="A331" s="161" t="s">
        <v>1943</v>
      </c>
      <c r="B331" s="179"/>
      <c r="C331" s="184" t="s">
        <v>1172</v>
      </c>
      <c r="D331" s="181"/>
      <c r="E331" s="149"/>
      <c r="F331" s="165"/>
      <c r="G331" s="165"/>
      <c r="H331" s="165"/>
      <c r="I331" s="165"/>
      <c r="J331" s="165"/>
      <c r="K331" s="165"/>
      <c r="L331" s="165"/>
    </row>
    <row r="332" spans="1:12" s="166" customFormat="1" x14ac:dyDescent="0.3">
      <c r="A332" s="178">
        <v>22000</v>
      </c>
      <c r="B332" s="179">
        <v>15600</v>
      </c>
      <c r="C332" s="180" t="s">
        <v>341</v>
      </c>
      <c r="D332" s="181" t="s">
        <v>1156</v>
      </c>
      <c r="E332" s="149"/>
      <c r="F332" s="164"/>
      <c r="G332" s="165"/>
      <c r="H332" s="164"/>
      <c r="I332" s="165">
        <f>'19-20 Approps Data Entry'!$G331+'19-20 SBB Data Entry'!$Q262</f>
        <v>0</v>
      </c>
      <c r="J332" s="165"/>
      <c r="K332" s="164"/>
      <c r="L332" s="165">
        <f>'19-20 Approps Data Entry'!$G331+'19-20 SBB Data Entry'!$Q262</f>
        <v>0</v>
      </c>
    </row>
    <row r="333" spans="1:12" s="166" customFormat="1" x14ac:dyDescent="0.3">
      <c r="A333" s="178">
        <v>22020</v>
      </c>
      <c r="B333" s="179">
        <v>15610</v>
      </c>
      <c r="C333" s="180" t="s">
        <v>1108</v>
      </c>
      <c r="D333" s="181" t="s">
        <v>1157</v>
      </c>
      <c r="E333" s="149"/>
      <c r="F333" s="164"/>
      <c r="G333" s="165"/>
      <c r="H333" s="164"/>
      <c r="I333" s="165">
        <f>'19-20 Approps Data Entry'!$G332+'19-20 SBB Data Entry'!$Q263</f>
        <v>0</v>
      </c>
      <c r="J333" s="165"/>
      <c r="K333" s="164"/>
      <c r="L333" s="165">
        <f>'19-20 Approps Data Entry'!$G332+'19-20 SBB Data Entry'!$Q263</f>
        <v>0</v>
      </c>
    </row>
    <row r="334" spans="1:12" s="166" customFormat="1" x14ac:dyDescent="0.3">
      <c r="A334" s="178">
        <v>22040</v>
      </c>
      <c r="B334" s="179">
        <v>15620</v>
      </c>
      <c r="C334" s="180" t="s">
        <v>1110</v>
      </c>
      <c r="D334" s="181" t="s">
        <v>1158</v>
      </c>
      <c r="E334" s="149"/>
      <c r="F334" s="164"/>
      <c r="G334" s="165"/>
      <c r="H334" s="164"/>
      <c r="I334" s="165">
        <f>'19-20 Approps Data Entry'!$G333+'19-20 SBB Data Entry'!$Q264</f>
        <v>0</v>
      </c>
      <c r="J334" s="165"/>
      <c r="K334" s="164"/>
      <c r="L334" s="165">
        <f>'19-20 Approps Data Entry'!$G333+'19-20 SBB Data Entry'!$Q264</f>
        <v>0</v>
      </c>
    </row>
    <row r="335" spans="1:12" s="166" customFormat="1" x14ac:dyDescent="0.3">
      <c r="A335" s="178">
        <v>22060</v>
      </c>
      <c r="B335" s="179">
        <v>15630</v>
      </c>
      <c r="C335" s="180" t="s">
        <v>1112</v>
      </c>
      <c r="D335" s="181" t="s">
        <v>1159</v>
      </c>
      <c r="E335" s="149"/>
      <c r="F335" s="164"/>
      <c r="G335" s="165"/>
      <c r="H335" s="164"/>
      <c r="I335" s="165">
        <f>'19-20 Approps Data Entry'!$G334+'19-20 SBB Data Entry'!$Q265</f>
        <v>0</v>
      </c>
      <c r="J335" s="165"/>
      <c r="K335" s="164"/>
      <c r="L335" s="165">
        <f>'19-20 Approps Data Entry'!$G334+'19-20 SBB Data Entry'!$Q265</f>
        <v>0</v>
      </c>
    </row>
    <row r="336" spans="1:12" s="166" customFormat="1" x14ac:dyDescent="0.3">
      <c r="A336" s="178">
        <v>22065</v>
      </c>
      <c r="B336" s="179"/>
      <c r="C336" s="180" t="s">
        <v>1669</v>
      </c>
      <c r="D336" s="181" t="s">
        <v>1750</v>
      </c>
      <c r="E336" s="149"/>
      <c r="F336" s="164"/>
      <c r="G336" s="165"/>
      <c r="H336" s="164"/>
      <c r="I336" s="165">
        <f>'19-20 Approps Data Entry'!$G335+'19-20 SBB Data Entry'!$Q266</f>
        <v>0</v>
      </c>
      <c r="J336" s="165"/>
      <c r="K336" s="164"/>
      <c r="L336" s="165">
        <f>'19-20 Approps Data Entry'!$G335+'19-20 SBB Data Entry'!$Q266</f>
        <v>0</v>
      </c>
    </row>
    <row r="337" spans="1:12" s="166" customFormat="1" x14ac:dyDescent="0.3">
      <c r="A337" s="178">
        <v>22080</v>
      </c>
      <c r="B337" s="179">
        <v>15640</v>
      </c>
      <c r="C337" s="180" t="s">
        <v>1114</v>
      </c>
      <c r="D337" s="181" t="s">
        <v>1160</v>
      </c>
      <c r="E337" s="149"/>
      <c r="F337" s="164"/>
      <c r="G337" s="165"/>
      <c r="H337" s="164"/>
      <c r="I337" s="164"/>
      <c r="J337" s="165"/>
      <c r="K337" s="164"/>
      <c r="L337" s="164"/>
    </row>
    <row r="338" spans="1:12" s="166" customFormat="1" x14ac:dyDescent="0.3">
      <c r="A338" s="178">
        <v>22100</v>
      </c>
      <c r="B338" s="179">
        <v>15650</v>
      </c>
      <c r="C338" s="180" t="s">
        <v>334</v>
      </c>
      <c r="D338" s="181" t="s">
        <v>1161</v>
      </c>
      <c r="E338" s="149"/>
      <c r="F338" s="164"/>
      <c r="G338" s="165"/>
      <c r="H338" s="164"/>
      <c r="I338" s="164"/>
      <c r="J338" s="165"/>
      <c r="K338" s="164"/>
      <c r="L338" s="164"/>
    </row>
    <row r="339" spans="1:12" s="166" customFormat="1" x14ac:dyDescent="0.3">
      <c r="A339" s="178">
        <v>22120</v>
      </c>
      <c r="B339" s="179">
        <v>15660</v>
      </c>
      <c r="C339" s="180" t="s">
        <v>1133</v>
      </c>
      <c r="D339" s="181" t="s">
        <v>1162</v>
      </c>
      <c r="E339" s="149"/>
      <c r="F339" s="164"/>
      <c r="G339" s="165"/>
      <c r="H339" s="164"/>
      <c r="I339" s="164"/>
      <c r="J339" s="165"/>
      <c r="K339" s="164"/>
      <c r="L339" s="164"/>
    </row>
    <row r="340" spans="1:12" s="166" customFormat="1" x14ac:dyDescent="0.3">
      <c r="A340" s="178">
        <v>22140</v>
      </c>
      <c r="B340" s="179">
        <v>15670</v>
      </c>
      <c r="C340" s="180" t="s">
        <v>338</v>
      </c>
      <c r="D340" s="181" t="s">
        <v>1163</v>
      </c>
      <c r="E340" s="149"/>
      <c r="F340" s="164"/>
      <c r="G340" s="165"/>
      <c r="H340" s="164"/>
      <c r="I340" s="164"/>
      <c r="J340" s="165"/>
      <c r="K340" s="164"/>
      <c r="L340" s="164"/>
    </row>
    <row r="341" spans="1:12" s="166" customFormat="1" x14ac:dyDescent="0.3">
      <c r="A341" s="178">
        <v>22160</v>
      </c>
      <c r="B341" s="179">
        <v>15680</v>
      </c>
      <c r="C341" s="180" t="s">
        <v>340</v>
      </c>
      <c r="D341" s="181" t="s">
        <v>1164</v>
      </c>
      <c r="E341" s="149"/>
      <c r="F341" s="164"/>
      <c r="G341" s="165"/>
      <c r="H341" s="164"/>
      <c r="I341" s="164"/>
      <c r="J341" s="165"/>
      <c r="K341" s="164"/>
      <c r="L341" s="164"/>
    </row>
    <row r="342" spans="1:12" s="166" customFormat="1" x14ac:dyDescent="0.3">
      <c r="A342" s="182">
        <v>22180</v>
      </c>
      <c r="B342" s="179">
        <v>15690</v>
      </c>
      <c r="C342" s="185" t="s">
        <v>1947</v>
      </c>
      <c r="D342" s="181"/>
      <c r="E342" s="149"/>
      <c r="F342" s="164"/>
      <c r="G342" s="165"/>
      <c r="H342" s="164"/>
      <c r="I342" s="164"/>
      <c r="J342" s="165"/>
      <c r="K342" s="164"/>
      <c r="L342" s="164"/>
    </row>
    <row r="343" spans="1:12" s="166" customFormat="1" x14ac:dyDescent="0.3">
      <c r="A343" s="178">
        <v>22500</v>
      </c>
      <c r="B343" s="179">
        <v>15700</v>
      </c>
      <c r="C343" s="180" t="s">
        <v>460</v>
      </c>
      <c r="D343" s="181" t="s">
        <v>1165</v>
      </c>
      <c r="E343" s="149"/>
      <c r="F343" s="164"/>
      <c r="G343" s="165"/>
      <c r="H343" s="164"/>
      <c r="I343" s="165">
        <f>'19-20 Approps Data Entry'!$G342+'19-20 SBB Data Entry'!$Q273</f>
        <v>0</v>
      </c>
      <c r="J343" s="165"/>
      <c r="K343" s="164"/>
      <c r="L343" s="165">
        <f>'19-20 Approps Data Entry'!$G342+'19-20 SBB Data Entry'!$Q273</f>
        <v>0</v>
      </c>
    </row>
    <row r="344" spans="1:12" s="166" customFormat="1" x14ac:dyDescent="0.3">
      <c r="A344" s="178">
        <v>22505</v>
      </c>
      <c r="B344" s="179"/>
      <c r="C344" s="180" t="s">
        <v>1669</v>
      </c>
      <c r="D344" s="181" t="s">
        <v>1751</v>
      </c>
      <c r="E344" s="149"/>
      <c r="F344" s="164"/>
      <c r="G344" s="165"/>
      <c r="H344" s="164"/>
      <c r="I344" s="165">
        <f>'19-20 Approps Data Entry'!$G343+'19-20 SBB Data Entry'!$Q274</f>
        <v>0</v>
      </c>
      <c r="J344" s="165"/>
      <c r="K344" s="164"/>
      <c r="L344" s="165">
        <f>'19-20 Approps Data Entry'!$G343+'19-20 SBB Data Entry'!$Q274</f>
        <v>0</v>
      </c>
    </row>
    <row r="345" spans="1:12" s="166" customFormat="1" x14ac:dyDescent="0.3">
      <c r="A345" s="178">
        <v>22520</v>
      </c>
      <c r="B345" s="179">
        <v>15710</v>
      </c>
      <c r="C345" s="180" t="s">
        <v>472</v>
      </c>
      <c r="D345" s="181" t="s">
        <v>1166</v>
      </c>
      <c r="E345" s="149"/>
      <c r="F345" s="164"/>
      <c r="G345" s="165"/>
      <c r="H345" s="164"/>
      <c r="I345" s="164"/>
      <c r="J345" s="165"/>
      <c r="K345" s="164"/>
      <c r="L345" s="164"/>
    </row>
    <row r="346" spans="1:12" s="166" customFormat="1" x14ac:dyDescent="0.3">
      <c r="A346" s="178">
        <v>22540</v>
      </c>
      <c r="B346" s="179">
        <v>15720</v>
      </c>
      <c r="C346" s="180" t="s">
        <v>1123</v>
      </c>
      <c r="D346" s="181" t="s">
        <v>1167</v>
      </c>
      <c r="E346" s="149"/>
      <c r="F346" s="164"/>
      <c r="G346" s="165"/>
      <c r="H346" s="164"/>
      <c r="I346" s="164"/>
      <c r="J346" s="165"/>
      <c r="K346" s="164"/>
      <c r="L346" s="164"/>
    </row>
    <row r="347" spans="1:12" s="166" customFormat="1" x14ac:dyDescent="0.3">
      <c r="A347" s="178">
        <v>22560</v>
      </c>
      <c r="B347" s="179">
        <v>15730</v>
      </c>
      <c r="C347" s="180" t="s">
        <v>464</v>
      </c>
      <c r="D347" s="181" t="s">
        <v>1168</v>
      </c>
      <c r="E347" s="149"/>
      <c r="F347" s="164"/>
      <c r="G347" s="165"/>
      <c r="H347" s="164"/>
      <c r="I347" s="164"/>
      <c r="J347" s="165"/>
      <c r="K347" s="164"/>
      <c r="L347" s="164"/>
    </row>
    <row r="348" spans="1:12" s="166" customFormat="1" x14ac:dyDescent="0.3">
      <c r="A348" s="178">
        <v>22580</v>
      </c>
      <c r="B348" s="179">
        <v>15740</v>
      </c>
      <c r="C348" s="180" t="s">
        <v>340</v>
      </c>
      <c r="D348" s="181" t="s">
        <v>1169</v>
      </c>
      <c r="E348" s="149"/>
      <c r="F348" s="164"/>
      <c r="G348" s="165"/>
      <c r="H348" s="164"/>
      <c r="I348" s="164"/>
      <c r="J348" s="165"/>
      <c r="K348" s="164"/>
      <c r="L348" s="164"/>
    </row>
    <row r="349" spans="1:12" s="166" customFormat="1" x14ac:dyDescent="0.3">
      <c r="A349" s="182">
        <v>22600</v>
      </c>
      <c r="B349" s="179">
        <v>15750</v>
      </c>
      <c r="C349" s="185" t="s">
        <v>2004</v>
      </c>
      <c r="D349" s="181"/>
      <c r="E349" s="149"/>
      <c r="F349" s="164"/>
      <c r="G349" s="165"/>
      <c r="H349" s="164"/>
      <c r="I349" s="164"/>
      <c r="J349" s="165"/>
      <c r="K349" s="164"/>
      <c r="L349" s="164"/>
    </row>
    <row r="350" spans="1:12" s="166" customFormat="1" x14ac:dyDescent="0.3">
      <c r="A350" s="182">
        <v>22620</v>
      </c>
      <c r="B350" s="179">
        <v>15760</v>
      </c>
      <c r="C350" s="185" t="s">
        <v>1946</v>
      </c>
      <c r="D350" s="181"/>
      <c r="E350" s="149"/>
      <c r="F350" s="164"/>
      <c r="G350" s="165"/>
      <c r="H350" s="164"/>
      <c r="I350" s="164"/>
      <c r="J350" s="165"/>
      <c r="K350" s="164"/>
      <c r="L350" s="164"/>
    </row>
    <row r="351" spans="1:12" s="166" customFormat="1" x14ac:dyDescent="0.3">
      <c r="A351" s="161" t="s">
        <v>1943</v>
      </c>
      <c r="B351" s="179"/>
      <c r="C351" s="184" t="s">
        <v>1298</v>
      </c>
      <c r="D351" s="181"/>
      <c r="E351" s="149"/>
      <c r="F351" s="164"/>
      <c r="G351" s="165"/>
      <c r="H351" s="164"/>
      <c r="I351" s="164"/>
      <c r="J351" s="165"/>
      <c r="K351" s="164"/>
      <c r="L351" s="164"/>
    </row>
    <row r="352" spans="1:12" s="166" customFormat="1" x14ac:dyDescent="0.3">
      <c r="A352" s="178">
        <v>23000</v>
      </c>
      <c r="B352" s="179">
        <v>16000</v>
      </c>
      <c r="C352" s="180" t="s">
        <v>341</v>
      </c>
      <c r="D352" s="181" t="s">
        <v>1322</v>
      </c>
      <c r="E352" s="149"/>
      <c r="F352" s="164"/>
      <c r="G352" s="165"/>
      <c r="H352" s="164"/>
      <c r="I352" s="165">
        <f>'19-20 Approps Data Entry'!$G351+'19-20 SBB Data Entry'!$Q282</f>
        <v>0</v>
      </c>
      <c r="J352" s="165"/>
      <c r="K352" s="164"/>
      <c r="L352" s="165">
        <f>'19-20 Approps Data Entry'!$G351+'19-20 SBB Data Entry'!$Q282</f>
        <v>0</v>
      </c>
    </row>
    <row r="353" spans="1:12" s="166" customFormat="1" x14ac:dyDescent="0.3">
      <c r="A353" s="178">
        <v>23020</v>
      </c>
      <c r="B353" s="179">
        <v>16010</v>
      </c>
      <c r="C353" s="180" t="s">
        <v>1108</v>
      </c>
      <c r="D353" s="181" t="s">
        <v>1323</v>
      </c>
      <c r="E353" s="149"/>
      <c r="F353" s="164"/>
      <c r="G353" s="165"/>
      <c r="H353" s="164"/>
      <c r="I353" s="165">
        <f>'19-20 Approps Data Entry'!$G352+'19-20 SBB Data Entry'!$Q283</f>
        <v>0</v>
      </c>
      <c r="J353" s="165"/>
      <c r="K353" s="164"/>
      <c r="L353" s="165">
        <f>'19-20 Approps Data Entry'!$G352+'19-20 SBB Data Entry'!$Q283</f>
        <v>0</v>
      </c>
    </row>
    <row r="354" spans="1:12" s="166" customFormat="1" x14ac:dyDescent="0.3">
      <c r="A354" s="178">
        <v>23040</v>
      </c>
      <c r="B354" s="179">
        <v>16020</v>
      </c>
      <c r="C354" s="180" t="s">
        <v>1110</v>
      </c>
      <c r="D354" s="181" t="s">
        <v>1324</v>
      </c>
      <c r="E354" s="149"/>
      <c r="F354" s="164"/>
      <c r="G354" s="165"/>
      <c r="H354" s="164"/>
      <c r="I354" s="165">
        <f>'19-20 Approps Data Entry'!$G353+'19-20 SBB Data Entry'!$Q284</f>
        <v>0</v>
      </c>
      <c r="J354" s="165"/>
      <c r="K354" s="164"/>
      <c r="L354" s="165">
        <f>'19-20 Approps Data Entry'!$G353+'19-20 SBB Data Entry'!$Q284</f>
        <v>0</v>
      </c>
    </row>
    <row r="355" spans="1:12" s="166" customFormat="1" x14ac:dyDescent="0.3">
      <c r="A355" s="178">
        <v>23060</v>
      </c>
      <c r="B355" s="179">
        <v>16030</v>
      </c>
      <c r="C355" s="180" t="s">
        <v>1112</v>
      </c>
      <c r="D355" s="181" t="s">
        <v>1325</v>
      </c>
      <c r="E355" s="149"/>
      <c r="F355" s="164"/>
      <c r="G355" s="165"/>
      <c r="H355" s="164"/>
      <c r="I355" s="165">
        <f>'19-20 Approps Data Entry'!$G354+'19-20 SBB Data Entry'!$Q285</f>
        <v>0</v>
      </c>
      <c r="J355" s="165"/>
      <c r="K355" s="164"/>
      <c r="L355" s="165">
        <f>'19-20 Approps Data Entry'!$G354+'19-20 SBB Data Entry'!$Q285</f>
        <v>0</v>
      </c>
    </row>
    <row r="356" spans="1:12" s="166" customFormat="1" x14ac:dyDescent="0.3">
      <c r="A356" s="178">
        <v>23065</v>
      </c>
      <c r="B356" s="179"/>
      <c r="C356" s="180" t="s">
        <v>1669</v>
      </c>
      <c r="D356" s="181" t="s">
        <v>1752</v>
      </c>
      <c r="E356" s="149"/>
      <c r="F356" s="164"/>
      <c r="G356" s="165"/>
      <c r="H356" s="164"/>
      <c r="I356" s="165">
        <f>'19-20 Approps Data Entry'!$G355+'19-20 SBB Data Entry'!$Q286</f>
        <v>0</v>
      </c>
      <c r="J356" s="165"/>
      <c r="K356" s="164"/>
      <c r="L356" s="165">
        <f>'19-20 Approps Data Entry'!$G355+'19-20 SBB Data Entry'!$Q286</f>
        <v>0</v>
      </c>
    </row>
    <row r="357" spans="1:12" s="166" customFormat="1" x14ac:dyDescent="0.3">
      <c r="A357" s="178">
        <v>23080</v>
      </c>
      <c r="B357" s="179">
        <v>16040</v>
      </c>
      <c r="C357" s="180" t="s">
        <v>1114</v>
      </c>
      <c r="D357" s="181" t="s">
        <v>1326</v>
      </c>
      <c r="E357" s="149"/>
      <c r="F357" s="164"/>
      <c r="G357" s="165"/>
      <c r="H357" s="164"/>
      <c r="I357" s="164"/>
      <c r="J357" s="165"/>
      <c r="K357" s="164"/>
      <c r="L357" s="164"/>
    </row>
    <row r="358" spans="1:12" s="166" customFormat="1" x14ac:dyDescent="0.3">
      <c r="A358" s="178">
        <v>23100</v>
      </c>
      <c r="B358" s="179">
        <v>16050</v>
      </c>
      <c r="C358" s="180" t="s">
        <v>334</v>
      </c>
      <c r="D358" s="181" t="s">
        <v>1327</v>
      </c>
      <c r="E358" s="149"/>
      <c r="F358" s="164"/>
      <c r="G358" s="165"/>
      <c r="H358" s="164"/>
      <c r="I358" s="164"/>
      <c r="J358" s="165"/>
      <c r="K358" s="164"/>
      <c r="L358" s="164"/>
    </row>
    <row r="359" spans="1:12" s="166" customFormat="1" x14ac:dyDescent="0.3">
      <c r="A359" s="178">
        <v>23120</v>
      </c>
      <c r="B359" s="179">
        <v>16060</v>
      </c>
      <c r="C359" s="180" t="s">
        <v>1133</v>
      </c>
      <c r="D359" s="181" t="s">
        <v>1328</v>
      </c>
      <c r="E359" s="149"/>
      <c r="F359" s="164"/>
      <c r="G359" s="165"/>
      <c r="H359" s="164"/>
      <c r="I359" s="164"/>
      <c r="J359" s="165"/>
      <c r="K359" s="164"/>
      <c r="L359" s="164"/>
    </row>
    <row r="360" spans="1:12" s="166" customFormat="1" x14ac:dyDescent="0.3">
      <c r="A360" s="178">
        <v>23140</v>
      </c>
      <c r="B360" s="179">
        <v>16070</v>
      </c>
      <c r="C360" s="180" t="s">
        <v>338</v>
      </c>
      <c r="D360" s="181" t="s">
        <v>1329</v>
      </c>
      <c r="E360" s="149"/>
      <c r="F360" s="164"/>
      <c r="G360" s="165"/>
      <c r="H360" s="164"/>
      <c r="I360" s="164"/>
      <c r="J360" s="165"/>
      <c r="K360" s="164"/>
      <c r="L360" s="164"/>
    </row>
    <row r="361" spans="1:12" s="166" customFormat="1" x14ac:dyDescent="0.3">
      <c r="A361" s="178">
        <v>23160</v>
      </c>
      <c r="B361" s="179">
        <v>16080</v>
      </c>
      <c r="C361" s="180" t="s">
        <v>340</v>
      </c>
      <c r="D361" s="181" t="s">
        <v>1330</v>
      </c>
      <c r="E361" s="149"/>
      <c r="F361" s="164"/>
      <c r="G361" s="165"/>
      <c r="H361" s="164"/>
      <c r="I361" s="164"/>
      <c r="J361" s="165"/>
      <c r="K361" s="164"/>
      <c r="L361" s="164"/>
    </row>
    <row r="362" spans="1:12" s="166" customFormat="1" x14ac:dyDescent="0.3">
      <c r="A362" s="182">
        <v>23180</v>
      </c>
      <c r="B362" s="179">
        <v>16090</v>
      </c>
      <c r="C362" s="185" t="s">
        <v>2024</v>
      </c>
      <c r="D362" s="181"/>
      <c r="E362" s="149"/>
      <c r="F362" s="164"/>
      <c r="G362" s="165"/>
      <c r="H362" s="164"/>
      <c r="I362" s="164"/>
      <c r="J362" s="165"/>
      <c r="K362" s="164"/>
      <c r="L362" s="164"/>
    </row>
    <row r="363" spans="1:12" s="166" customFormat="1" x14ac:dyDescent="0.3">
      <c r="A363" s="178">
        <v>23500</v>
      </c>
      <c r="B363" s="179">
        <v>16100</v>
      </c>
      <c r="C363" s="180" t="s">
        <v>1120</v>
      </c>
      <c r="D363" s="181" t="s">
        <v>1331</v>
      </c>
      <c r="E363" s="149"/>
      <c r="F363" s="164"/>
      <c r="G363" s="165"/>
      <c r="H363" s="164"/>
      <c r="I363" s="165">
        <f>'19-20 Approps Data Entry'!$G362+'19-20 SBB Data Entry'!$Q293</f>
        <v>0</v>
      </c>
      <c r="J363" s="165"/>
      <c r="K363" s="164"/>
      <c r="L363" s="165">
        <f>'19-20 Approps Data Entry'!$G362+'19-20 SBB Data Entry'!$Q293</f>
        <v>0</v>
      </c>
    </row>
    <row r="364" spans="1:12" s="166" customFormat="1" x14ac:dyDescent="0.3">
      <c r="A364" s="178">
        <v>23505</v>
      </c>
      <c r="B364" s="179"/>
      <c r="C364" s="180" t="s">
        <v>1669</v>
      </c>
      <c r="D364" s="181" t="s">
        <v>1753</v>
      </c>
      <c r="E364" s="149"/>
      <c r="F364" s="164"/>
      <c r="G364" s="165"/>
      <c r="H364" s="164"/>
      <c r="I364" s="165">
        <f>'19-20 Approps Data Entry'!$G363+'19-20 SBB Data Entry'!$Q294</f>
        <v>0</v>
      </c>
      <c r="J364" s="165"/>
      <c r="K364" s="164"/>
      <c r="L364" s="165">
        <f>'19-20 Approps Data Entry'!$G363+'19-20 SBB Data Entry'!$Q294</f>
        <v>0</v>
      </c>
    </row>
    <row r="365" spans="1:12" s="166" customFormat="1" x14ac:dyDescent="0.3">
      <c r="A365" s="178">
        <v>23520</v>
      </c>
      <c r="B365" s="179">
        <v>16110</v>
      </c>
      <c r="C365" s="180" t="s">
        <v>472</v>
      </c>
      <c r="D365" s="181" t="s">
        <v>1332</v>
      </c>
      <c r="E365" s="149"/>
      <c r="F365" s="164"/>
      <c r="G365" s="165"/>
      <c r="H365" s="164"/>
      <c r="I365" s="164"/>
      <c r="J365" s="165"/>
      <c r="K365" s="164"/>
      <c r="L365" s="164"/>
    </row>
    <row r="366" spans="1:12" s="166" customFormat="1" x14ac:dyDescent="0.3">
      <c r="A366" s="178">
        <v>23540</v>
      </c>
      <c r="B366" s="179">
        <v>16120</v>
      </c>
      <c r="C366" s="180" t="s">
        <v>1123</v>
      </c>
      <c r="D366" s="181" t="s">
        <v>1333</v>
      </c>
      <c r="E366" s="149"/>
      <c r="F366" s="164"/>
      <c r="G366" s="165"/>
      <c r="H366" s="164"/>
      <c r="I366" s="164"/>
      <c r="J366" s="165"/>
      <c r="K366" s="164"/>
      <c r="L366" s="164"/>
    </row>
    <row r="367" spans="1:12" s="166" customFormat="1" x14ac:dyDescent="0.3">
      <c r="A367" s="178">
        <v>23560</v>
      </c>
      <c r="B367" s="179">
        <v>16130</v>
      </c>
      <c r="C367" s="180" t="s">
        <v>464</v>
      </c>
      <c r="D367" s="181" t="s">
        <v>1334</v>
      </c>
      <c r="E367" s="149"/>
      <c r="F367" s="164"/>
      <c r="G367" s="165"/>
      <c r="H367" s="164"/>
      <c r="I367" s="164"/>
      <c r="J367" s="165"/>
      <c r="K367" s="164"/>
      <c r="L367" s="164"/>
    </row>
    <row r="368" spans="1:12" s="166" customFormat="1" x14ac:dyDescent="0.3">
      <c r="A368" s="178">
        <v>23580</v>
      </c>
      <c r="B368" s="179">
        <v>16140</v>
      </c>
      <c r="C368" s="180" t="s">
        <v>340</v>
      </c>
      <c r="D368" s="181" t="s">
        <v>1335</v>
      </c>
      <c r="E368" s="149"/>
      <c r="F368" s="164"/>
      <c r="G368" s="165"/>
      <c r="H368" s="164"/>
      <c r="I368" s="164"/>
      <c r="J368" s="165"/>
      <c r="K368" s="164"/>
      <c r="L368" s="164"/>
    </row>
    <row r="369" spans="1:12" s="166" customFormat="1" x14ac:dyDescent="0.3">
      <c r="A369" s="182">
        <v>23600</v>
      </c>
      <c r="B369" s="179">
        <v>16150</v>
      </c>
      <c r="C369" s="185" t="s">
        <v>2025</v>
      </c>
      <c r="D369" s="181"/>
      <c r="E369" s="149"/>
      <c r="F369" s="164"/>
      <c r="G369" s="165"/>
      <c r="H369" s="164"/>
      <c r="I369" s="164"/>
      <c r="J369" s="165"/>
      <c r="K369" s="164"/>
      <c r="L369" s="164"/>
    </row>
    <row r="370" spans="1:12" s="166" customFormat="1" x14ac:dyDescent="0.3">
      <c r="A370" s="182">
        <v>23620</v>
      </c>
      <c r="B370" s="179">
        <v>16160</v>
      </c>
      <c r="C370" s="185" t="s">
        <v>2026</v>
      </c>
      <c r="D370" s="181"/>
      <c r="E370" s="149"/>
      <c r="F370" s="164"/>
      <c r="G370" s="165"/>
      <c r="H370" s="164"/>
      <c r="I370" s="164"/>
      <c r="J370" s="165"/>
      <c r="K370" s="164"/>
      <c r="L370" s="164"/>
    </row>
    <row r="371" spans="1:12" s="166" customFormat="1" x14ac:dyDescent="0.3">
      <c r="A371" s="161" t="s">
        <v>1943</v>
      </c>
      <c r="B371" s="162"/>
      <c r="C371" s="171" t="s">
        <v>812</v>
      </c>
      <c r="D371" s="149"/>
      <c r="E371" s="149"/>
      <c r="F371" s="165"/>
      <c r="G371" s="165"/>
      <c r="H371" s="165"/>
      <c r="I371" s="165"/>
      <c r="J371" s="165"/>
      <c r="K371" s="165"/>
      <c r="L371" s="165"/>
    </row>
    <row r="372" spans="1:12" s="166" customFormat="1" x14ac:dyDescent="0.3">
      <c r="A372" s="152">
        <v>25000</v>
      </c>
      <c r="B372" s="162">
        <v>6150</v>
      </c>
      <c r="C372" s="163" t="s">
        <v>460</v>
      </c>
      <c r="D372" s="149" t="s">
        <v>467</v>
      </c>
      <c r="E372" s="149"/>
      <c r="F372" s="164"/>
      <c r="G372" s="165"/>
      <c r="H372" s="164"/>
      <c r="I372" s="165">
        <f>'19-20 Approps Data Entry'!$G371+'19-20 SBB Data Entry'!$Q302</f>
        <v>0</v>
      </c>
      <c r="J372" s="165"/>
      <c r="K372" s="164"/>
      <c r="L372" s="165">
        <f>'19-20 Approps Data Entry'!$G371+'19-20 SBB Data Entry'!$Q302</f>
        <v>0</v>
      </c>
    </row>
    <row r="373" spans="1:12" s="166" customFormat="1" x14ac:dyDescent="0.3">
      <c r="A373" s="152">
        <v>25005</v>
      </c>
      <c r="B373" s="162"/>
      <c r="C373" s="168" t="s">
        <v>1669</v>
      </c>
      <c r="D373" s="169" t="s">
        <v>1754</v>
      </c>
      <c r="E373" s="149"/>
      <c r="F373" s="164"/>
      <c r="G373" s="165"/>
      <c r="H373" s="164"/>
      <c r="I373" s="165">
        <f>'19-20 Approps Data Entry'!$G372+'19-20 SBB Data Entry'!$Q303</f>
        <v>0</v>
      </c>
      <c r="J373" s="165"/>
      <c r="K373" s="164"/>
      <c r="L373" s="165">
        <f>'19-20 Approps Data Entry'!$G372+'19-20 SBB Data Entry'!$Q303</f>
        <v>0</v>
      </c>
    </row>
    <row r="374" spans="1:12" s="166" customFormat="1" x14ac:dyDescent="0.3">
      <c r="A374" s="152">
        <v>25020</v>
      </c>
      <c r="B374" s="162">
        <v>6160</v>
      </c>
      <c r="C374" s="163" t="s">
        <v>462</v>
      </c>
      <c r="D374" s="149" t="s">
        <v>468</v>
      </c>
      <c r="E374" s="149"/>
      <c r="F374" s="164"/>
      <c r="G374" s="165"/>
      <c r="H374" s="164"/>
      <c r="I374" s="164"/>
      <c r="J374" s="165"/>
      <c r="K374" s="164"/>
      <c r="L374" s="164"/>
    </row>
    <row r="375" spans="1:12" s="166" customFormat="1" x14ac:dyDescent="0.3">
      <c r="A375" s="152">
        <v>25040</v>
      </c>
      <c r="B375" s="162">
        <v>6170</v>
      </c>
      <c r="C375" s="163" t="s">
        <v>464</v>
      </c>
      <c r="D375" s="149" t="s">
        <v>469</v>
      </c>
      <c r="E375" s="149"/>
      <c r="F375" s="164"/>
      <c r="G375" s="165"/>
      <c r="H375" s="164"/>
      <c r="I375" s="164"/>
      <c r="J375" s="165"/>
      <c r="K375" s="164"/>
      <c r="L375" s="164"/>
    </row>
    <row r="376" spans="1:12" s="166" customFormat="1" x14ac:dyDescent="0.3">
      <c r="A376" s="152">
        <v>25060</v>
      </c>
      <c r="B376" s="162">
        <v>6180</v>
      </c>
      <c r="C376" s="163" t="s">
        <v>340</v>
      </c>
      <c r="D376" s="149" t="s">
        <v>470</v>
      </c>
      <c r="E376" s="149"/>
      <c r="F376" s="164"/>
      <c r="G376" s="165"/>
      <c r="H376" s="164"/>
      <c r="I376" s="164"/>
      <c r="J376" s="165"/>
      <c r="K376" s="164"/>
      <c r="L376" s="164"/>
    </row>
    <row r="377" spans="1:12" s="166" customFormat="1" x14ac:dyDescent="0.3">
      <c r="A377" s="152">
        <v>25080</v>
      </c>
      <c r="B377" s="162">
        <v>6190</v>
      </c>
      <c r="C377" s="163" t="s">
        <v>929</v>
      </c>
      <c r="D377" s="149" t="s">
        <v>813</v>
      </c>
      <c r="E377" s="149"/>
      <c r="F377" s="164"/>
      <c r="G377" s="165"/>
      <c r="H377" s="164"/>
      <c r="I377" s="164"/>
      <c r="J377" s="165"/>
      <c r="K377" s="164"/>
      <c r="L377" s="164"/>
    </row>
    <row r="378" spans="1:12" s="166" customFormat="1" x14ac:dyDescent="0.3">
      <c r="A378" s="13">
        <v>25100</v>
      </c>
      <c r="B378" s="162">
        <v>6200</v>
      </c>
      <c r="C378" s="175" t="s">
        <v>703</v>
      </c>
      <c r="D378" s="149"/>
      <c r="E378" s="149"/>
      <c r="F378" s="164"/>
      <c r="G378" s="165"/>
      <c r="H378" s="164"/>
      <c r="I378" s="164"/>
      <c r="J378" s="165"/>
      <c r="K378" s="164"/>
      <c r="L378" s="164"/>
    </row>
    <row r="379" spans="1:12" s="166" customFormat="1" x14ac:dyDescent="0.3">
      <c r="A379" s="161" t="s">
        <v>1943</v>
      </c>
      <c r="B379" s="162"/>
      <c r="C379" s="171" t="s">
        <v>814</v>
      </c>
      <c r="D379" s="149"/>
      <c r="E379" s="149"/>
      <c r="F379" s="165"/>
      <c r="G379" s="165"/>
      <c r="H379" s="165"/>
      <c r="I379" s="165"/>
      <c r="J379" s="165"/>
      <c r="K379" s="165"/>
      <c r="L379" s="165"/>
    </row>
    <row r="380" spans="1:12" s="166" customFormat="1" x14ac:dyDescent="0.3">
      <c r="A380" s="152">
        <v>27000</v>
      </c>
      <c r="B380" s="162">
        <v>6210</v>
      </c>
      <c r="C380" s="163" t="s">
        <v>460</v>
      </c>
      <c r="D380" s="149" t="s">
        <v>815</v>
      </c>
      <c r="E380" s="149"/>
      <c r="F380" s="164"/>
      <c r="G380" s="165"/>
      <c r="H380" s="164"/>
      <c r="I380" s="165">
        <f>'19-20 Approps Data Entry'!$G379</f>
        <v>0</v>
      </c>
      <c r="J380" s="165"/>
      <c r="K380" s="164"/>
      <c r="L380" s="165">
        <f>'19-20 Approps Data Entry'!$G379</f>
        <v>0</v>
      </c>
    </row>
    <row r="381" spans="1:12" s="166" customFormat="1" x14ac:dyDescent="0.3">
      <c r="A381" s="152">
        <v>27005</v>
      </c>
      <c r="B381" s="162"/>
      <c r="C381" s="168" t="s">
        <v>1669</v>
      </c>
      <c r="D381" s="169" t="s">
        <v>1755</v>
      </c>
      <c r="E381" s="149"/>
      <c r="F381" s="164"/>
      <c r="G381" s="165"/>
      <c r="H381" s="164"/>
      <c r="I381" s="165">
        <f>'19-20 Approps Data Entry'!$G380</f>
        <v>0</v>
      </c>
      <c r="J381" s="165"/>
      <c r="K381" s="164"/>
      <c r="L381" s="165">
        <f>'19-20 Approps Data Entry'!$G380</f>
        <v>0</v>
      </c>
    </row>
    <row r="382" spans="1:12" s="166" customFormat="1" x14ac:dyDescent="0.3">
      <c r="A382" s="152">
        <v>27020</v>
      </c>
      <c r="B382" s="162">
        <v>6220</v>
      </c>
      <c r="C382" s="163" t="s">
        <v>462</v>
      </c>
      <c r="D382" s="149" t="s">
        <v>816</v>
      </c>
      <c r="E382" s="149"/>
      <c r="F382" s="164"/>
      <c r="G382" s="165"/>
      <c r="H382" s="164"/>
      <c r="I382" s="164"/>
      <c r="J382" s="165"/>
      <c r="K382" s="164"/>
      <c r="L382" s="164"/>
    </row>
    <row r="383" spans="1:12" s="166" customFormat="1" x14ac:dyDescent="0.3">
      <c r="A383" s="152">
        <v>27040</v>
      </c>
      <c r="B383" s="162">
        <v>6230</v>
      </c>
      <c r="C383" s="163" t="s">
        <v>464</v>
      </c>
      <c r="D383" s="149" t="s">
        <v>817</v>
      </c>
      <c r="E383" s="149"/>
      <c r="F383" s="164"/>
      <c r="G383" s="165"/>
      <c r="H383" s="164"/>
      <c r="I383" s="164"/>
      <c r="J383" s="165"/>
      <c r="K383" s="164"/>
      <c r="L383" s="164"/>
    </row>
    <row r="384" spans="1:12" s="166" customFormat="1" x14ac:dyDescent="0.3">
      <c r="A384" s="152">
        <v>27060</v>
      </c>
      <c r="B384" s="162">
        <v>6240</v>
      </c>
      <c r="C384" s="163" t="s">
        <v>340</v>
      </c>
      <c r="D384" s="149" t="s">
        <v>818</v>
      </c>
      <c r="E384" s="149"/>
      <c r="F384" s="164"/>
      <c r="G384" s="165"/>
      <c r="H384" s="164"/>
      <c r="I384" s="164"/>
      <c r="J384" s="165"/>
      <c r="K384" s="164"/>
      <c r="L384" s="164"/>
    </row>
    <row r="385" spans="1:12" s="166" customFormat="1" x14ac:dyDescent="0.3">
      <c r="A385" s="152">
        <v>27080</v>
      </c>
      <c r="B385" s="162">
        <v>6250</v>
      </c>
      <c r="C385" s="163" t="s">
        <v>929</v>
      </c>
      <c r="D385" s="149" t="s">
        <v>819</v>
      </c>
      <c r="E385" s="149"/>
      <c r="F385" s="164"/>
      <c r="G385" s="165"/>
      <c r="H385" s="164"/>
      <c r="I385" s="164"/>
      <c r="J385" s="165"/>
      <c r="K385" s="164"/>
      <c r="L385" s="164"/>
    </row>
    <row r="386" spans="1:12" s="166" customFormat="1" x14ac:dyDescent="0.3">
      <c r="A386" s="13">
        <v>27100</v>
      </c>
      <c r="B386" s="174">
        <v>6260</v>
      </c>
      <c r="C386" s="175" t="s">
        <v>820</v>
      </c>
      <c r="D386" s="171"/>
      <c r="E386" s="149"/>
      <c r="F386" s="164"/>
      <c r="G386" s="165"/>
      <c r="H386" s="164"/>
      <c r="I386" s="164"/>
      <c r="J386" s="165"/>
      <c r="K386" s="164"/>
      <c r="L386" s="164"/>
    </row>
    <row r="387" spans="1:12" s="166" customFormat="1" x14ac:dyDescent="0.3">
      <c r="A387" s="161" t="s">
        <v>1943</v>
      </c>
      <c r="B387" s="162"/>
      <c r="C387" s="171" t="s">
        <v>605</v>
      </c>
      <c r="D387" s="149"/>
      <c r="E387" s="149"/>
      <c r="F387" s="165"/>
      <c r="G387" s="165"/>
      <c r="H387" s="165"/>
      <c r="I387" s="165"/>
      <c r="J387" s="165"/>
      <c r="K387" s="165"/>
      <c r="L387" s="165"/>
    </row>
    <row r="388" spans="1:12" s="166" customFormat="1" x14ac:dyDescent="0.3">
      <c r="A388" s="152">
        <v>29000</v>
      </c>
      <c r="B388" s="162">
        <v>6270</v>
      </c>
      <c r="C388" s="163" t="s">
        <v>930</v>
      </c>
      <c r="D388" s="149" t="s">
        <v>821</v>
      </c>
      <c r="E388" s="149"/>
      <c r="F388" s="164"/>
      <c r="G388" s="165"/>
      <c r="H388" s="164"/>
      <c r="I388" s="164"/>
      <c r="J388" s="165"/>
      <c r="K388" s="164"/>
      <c r="L388" s="164"/>
    </row>
    <row r="389" spans="1:12" s="166" customFormat="1" x14ac:dyDescent="0.3">
      <c r="A389" s="152">
        <v>29020</v>
      </c>
      <c r="B389" s="162">
        <v>6280</v>
      </c>
      <c r="C389" s="163" t="s">
        <v>931</v>
      </c>
      <c r="D389" s="149" t="s">
        <v>822</v>
      </c>
      <c r="E389" s="149"/>
      <c r="F389" s="164"/>
      <c r="G389" s="165"/>
      <c r="H389" s="164"/>
      <c r="I389" s="164"/>
      <c r="J389" s="165"/>
      <c r="K389" s="164"/>
      <c r="L389" s="164"/>
    </row>
    <row r="390" spans="1:12" s="166" customFormat="1" x14ac:dyDescent="0.3">
      <c r="A390" s="152">
        <v>29040</v>
      </c>
      <c r="B390" s="162">
        <v>6290</v>
      </c>
      <c r="C390" s="163" t="s">
        <v>932</v>
      </c>
      <c r="D390" s="149" t="s">
        <v>823</v>
      </c>
      <c r="E390" s="149"/>
      <c r="F390" s="164"/>
      <c r="G390" s="165"/>
      <c r="H390" s="164"/>
      <c r="I390" s="164"/>
      <c r="J390" s="165"/>
      <c r="K390" s="164"/>
      <c r="L390" s="164"/>
    </row>
    <row r="391" spans="1:12" s="166" customFormat="1" x14ac:dyDescent="0.3">
      <c r="A391" s="152">
        <v>29060</v>
      </c>
      <c r="B391" s="162">
        <v>6300</v>
      </c>
      <c r="C391" s="163" t="s">
        <v>933</v>
      </c>
      <c r="D391" s="149" t="s">
        <v>824</v>
      </c>
      <c r="E391" s="149"/>
      <c r="F391" s="164"/>
      <c r="G391" s="165"/>
      <c r="H391" s="164"/>
      <c r="I391" s="164"/>
      <c r="J391" s="165"/>
      <c r="K391" s="164"/>
      <c r="L391" s="164"/>
    </row>
    <row r="392" spans="1:12" s="166" customFormat="1" x14ac:dyDescent="0.3">
      <c r="A392" s="152">
        <v>29080</v>
      </c>
      <c r="B392" s="162">
        <v>6310</v>
      </c>
      <c r="C392" s="163" t="s">
        <v>934</v>
      </c>
      <c r="D392" s="149" t="s">
        <v>825</v>
      </c>
      <c r="E392" s="149"/>
      <c r="F392" s="164"/>
      <c r="G392" s="165"/>
      <c r="H392" s="164"/>
      <c r="I392" s="164"/>
      <c r="J392" s="165"/>
      <c r="K392" s="164"/>
      <c r="L392" s="164"/>
    </row>
    <row r="393" spans="1:12" s="166" customFormat="1" x14ac:dyDescent="0.3">
      <c r="A393" s="152">
        <v>29100</v>
      </c>
      <c r="B393" s="162">
        <v>6320</v>
      </c>
      <c r="C393" s="163" t="s">
        <v>935</v>
      </c>
      <c r="D393" s="149" t="s">
        <v>826</v>
      </c>
      <c r="E393" s="149"/>
      <c r="F393" s="164"/>
      <c r="G393" s="165"/>
      <c r="H393" s="164"/>
      <c r="I393" s="164"/>
      <c r="J393" s="165"/>
      <c r="K393" s="164"/>
      <c r="L393" s="164"/>
    </row>
    <row r="394" spans="1:12" s="166" customFormat="1" x14ac:dyDescent="0.3">
      <c r="A394" s="152">
        <v>29120</v>
      </c>
      <c r="B394" s="162">
        <v>6330</v>
      </c>
      <c r="C394" s="163" t="s">
        <v>936</v>
      </c>
      <c r="D394" s="149" t="s">
        <v>827</v>
      </c>
      <c r="E394" s="149"/>
      <c r="F394" s="164"/>
      <c r="G394" s="165"/>
      <c r="H394" s="164"/>
      <c r="I394" s="164"/>
      <c r="J394" s="165"/>
      <c r="K394" s="164"/>
      <c r="L394" s="164"/>
    </row>
    <row r="395" spans="1:12" s="166" customFormat="1" x14ac:dyDescent="0.3">
      <c r="A395" s="152">
        <v>29140</v>
      </c>
      <c r="B395" s="162">
        <v>6340</v>
      </c>
      <c r="C395" s="163" t="s">
        <v>937</v>
      </c>
      <c r="D395" s="149" t="s">
        <v>828</v>
      </c>
      <c r="E395" s="149"/>
      <c r="F395" s="164"/>
      <c r="G395" s="165"/>
      <c r="H395" s="164"/>
      <c r="I395" s="164"/>
      <c r="J395" s="165"/>
      <c r="K395" s="164"/>
      <c r="L395" s="164"/>
    </row>
    <row r="396" spans="1:12" s="166" customFormat="1" x14ac:dyDescent="0.3">
      <c r="A396" s="152">
        <v>29160</v>
      </c>
      <c r="B396" s="187">
        <v>6350</v>
      </c>
      <c r="C396" s="188" t="s">
        <v>938</v>
      </c>
      <c r="D396" s="189" t="s">
        <v>829</v>
      </c>
      <c r="E396" s="149"/>
      <c r="F396" s="164"/>
      <c r="G396" s="165"/>
      <c r="H396" s="164"/>
      <c r="I396" s="164"/>
      <c r="J396" s="165"/>
      <c r="K396" s="164"/>
      <c r="L396" s="164"/>
    </row>
    <row r="397" spans="1:12" s="166" customFormat="1" x14ac:dyDescent="0.3">
      <c r="A397" s="167">
        <v>29165</v>
      </c>
      <c r="B397" s="167"/>
      <c r="C397" s="168" t="s">
        <v>1756</v>
      </c>
      <c r="D397" s="169" t="s">
        <v>1757</v>
      </c>
      <c r="E397" s="149"/>
      <c r="F397" s="164"/>
      <c r="G397" s="165"/>
      <c r="H397" s="164"/>
      <c r="I397" s="164"/>
      <c r="J397" s="165"/>
      <c r="K397" s="164"/>
      <c r="L397" s="164"/>
    </row>
    <row r="398" spans="1:12" s="166" customFormat="1" x14ac:dyDescent="0.3">
      <c r="A398" s="13">
        <v>29180</v>
      </c>
      <c r="B398" s="190">
        <v>6360</v>
      </c>
      <c r="C398" s="191" t="s">
        <v>830</v>
      </c>
      <c r="D398" s="192"/>
      <c r="E398" s="149"/>
      <c r="F398" s="164"/>
      <c r="G398" s="165"/>
      <c r="H398" s="164"/>
      <c r="I398" s="164"/>
      <c r="J398" s="165"/>
      <c r="K398" s="164"/>
      <c r="L398" s="164"/>
    </row>
    <row r="399" spans="1:12" s="166" customFormat="1" x14ac:dyDescent="0.3">
      <c r="A399" s="161" t="s">
        <v>1943</v>
      </c>
      <c r="B399" s="162"/>
      <c r="C399" s="171" t="s">
        <v>831</v>
      </c>
      <c r="D399" s="149"/>
      <c r="E399" s="149"/>
      <c r="F399" s="165"/>
      <c r="G399" s="165"/>
      <c r="H399" s="165"/>
      <c r="I399" s="165"/>
      <c r="J399" s="165"/>
      <c r="K399" s="165"/>
      <c r="L399" s="165"/>
    </row>
    <row r="400" spans="1:12" s="166" customFormat="1" x14ac:dyDescent="0.3">
      <c r="A400" s="152">
        <v>29500</v>
      </c>
      <c r="B400" s="162">
        <v>6370</v>
      </c>
      <c r="C400" s="163" t="s">
        <v>460</v>
      </c>
      <c r="D400" s="149" t="s">
        <v>471</v>
      </c>
      <c r="E400" s="149"/>
      <c r="F400" s="164"/>
      <c r="G400" s="165"/>
      <c r="H400" s="164"/>
      <c r="I400" s="165">
        <f>'19-20 Approps Data Entry'!$G399+'19-20 SBB Data Entry'!$Q309</f>
        <v>0</v>
      </c>
      <c r="J400" s="165"/>
      <c r="K400" s="164"/>
      <c r="L400" s="165">
        <f>'19-20 Approps Data Entry'!$G399+'19-20 SBB Data Entry'!$Q309</f>
        <v>0</v>
      </c>
    </row>
    <row r="401" spans="1:12" s="166" customFormat="1" x14ac:dyDescent="0.3">
      <c r="A401" s="193">
        <v>29520</v>
      </c>
      <c r="B401" s="194" t="s">
        <v>1173</v>
      </c>
      <c r="C401" s="180" t="s">
        <v>1177</v>
      </c>
      <c r="D401" s="181" t="s">
        <v>1178</v>
      </c>
      <c r="E401" s="149"/>
      <c r="F401" s="164"/>
      <c r="G401" s="165"/>
      <c r="H401" s="164"/>
      <c r="I401" s="165">
        <f>'19-20 Approps Data Entry'!$G400+'19-20 SBB Data Entry'!$Q310</f>
        <v>0</v>
      </c>
      <c r="J401" s="165"/>
      <c r="K401" s="164"/>
      <c r="L401" s="165">
        <f>'19-20 Approps Data Entry'!$G400+'19-20 SBB Data Entry'!$Q310</f>
        <v>0</v>
      </c>
    </row>
    <row r="402" spans="1:12" s="166" customFormat="1" x14ac:dyDescent="0.3">
      <c r="A402" s="193">
        <v>29540</v>
      </c>
      <c r="B402" s="194" t="s">
        <v>1174</v>
      </c>
      <c r="C402" s="180" t="s">
        <v>1179</v>
      </c>
      <c r="D402" s="181" t="s">
        <v>1180</v>
      </c>
      <c r="E402" s="149"/>
      <c r="F402" s="164"/>
      <c r="G402" s="165"/>
      <c r="H402" s="164"/>
      <c r="I402" s="165">
        <f>'19-20 Approps Data Entry'!$G401+'19-20 SBB Data Entry'!$Q311</f>
        <v>0</v>
      </c>
      <c r="J402" s="165"/>
      <c r="K402" s="164"/>
      <c r="L402" s="165">
        <f>'19-20 Approps Data Entry'!$G401+'19-20 SBB Data Entry'!$Q311</f>
        <v>0</v>
      </c>
    </row>
    <row r="403" spans="1:12" s="166" customFormat="1" x14ac:dyDescent="0.3">
      <c r="A403" s="193">
        <v>29560</v>
      </c>
      <c r="B403" s="194" t="s">
        <v>1175</v>
      </c>
      <c r="C403" s="180" t="s">
        <v>1181</v>
      </c>
      <c r="D403" s="181" t="s">
        <v>1182</v>
      </c>
      <c r="E403" s="149"/>
      <c r="F403" s="164"/>
      <c r="G403" s="165"/>
      <c r="H403" s="164"/>
      <c r="I403" s="165">
        <f>'19-20 Approps Data Entry'!$G402+'19-20 SBB Data Entry'!$Q312</f>
        <v>0</v>
      </c>
      <c r="J403" s="165"/>
      <c r="K403" s="164"/>
      <c r="L403" s="165">
        <f>'19-20 Approps Data Entry'!$G402+'19-20 SBB Data Entry'!$Q312</f>
        <v>0</v>
      </c>
    </row>
    <row r="404" spans="1:12" s="166" customFormat="1" x14ac:dyDescent="0.3">
      <c r="A404" s="193">
        <v>29580</v>
      </c>
      <c r="B404" s="194" t="s">
        <v>1176</v>
      </c>
      <c r="C404" s="180" t="s">
        <v>1183</v>
      </c>
      <c r="D404" s="181" t="s">
        <v>1184</v>
      </c>
      <c r="E404" s="149"/>
      <c r="F404" s="164"/>
      <c r="G404" s="165"/>
      <c r="H404" s="164"/>
      <c r="I404" s="165">
        <f>'19-20 Approps Data Entry'!$G403+'19-20 SBB Data Entry'!$Q313</f>
        <v>0</v>
      </c>
      <c r="J404" s="165"/>
      <c r="K404" s="164"/>
      <c r="L404" s="165">
        <f>'19-20 Approps Data Entry'!$G403+'19-20 SBB Data Entry'!$Q313</f>
        <v>0</v>
      </c>
    </row>
    <row r="405" spans="1:12" s="166" customFormat="1" x14ac:dyDescent="0.3">
      <c r="A405" s="193">
        <v>29585</v>
      </c>
      <c r="B405" s="194"/>
      <c r="C405" s="180" t="s">
        <v>1669</v>
      </c>
      <c r="D405" s="181" t="s">
        <v>1758</v>
      </c>
      <c r="E405" s="149"/>
      <c r="F405" s="164"/>
      <c r="G405" s="165"/>
      <c r="H405" s="164"/>
      <c r="I405" s="165">
        <f>'19-20 Approps Data Entry'!$G404+'19-20 SBB Data Entry'!$Q314</f>
        <v>0</v>
      </c>
      <c r="J405" s="165"/>
      <c r="K405" s="164"/>
      <c r="L405" s="165">
        <f>'19-20 Approps Data Entry'!$G404+'19-20 SBB Data Entry'!$Q314</f>
        <v>0</v>
      </c>
    </row>
    <row r="406" spans="1:12" s="166" customFormat="1" x14ac:dyDescent="0.3">
      <c r="A406" s="152">
        <v>29600</v>
      </c>
      <c r="B406" s="162">
        <v>6380</v>
      </c>
      <c r="C406" s="163" t="s">
        <v>472</v>
      </c>
      <c r="D406" s="149" t="s">
        <v>473</v>
      </c>
      <c r="E406" s="149"/>
      <c r="F406" s="164"/>
      <c r="G406" s="165"/>
      <c r="H406" s="164"/>
      <c r="I406" s="164"/>
      <c r="J406" s="165"/>
      <c r="K406" s="164"/>
      <c r="L406" s="164"/>
    </row>
    <row r="407" spans="1:12" s="166" customFormat="1" x14ac:dyDescent="0.3">
      <c r="A407" s="152">
        <v>29620</v>
      </c>
      <c r="B407" s="162">
        <v>6390</v>
      </c>
      <c r="C407" s="163" t="s">
        <v>334</v>
      </c>
      <c r="D407" s="149" t="s">
        <v>474</v>
      </c>
      <c r="E407" s="149"/>
      <c r="F407" s="164"/>
      <c r="G407" s="165"/>
      <c r="H407" s="164"/>
      <c r="I407" s="164"/>
      <c r="J407" s="165"/>
      <c r="K407" s="164"/>
      <c r="L407" s="164"/>
    </row>
    <row r="408" spans="1:12" s="166" customFormat="1" x14ac:dyDescent="0.3">
      <c r="A408" s="152">
        <v>29640</v>
      </c>
      <c r="B408" s="162">
        <v>6400</v>
      </c>
      <c r="C408" s="163" t="s">
        <v>464</v>
      </c>
      <c r="D408" s="149" t="s">
        <v>475</v>
      </c>
      <c r="E408" s="149"/>
      <c r="F408" s="164"/>
      <c r="G408" s="165"/>
      <c r="H408" s="164"/>
      <c r="I408" s="164"/>
      <c r="J408" s="165"/>
      <c r="K408" s="164"/>
      <c r="L408" s="164"/>
    </row>
    <row r="409" spans="1:12" s="166" customFormat="1" x14ac:dyDescent="0.3">
      <c r="A409" s="152">
        <v>29660</v>
      </c>
      <c r="B409" s="162">
        <v>6410</v>
      </c>
      <c r="C409" s="163" t="s">
        <v>340</v>
      </c>
      <c r="D409" s="149" t="s">
        <v>476</v>
      </c>
      <c r="E409" s="149"/>
      <c r="F409" s="164"/>
      <c r="G409" s="165"/>
      <c r="H409" s="164"/>
      <c r="I409" s="164"/>
      <c r="J409" s="165"/>
      <c r="K409" s="164"/>
      <c r="L409" s="164"/>
    </row>
    <row r="410" spans="1:12" s="166" customFormat="1" x14ac:dyDescent="0.3">
      <c r="A410" s="13">
        <v>29680</v>
      </c>
      <c r="B410" s="162">
        <v>6420</v>
      </c>
      <c r="C410" s="175" t="s">
        <v>832</v>
      </c>
      <c r="D410" s="149"/>
      <c r="E410" s="149"/>
      <c r="F410" s="164"/>
      <c r="G410" s="165"/>
      <c r="H410" s="164"/>
      <c r="I410" s="164"/>
      <c r="J410" s="165"/>
      <c r="K410" s="164"/>
      <c r="L410" s="164"/>
    </row>
    <row r="411" spans="1:12" s="166" customFormat="1" x14ac:dyDescent="0.3">
      <c r="A411" s="161" t="s">
        <v>1943</v>
      </c>
      <c r="B411" s="162"/>
      <c r="C411" s="171" t="s">
        <v>833</v>
      </c>
      <c r="D411" s="149"/>
      <c r="E411" s="149"/>
      <c r="F411" s="165"/>
      <c r="G411" s="165"/>
      <c r="H411" s="165"/>
      <c r="I411" s="165"/>
      <c r="J411" s="165"/>
      <c r="K411" s="165"/>
      <c r="L411" s="165"/>
    </row>
    <row r="412" spans="1:12" s="166" customFormat="1" x14ac:dyDescent="0.3">
      <c r="A412" s="152">
        <v>30500</v>
      </c>
      <c r="B412" s="162">
        <v>6430</v>
      </c>
      <c r="C412" s="163" t="s">
        <v>460</v>
      </c>
      <c r="D412" s="149" t="s">
        <v>477</v>
      </c>
      <c r="E412" s="149"/>
      <c r="F412" s="164"/>
      <c r="G412" s="165"/>
      <c r="H412" s="164"/>
      <c r="I412" s="165">
        <f>'19-20 Approps Data Entry'!$G411+'19-20 SBB Data Entry'!$Q321</f>
        <v>0</v>
      </c>
      <c r="J412" s="165"/>
      <c r="K412" s="164"/>
      <c r="L412" s="165">
        <f>'19-20 Approps Data Entry'!$G411+'19-20 SBB Data Entry'!$Q321</f>
        <v>0</v>
      </c>
    </row>
    <row r="413" spans="1:12" s="166" customFormat="1" x14ac:dyDescent="0.3">
      <c r="A413" s="193">
        <v>30520</v>
      </c>
      <c r="B413" s="193" t="s">
        <v>1185</v>
      </c>
      <c r="C413" s="195" t="s">
        <v>1186</v>
      </c>
      <c r="D413" s="196" t="s">
        <v>1187</v>
      </c>
      <c r="E413" s="149"/>
      <c r="F413" s="164"/>
      <c r="G413" s="165"/>
      <c r="H413" s="164"/>
      <c r="I413" s="165">
        <f>'19-20 Approps Data Entry'!$G412+'19-20 SBB Data Entry'!$Q322</f>
        <v>0</v>
      </c>
      <c r="J413" s="165"/>
      <c r="K413" s="164"/>
      <c r="L413" s="165">
        <f>'19-20 Approps Data Entry'!$G412+'19-20 SBB Data Entry'!$Q322</f>
        <v>0</v>
      </c>
    </row>
    <row r="414" spans="1:12" s="166" customFormat="1" x14ac:dyDescent="0.3">
      <c r="A414" s="194">
        <v>30525</v>
      </c>
      <c r="B414" s="194"/>
      <c r="C414" s="180" t="s">
        <v>1669</v>
      </c>
      <c r="D414" s="181" t="s">
        <v>1759</v>
      </c>
      <c r="E414" s="149"/>
      <c r="F414" s="164"/>
      <c r="G414" s="165"/>
      <c r="H414" s="164"/>
      <c r="I414" s="165">
        <f>'19-20 Approps Data Entry'!$G413+'19-20 SBB Data Entry'!$Q323</f>
        <v>0</v>
      </c>
      <c r="J414" s="165"/>
      <c r="K414" s="164"/>
      <c r="L414" s="165">
        <f>'19-20 Approps Data Entry'!$G413+'19-20 SBB Data Entry'!$Q323</f>
        <v>0</v>
      </c>
    </row>
    <row r="415" spans="1:12" s="166" customFormat="1" x14ac:dyDescent="0.3">
      <c r="A415" s="152">
        <v>30540</v>
      </c>
      <c r="B415" s="197">
        <v>6440</v>
      </c>
      <c r="C415" s="198" t="s">
        <v>472</v>
      </c>
      <c r="D415" s="199" t="s">
        <v>478</v>
      </c>
      <c r="E415" s="149"/>
      <c r="F415" s="164"/>
      <c r="G415" s="165"/>
      <c r="H415" s="164"/>
      <c r="I415" s="164"/>
      <c r="J415" s="165"/>
      <c r="K415" s="164"/>
      <c r="L415" s="164"/>
    </row>
    <row r="416" spans="1:12" s="166" customFormat="1" x14ac:dyDescent="0.3">
      <c r="A416" s="152">
        <v>30560</v>
      </c>
      <c r="B416" s="162">
        <v>6450</v>
      </c>
      <c r="C416" s="163" t="s">
        <v>334</v>
      </c>
      <c r="D416" s="149" t="s">
        <v>479</v>
      </c>
      <c r="E416" s="149"/>
      <c r="F416" s="164"/>
      <c r="G416" s="165"/>
      <c r="H416" s="164"/>
      <c r="I416" s="164"/>
      <c r="J416" s="165"/>
      <c r="K416" s="164"/>
      <c r="L416" s="164"/>
    </row>
    <row r="417" spans="1:12" s="166" customFormat="1" x14ac:dyDescent="0.3">
      <c r="A417" s="152">
        <v>30580</v>
      </c>
      <c r="B417" s="162">
        <v>6460</v>
      </c>
      <c r="C417" s="163" t="s">
        <v>464</v>
      </c>
      <c r="D417" s="149" t="s">
        <v>480</v>
      </c>
      <c r="E417" s="149"/>
      <c r="F417" s="164"/>
      <c r="G417" s="165"/>
      <c r="H417" s="164"/>
      <c r="I417" s="164"/>
      <c r="J417" s="165"/>
      <c r="K417" s="164"/>
      <c r="L417" s="164"/>
    </row>
    <row r="418" spans="1:12" s="166" customFormat="1" x14ac:dyDescent="0.3">
      <c r="A418" s="152">
        <v>30600</v>
      </c>
      <c r="B418" s="162">
        <v>6470</v>
      </c>
      <c r="C418" s="163" t="s">
        <v>340</v>
      </c>
      <c r="D418" s="149" t="s">
        <v>481</v>
      </c>
      <c r="E418" s="149"/>
      <c r="F418" s="164"/>
      <c r="G418" s="165"/>
      <c r="H418" s="164"/>
      <c r="I418" s="164"/>
      <c r="J418" s="165"/>
      <c r="K418" s="164"/>
      <c r="L418" s="164"/>
    </row>
    <row r="419" spans="1:12" s="166" customFormat="1" x14ac:dyDescent="0.3">
      <c r="A419" s="13">
        <v>30620</v>
      </c>
      <c r="B419" s="162">
        <v>6480</v>
      </c>
      <c r="C419" s="175" t="s">
        <v>834</v>
      </c>
      <c r="D419" s="149"/>
      <c r="E419" s="149"/>
      <c r="F419" s="164"/>
      <c r="G419" s="165"/>
      <c r="H419" s="164"/>
      <c r="I419" s="164"/>
      <c r="J419" s="165"/>
      <c r="K419" s="164"/>
      <c r="L419" s="164"/>
    </row>
    <row r="420" spans="1:12" s="166" customFormat="1" x14ac:dyDescent="0.3">
      <c r="A420" s="161" t="s">
        <v>1943</v>
      </c>
      <c r="B420" s="162"/>
      <c r="C420" s="171" t="s">
        <v>835</v>
      </c>
      <c r="D420" s="149"/>
      <c r="E420" s="149"/>
      <c r="F420" s="165"/>
      <c r="G420" s="165"/>
      <c r="H420" s="165"/>
      <c r="I420" s="165"/>
      <c r="J420" s="165"/>
      <c r="K420" s="165"/>
      <c r="L420" s="165"/>
    </row>
    <row r="421" spans="1:12" s="166" customFormat="1" x14ac:dyDescent="0.3">
      <c r="A421" s="152">
        <v>40500</v>
      </c>
      <c r="B421" s="187">
        <v>6481</v>
      </c>
      <c r="C421" s="188" t="s">
        <v>460</v>
      </c>
      <c r="D421" s="189" t="s">
        <v>836</v>
      </c>
      <c r="E421" s="149"/>
      <c r="F421" s="164"/>
      <c r="G421" s="165"/>
      <c r="H421" s="164"/>
      <c r="I421" s="165">
        <f>'19-20 Approps Data Entry'!$G420</f>
        <v>0</v>
      </c>
      <c r="J421" s="165"/>
      <c r="K421" s="164"/>
      <c r="L421" s="165">
        <f>'19-20 Approps Data Entry'!$G420</f>
        <v>0</v>
      </c>
    </row>
    <row r="422" spans="1:12" s="166" customFormat="1" x14ac:dyDescent="0.3">
      <c r="A422" s="167">
        <v>40505</v>
      </c>
      <c r="B422" s="167"/>
      <c r="C422" s="168" t="s">
        <v>1669</v>
      </c>
      <c r="D422" s="169" t="s">
        <v>1760</v>
      </c>
      <c r="E422" s="149"/>
      <c r="F422" s="164"/>
      <c r="G422" s="165"/>
      <c r="H422" s="164"/>
      <c r="I422" s="165">
        <f>'19-20 Approps Data Entry'!$G421</f>
        <v>0</v>
      </c>
      <c r="J422" s="165"/>
      <c r="K422" s="164"/>
      <c r="L422" s="165">
        <f>'19-20 Approps Data Entry'!$G421</f>
        <v>0</v>
      </c>
    </row>
    <row r="423" spans="1:12" s="166" customFormat="1" x14ac:dyDescent="0.3">
      <c r="A423" s="152">
        <v>40520</v>
      </c>
      <c r="B423" s="197">
        <v>6482</v>
      </c>
      <c r="C423" s="198" t="s">
        <v>488</v>
      </c>
      <c r="D423" s="199" t="s">
        <v>837</v>
      </c>
      <c r="E423" s="149"/>
      <c r="F423" s="164"/>
      <c r="G423" s="165"/>
      <c r="H423" s="164"/>
      <c r="I423" s="164"/>
      <c r="J423" s="165"/>
      <c r="K423" s="164"/>
      <c r="L423" s="164"/>
    </row>
    <row r="424" spans="1:12" s="166" customFormat="1" x14ac:dyDescent="0.3">
      <c r="A424" s="152">
        <v>40540</v>
      </c>
      <c r="B424" s="162">
        <v>6483</v>
      </c>
      <c r="C424" s="163" t="s">
        <v>464</v>
      </c>
      <c r="D424" s="149" t="s">
        <v>838</v>
      </c>
      <c r="E424" s="149"/>
      <c r="F424" s="164"/>
      <c r="G424" s="165"/>
      <c r="H424" s="164"/>
      <c r="I424" s="164"/>
      <c r="J424" s="165"/>
      <c r="K424" s="164"/>
      <c r="L424" s="164"/>
    </row>
    <row r="425" spans="1:12" s="166" customFormat="1" x14ac:dyDescent="0.3">
      <c r="A425" s="152">
        <v>40560</v>
      </c>
      <c r="B425" s="162">
        <v>6484</v>
      </c>
      <c r="C425" s="163" t="s">
        <v>340</v>
      </c>
      <c r="D425" s="149" t="s">
        <v>839</v>
      </c>
      <c r="E425" s="149"/>
      <c r="F425" s="164"/>
      <c r="G425" s="165"/>
      <c r="H425" s="164"/>
      <c r="I425" s="164"/>
      <c r="J425" s="165"/>
      <c r="K425" s="164"/>
      <c r="L425" s="164"/>
    </row>
    <row r="426" spans="1:12" s="166" customFormat="1" x14ac:dyDescent="0.3">
      <c r="A426" s="13">
        <v>40580</v>
      </c>
      <c r="B426" s="174">
        <v>6485</v>
      </c>
      <c r="C426" s="175" t="s">
        <v>840</v>
      </c>
      <c r="D426" s="171"/>
      <c r="E426" s="149"/>
      <c r="F426" s="164"/>
      <c r="G426" s="165"/>
      <c r="H426" s="164"/>
      <c r="I426" s="164"/>
      <c r="J426" s="165"/>
      <c r="K426" s="164"/>
      <c r="L426" s="164"/>
    </row>
    <row r="427" spans="1:12" s="166" customFormat="1" x14ac:dyDescent="0.3">
      <c r="A427" s="161" t="s">
        <v>1943</v>
      </c>
      <c r="B427" s="162"/>
      <c r="C427" s="171" t="s">
        <v>841</v>
      </c>
      <c r="D427" s="149"/>
      <c r="E427" s="149"/>
      <c r="F427" s="165"/>
      <c r="G427" s="165"/>
      <c r="H427" s="165"/>
      <c r="I427" s="165"/>
      <c r="J427" s="165"/>
      <c r="K427" s="165"/>
      <c r="L427" s="165"/>
    </row>
    <row r="428" spans="1:12" s="166" customFormat="1" x14ac:dyDescent="0.3">
      <c r="A428" s="152">
        <v>41000</v>
      </c>
      <c r="B428" s="187">
        <v>6701</v>
      </c>
      <c r="C428" s="188" t="s">
        <v>460</v>
      </c>
      <c r="D428" s="189" t="s">
        <v>842</v>
      </c>
      <c r="E428" s="149"/>
      <c r="F428" s="164"/>
      <c r="G428" s="165"/>
      <c r="H428" s="164"/>
      <c r="I428" s="165">
        <f>'19-20 Approps Data Entry'!$G427</f>
        <v>0</v>
      </c>
      <c r="J428" s="165"/>
      <c r="K428" s="164"/>
      <c r="L428" s="165">
        <f>'19-20 Approps Data Entry'!$G427</f>
        <v>0</v>
      </c>
    </row>
    <row r="429" spans="1:12" s="166" customFormat="1" x14ac:dyDescent="0.3">
      <c r="A429" s="167">
        <v>41005</v>
      </c>
      <c r="B429" s="167"/>
      <c r="C429" s="168" t="s">
        <v>1669</v>
      </c>
      <c r="D429" s="169" t="s">
        <v>1761</v>
      </c>
      <c r="E429" s="149"/>
      <c r="F429" s="164"/>
      <c r="G429" s="165"/>
      <c r="H429" s="164"/>
      <c r="I429" s="165">
        <f>'19-20 Approps Data Entry'!$G428</f>
        <v>0</v>
      </c>
      <c r="J429" s="165"/>
      <c r="K429" s="164"/>
      <c r="L429" s="165">
        <f>'19-20 Approps Data Entry'!$G428</f>
        <v>0</v>
      </c>
    </row>
    <row r="430" spans="1:12" s="166" customFormat="1" x14ac:dyDescent="0.3">
      <c r="A430" s="152">
        <v>41020</v>
      </c>
      <c r="B430" s="197">
        <v>6702</v>
      </c>
      <c r="C430" s="198" t="s">
        <v>488</v>
      </c>
      <c r="D430" s="199" t="s">
        <v>843</v>
      </c>
      <c r="E430" s="149"/>
      <c r="F430" s="164"/>
      <c r="G430" s="165"/>
      <c r="H430" s="164"/>
      <c r="I430" s="164"/>
      <c r="J430" s="165"/>
      <c r="K430" s="164"/>
      <c r="L430" s="164"/>
    </row>
    <row r="431" spans="1:12" s="166" customFormat="1" x14ac:dyDescent="0.3">
      <c r="A431" s="152">
        <v>41040</v>
      </c>
      <c r="B431" s="162">
        <v>6703</v>
      </c>
      <c r="C431" s="163" t="s">
        <v>464</v>
      </c>
      <c r="D431" s="149" t="s">
        <v>844</v>
      </c>
      <c r="E431" s="149"/>
      <c r="F431" s="164"/>
      <c r="G431" s="165"/>
      <c r="H431" s="164"/>
      <c r="I431" s="164"/>
      <c r="J431" s="165"/>
      <c r="K431" s="164"/>
      <c r="L431" s="164"/>
    </row>
    <row r="432" spans="1:12" s="166" customFormat="1" x14ac:dyDescent="0.3">
      <c r="A432" s="152">
        <v>41060</v>
      </c>
      <c r="B432" s="162">
        <v>6704</v>
      </c>
      <c r="C432" s="163" t="s">
        <v>340</v>
      </c>
      <c r="D432" s="149" t="s">
        <v>845</v>
      </c>
      <c r="E432" s="149"/>
      <c r="F432" s="164"/>
      <c r="G432" s="165"/>
      <c r="H432" s="164"/>
      <c r="I432" s="164"/>
      <c r="J432" s="165"/>
      <c r="K432" s="164"/>
      <c r="L432" s="164"/>
    </row>
    <row r="433" spans="1:12" s="166" customFormat="1" x14ac:dyDescent="0.3">
      <c r="A433" s="13">
        <v>41080</v>
      </c>
      <c r="B433" s="174">
        <v>6705</v>
      </c>
      <c r="C433" s="175" t="s">
        <v>846</v>
      </c>
      <c r="D433" s="171"/>
      <c r="E433" s="149"/>
      <c r="F433" s="164"/>
      <c r="G433" s="165"/>
      <c r="H433" s="164"/>
      <c r="I433" s="164"/>
      <c r="J433" s="165"/>
      <c r="K433" s="164"/>
      <c r="L433" s="164"/>
    </row>
    <row r="434" spans="1:12" s="166" customFormat="1" x14ac:dyDescent="0.3">
      <c r="A434" s="161" t="s">
        <v>1943</v>
      </c>
      <c r="B434" s="162"/>
      <c r="C434" s="171" t="s">
        <v>1839</v>
      </c>
      <c r="D434" s="149"/>
      <c r="E434" s="149"/>
      <c r="F434" s="165"/>
      <c r="G434" s="165"/>
      <c r="H434" s="165"/>
      <c r="I434" s="165"/>
      <c r="J434" s="165"/>
      <c r="K434" s="165"/>
      <c r="L434" s="165"/>
    </row>
    <row r="435" spans="1:12" s="166" customFormat="1" x14ac:dyDescent="0.3">
      <c r="A435" s="152">
        <v>41500</v>
      </c>
      <c r="B435" s="162">
        <v>6490</v>
      </c>
      <c r="C435" s="163" t="s">
        <v>482</v>
      </c>
      <c r="D435" s="149" t="s">
        <v>483</v>
      </c>
      <c r="E435" s="149"/>
      <c r="F435" s="164"/>
      <c r="G435" s="165"/>
      <c r="H435" s="164"/>
      <c r="I435" s="165">
        <f>'19-20 Approps Data Entry'!$G434+'19-20 SBB Data Entry'!$Q330</f>
        <v>0</v>
      </c>
      <c r="J435" s="165"/>
      <c r="K435" s="164"/>
      <c r="L435" s="165">
        <f>'19-20 Approps Data Entry'!$G434+'19-20 SBB Data Entry'!$Q330</f>
        <v>0</v>
      </c>
    </row>
    <row r="436" spans="1:12" s="166" customFormat="1" x14ac:dyDescent="0.3">
      <c r="A436" s="152">
        <v>41520</v>
      </c>
      <c r="B436" s="162">
        <v>6500</v>
      </c>
      <c r="C436" s="163" t="s">
        <v>484</v>
      </c>
      <c r="D436" s="149" t="s">
        <v>485</v>
      </c>
      <c r="E436" s="149"/>
      <c r="F436" s="164"/>
      <c r="G436" s="165"/>
      <c r="H436" s="164"/>
      <c r="I436" s="165">
        <f>'19-20 Approps Data Entry'!$G435+'19-20 SBB Data Entry'!$Q331</f>
        <v>0</v>
      </c>
      <c r="J436" s="165"/>
      <c r="K436" s="164"/>
      <c r="L436" s="165">
        <f>'19-20 Approps Data Entry'!$G435+'19-20 SBB Data Entry'!$Q331</f>
        <v>0</v>
      </c>
    </row>
    <row r="437" spans="1:12" s="166" customFormat="1" x14ac:dyDescent="0.3">
      <c r="A437" s="152">
        <v>41540</v>
      </c>
      <c r="B437" s="187">
        <v>6510</v>
      </c>
      <c r="C437" s="188" t="s">
        <v>486</v>
      </c>
      <c r="D437" s="189" t="s">
        <v>487</v>
      </c>
      <c r="E437" s="149"/>
      <c r="F437" s="164"/>
      <c r="G437" s="165"/>
      <c r="H437" s="164"/>
      <c r="I437" s="165">
        <f>'19-20 Approps Data Entry'!$G436+'19-20 SBB Data Entry'!$Q332</f>
        <v>0</v>
      </c>
      <c r="J437" s="165"/>
      <c r="K437" s="164"/>
      <c r="L437" s="165">
        <f>'19-20 Approps Data Entry'!$G436+'19-20 SBB Data Entry'!$Q332</f>
        <v>0</v>
      </c>
    </row>
    <row r="438" spans="1:12" s="166" customFormat="1" x14ac:dyDescent="0.3">
      <c r="A438" s="167">
        <v>41545</v>
      </c>
      <c r="B438" s="167"/>
      <c r="C438" s="168" t="s">
        <v>1669</v>
      </c>
      <c r="D438" s="169" t="s">
        <v>1762</v>
      </c>
      <c r="E438" s="149"/>
      <c r="F438" s="164"/>
      <c r="G438" s="165"/>
      <c r="H438" s="164"/>
      <c r="I438" s="165">
        <f>'19-20 Approps Data Entry'!$G437+'19-20 SBB Data Entry'!$Q333</f>
        <v>0</v>
      </c>
      <c r="J438" s="165"/>
      <c r="K438" s="164"/>
      <c r="L438" s="165">
        <f>'19-20 Approps Data Entry'!$G437+'19-20 SBB Data Entry'!$Q333</f>
        <v>0</v>
      </c>
    </row>
    <row r="439" spans="1:12" s="166" customFormat="1" x14ac:dyDescent="0.3">
      <c r="A439" s="152">
        <v>41560</v>
      </c>
      <c r="B439" s="197">
        <v>6520</v>
      </c>
      <c r="C439" s="198" t="s">
        <v>488</v>
      </c>
      <c r="D439" s="199" t="s">
        <v>489</v>
      </c>
      <c r="E439" s="149"/>
      <c r="F439" s="164"/>
      <c r="G439" s="165"/>
      <c r="H439" s="164"/>
      <c r="I439" s="164"/>
      <c r="J439" s="165"/>
      <c r="K439" s="164"/>
      <c r="L439" s="164"/>
    </row>
    <row r="440" spans="1:12" s="166" customFormat="1" x14ac:dyDescent="0.3">
      <c r="A440" s="152">
        <v>41580</v>
      </c>
      <c r="B440" s="162">
        <v>6530</v>
      </c>
      <c r="C440" s="163" t="s">
        <v>490</v>
      </c>
      <c r="D440" s="149" t="s">
        <v>491</v>
      </c>
      <c r="E440" s="149"/>
      <c r="F440" s="164"/>
      <c r="G440" s="165"/>
      <c r="H440" s="164"/>
      <c r="I440" s="164"/>
      <c r="J440" s="165"/>
      <c r="K440" s="164"/>
      <c r="L440" s="164"/>
    </row>
    <row r="441" spans="1:12" s="166" customFormat="1" x14ac:dyDescent="0.3">
      <c r="A441" s="152">
        <v>41600</v>
      </c>
      <c r="B441" s="162">
        <v>6540</v>
      </c>
      <c r="C441" s="163" t="s">
        <v>334</v>
      </c>
      <c r="D441" s="149" t="s">
        <v>492</v>
      </c>
      <c r="E441" s="149"/>
      <c r="F441" s="164"/>
      <c r="G441" s="165"/>
      <c r="H441" s="164"/>
      <c r="I441" s="164"/>
      <c r="J441" s="165"/>
      <c r="K441" s="164"/>
      <c r="L441" s="164"/>
    </row>
    <row r="442" spans="1:12" s="166" customFormat="1" x14ac:dyDescent="0.3">
      <c r="A442" s="152">
        <v>41620</v>
      </c>
      <c r="B442" s="162">
        <v>6550</v>
      </c>
      <c r="C442" s="163" t="s">
        <v>464</v>
      </c>
      <c r="D442" s="149" t="s">
        <v>493</v>
      </c>
      <c r="E442" s="149"/>
      <c r="F442" s="164"/>
      <c r="G442" s="165"/>
      <c r="H442" s="164"/>
      <c r="I442" s="164"/>
      <c r="J442" s="165"/>
      <c r="K442" s="164"/>
      <c r="L442" s="164"/>
    </row>
    <row r="443" spans="1:12" s="166" customFormat="1" x14ac:dyDescent="0.3">
      <c r="A443" s="152">
        <v>41640</v>
      </c>
      <c r="B443" s="162">
        <v>6560</v>
      </c>
      <c r="C443" s="163" t="s">
        <v>340</v>
      </c>
      <c r="D443" s="149" t="s">
        <v>494</v>
      </c>
      <c r="E443" s="149"/>
      <c r="F443" s="164"/>
      <c r="G443" s="165"/>
      <c r="H443" s="164"/>
      <c r="I443" s="164"/>
      <c r="J443" s="165"/>
      <c r="K443" s="164"/>
      <c r="L443" s="164"/>
    </row>
    <row r="444" spans="1:12" s="166" customFormat="1" x14ac:dyDescent="0.3">
      <c r="A444" s="13">
        <v>41660</v>
      </c>
      <c r="B444" s="174">
        <v>6570</v>
      </c>
      <c r="C444" s="175" t="s">
        <v>1840</v>
      </c>
      <c r="D444" s="171"/>
      <c r="E444" s="149"/>
      <c r="F444" s="164"/>
      <c r="G444" s="165"/>
      <c r="H444" s="164"/>
      <c r="I444" s="164"/>
      <c r="J444" s="165"/>
      <c r="K444" s="164"/>
      <c r="L444" s="164"/>
    </row>
    <row r="445" spans="1:12" s="166" customFormat="1" x14ac:dyDescent="0.3">
      <c r="A445" s="161" t="s">
        <v>1943</v>
      </c>
      <c r="B445" s="162"/>
      <c r="C445" s="171" t="s">
        <v>847</v>
      </c>
      <c r="D445" s="149"/>
      <c r="E445" s="149"/>
      <c r="F445" s="165"/>
      <c r="G445" s="165"/>
      <c r="H445" s="165"/>
      <c r="I445" s="165"/>
      <c r="J445" s="165"/>
      <c r="K445" s="165"/>
      <c r="L445" s="165"/>
    </row>
    <row r="446" spans="1:12" s="166" customFormat="1" x14ac:dyDescent="0.3">
      <c r="A446" s="152">
        <v>42000</v>
      </c>
      <c r="B446" s="162">
        <v>6580</v>
      </c>
      <c r="C446" s="163" t="s">
        <v>482</v>
      </c>
      <c r="D446" s="149" t="s">
        <v>848</v>
      </c>
      <c r="E446" s="149"/>
      <c r="F446" s="164"/>
      <c r="G446" s="165"/>
      <c r="H446" s="164"/>
      <c r="I446" s="165">
        <f>'19-20 Approps Data Entry'!$G445</f>
        <v>0</v>
      </c>
      <c r="J446" s="165"/>
      <c r="K446" s="164"/>
      <c r="L446" s="165">
        <f>'19-20 Approps Data Entry'!$G445</f>
        <v>0</v>
      </c>
    </row>
    <row r="447" spans="1:12" s="166" customFormat="1" x14ac:dyDescent="0.3">
      <c r="A447" s="152">
        <v>42020</v>
      </c>
      <c r="B447" s="162">
        <v>6590</v>
      </c>
      <c r="C447" s="163" t="s">
        <v>484</v>
      </c>
      <c r="D447" s="149" t="s">
        <v>849</v>
      </c>
      <c r="E447" s="149"/>
      <c r="F447" s="164"/>
      <c r="G447" s="165"/>
      <c r="H447" s="164"/>
      <c r="I447" s="165">
        <f>'19-20 Approps Data Entry'!$G446</f>
        <v>0</v>
      </c>
      <c r="J447" s="165"/>
      <c r="K447" s="164"/>
      <c r="L447" s="165">
        <f>'19-20 Approps Data Entry'!$G446</f>
        <v>0</v>
      </c>
    </row>
    <row r="448" spans="1:12" s="166" customFormat="1" x14ac:dyDescent="0.3">
      <c r="A448" s="152">
        <v>42040</v>
      </c>
      <c r="B448" s="187">
        <v>6600</v>
      </c>
      <c r="C448" s="188" t="s">
        <v>486</v>
      </c>
      <c r="D448" s="189" t="s">
        <v>850</v>
      </c>
      <c r="E448" s="149"/>
      <c r="F448" s="164"/>
      <c r="G448" s="165"/>
      <c r="H448" s="164"/>
      <c r="I448" s="165">
        <f>'19-20 Approps Data Entry'!$G447</f>
        <v>0</v>
      </c>
      <c r="J448" s="165"/>
      <c r="K448" s="164"/>
      <c r="L448" s="165">
        <f>'19-20 Approps Data Entry'!$G447</f>
        <v>0</v>
      </c>
    </row>
    <row r="449" spans="1:12" s="166" customFormat="1" x14ac:dyDescent="0.3">
      <c r="A449" s="167">
        <v>42045</v>
      </c>
      <c r="B449" s="167"/>
      <c r="C449" s="168" t="s">
        <v>1669</v>
      </c>
      <c r="D449" s="169" t="s">
        <v>1763</v>
      </c>
      <c r="E449" s="149"/>
      <c r="F449" s="164"/>
      <c r="G449" s="165"/>
      <c r="H449" s="164"/>
      <c r="I449" s="165">
        <f>'19-20 Approps Data Entry'!$G448</f>
        <v>0</v>
      </c>
      <c r="J449" s="165"/>
      <c r="K449" s="164"/>
      <c r="L449" s="165">
        <f>'19-20 Approps Data Entry'!$G448</f>
        <v>0</v>
      </c>
    </row>
    <row r="450" spans="1:12" s="166" customFormat="1" x14ac:dyDescent="0.3">
      <c r="A450" s="152">
        <v>42060</v>
      </c>
      <c r="B450" s="197">
        <v>6610</v>
      </c>
      <c r="C450" s="198" t="s">
        <v>488</v>
      </c>
      <c r="D450" s="199" t="s">
        <v>851</v>
      </c>
      <c r="E450" s="149"/>
      <c r="F450" s="164"/>
      <c r="G450" s="165"/>
      <c r="H450" s="164"/>
      <c r="I450" s="164"/>
      <c r="J450" s="165"/>
      <c r="K450" s="164"/>
      <c r="L450" s="164"/>
    </row>
    <row r="451" spans="1:12" s="166" customFormat="1" x14ac:dyDescent="0.3">
      <c r="A451" s="152">
        <v>42080</v>
      </c>
      <c r="B451" s="162">
        <v>6620</v>
      </c>
      <c r="C451" s="163" t="s">
        <v>490</v>
      </c>
      <c r="D451" s="149" t="s">
        <v>852</v>
      </c>
      <c r="E451" s="149"/>
      <c r="F451" s="164"/>
      <c r="G451" s="165"/>
      <c r="H451" s="164"/>
      <c r="I451" s="164"/>
      <c r="J451" s="165"/>
      <c r="K451" s="164"/>
      <c r="L451" s="164"/>
    </row>
    <row r="452" spans="1:12" s="166" customFormat="1" x14ac:dyDescent="0.3">
      <c r="A452" s="152">
        <v>42100</v>
      </c>
      <c r="B452" s="162">
        <v>6630</v>
      </c>
      <c r="C452" s="163" t="s">
        <v>334</v>
      </c>
      <c r="D452" s="149" t="s">
        <v>853</v>
      </c>
      <c r="E452" s="149"/>
      <c r="F452" s="164"/>
      <c r="G452" s="165"/>
      <c r="H452" s="164"/>
      <c r="I452" s="164"/>
      <c r="J452" s="165"/>
      <c r="K452" s="164"/>
      <c r="L452" s="164"/>
    </row>
    <row r="453" spans="1:12" s="166" customFormat="1" x14ac:dyDescent="0.3">
      <c r="A453" s="152">
        <v>42120</v>
      </c>
      <c r="B453" s="162">
        <v>6640</v>
      </c>
      <c r="C453" s="163" t="s">
        <v>939</v>
      </c>
      <c r="D453" s="149" t="s">
        <v>854</v>
      </c>
      <c r="E453" s="149"/>
      <c r="F453" s="164"/>
      <c r="G453" s="165"/>
      <c r="H453" s="164"/>
      <c r="I453" s="164"/>
      <c r="J453" s="165"/>
      <c r="K453" s="164"/>
      <c r="L453" s="164"/>
    </row>
    <row r="454" spans="1:12" s="166" customFormat="1" x14ac:dyDescent="0.3">
      <c r="A454" s="152">
        <v>42160</v>
      </c>
      <c r="B454" s="162">
        <v>6660</v>
      </c>
      <c r="C454" s="163" t="s">
        <v>464</v>
      </c>
      <c r="D454" s="149" t="s">
        <v>855</v>
      </c>
      <c r="E454" s="149"/>
      <c r="F454" s="164"/>
      <c r="G454" s="165"/>
      <c r="H454" s="164"/>
      <c r="I454" s="164"/>
      <c r="J454" s="165"/>
      <c r="K454" s="164"/>
      <c r="L454" s="164"/>
    </row>
    <row r="455" spans="1:12" s="166" customFormat="1" x14ac:dyDescent="0.3">
      <c r="A455" s="152">
        <v>42180</v>
      </c>
      <c r="B455" s="162">
        <v>6670</v>
      </c>
      <c r="C455" s="163" t="s">
        <v>340</v>
      </c>
      <c r="D455" s="149" t="s">
        <v>856</v>
      </c>
      <c r="E455" s="149"/>
      <c r="F455" s="164"/>
      <c r="G455" s="165"/>
      <c r="H455" s="164"/>
      <c r="I455" s="164"/>
      <c r="J455" s="165"/>
      <c r="K455" s="164"/>
      <c r="L455" s="164"/>
    </row>
    <row r="456" spans="1:12" s="166" customFormat="1" x14ac:dyDescent="0.3">
      <c r="A456" s="13">
        <v>42200</v>
      </c>
      <c r="B456" s="174">
        <v>6680</v>
      </c>
      <c r="C456" s="175" t="s">
        <v>857</v>
      </c>
      <c r="D456" s="149"/>
      <c r="E456" s="149"/>
      <c r="F456" s="164"/>
      <c r="G456" s="165"/>
      <c r="H456" s="164"/>
      <c r="I456" s="164"/>
      <c r="J456" s="165"/>
      <c r="K456" s="164"/>
      <c r="L456" s="164"/>
    </row>
    <row r="457" spans="1:12" s="166" customFormat="1" x14ac:dyDescent="0.3">
      <c r="A457" s="161" t="s">
        <v>1943</v>
      </c>
      <c r="B457" s="162"/>
      <c r="C457" s="171" t="s">
        <v>858</v>
      </c>
      <c r="D457" s="149"/>
      <c r="E457" s="149"/>
      <c r="F457" s="165"/>
      <c r="G457" s="165"/>
      <c r="H457" s="165"/>
      <c r="I457" s="165"/>
      <c r="J457" s="165"/>
      <c r="K457" s="165"/>
      <c r="L457" s="165"/>
    </row>
    <row r="458" spans="1:12" s="166" customFormat="1" x14ac:dyDescent="0.3">
      <c r="A458" s="152">
        <v>43000</v>
      </c>
      <c r="B458" s="162">
        <v>6750</v>
      </c>
      <c r="C458" s="163" t="s">
        <v>928</v>
      </c>
      <c r="D458" s="149" t="s">
        <v>495</v>
      </c>
      <c r="E458" s="149"/>
      <c r="F458" s="164"/>
      <c r="G458" s="165"/>
      <c r="H458" s="164"/>
      <c r="I458" s="165">
        <f>'19-20 Approps Data Entry'!$G457+'19-20 SBB Data Entry'!$Q341</f>
        <v>0</v>
      </c>
      <c r="J458" s="165"/>
      <c r="K458" s="164"/>
      <c r="L458" s="165">
        <f>'19-20 Approps Data Entry'!$G457+'19-20 SBB Data Entry'!$Q341</f>
        <v>0</v>
      </c>
    </row>
    <row r="459" spans="1:12" s="166" customFormat="1" x14ac:dyDescent="0.3">
      <c r="A459" s="152">
        <v>43020</v>
      </c>
      <c r="B459" s="162">
        <v>6760</v>
      </c>
      <c r="C459" s="163" t="s">
        <v>482</v>
      </c>
      <c r="D459" s="149" t="s">
        <v>496</v>
      </c>
      <c r="E459" s="149"/>
      <c r="F459" s="164"/>
      <c r="G459" s="165"/>
      <c r="H459" s="164"/>
      <c r="I459" s="165">
        <f>'19-20 Approps Data Entry'!$G458+'19-20 SBB Data Entry'!$Q342</f>
        <v>0</v>
      </c>
      <c r="J459" s="165"/>
      <c r="K459" s="164"/>
      <c r="L459" s="165">
        <f>'19-20 Approps Data Entry'!$G458+'19-20 SBB Data Entry'!$Q342</f>
        <v>0</v>
      </c>
    </row>
    <row r="460" spans="1:12" s="166" customFormat="1" x14ac:dyDescent="0.3">
      <c r="A460" s="152">
        <v>43040</v>
      </c>
      <c r="B460" s="162">
        <v>6770</v>
      </c>
      <c r="C460" s="163" t="s">
        <v>484</v>
      </c>
      <c r="D460" s="149" t="s">
        <v>497</v>
      </c>
      <c r="E460" s="149"/>
      <c r="F460" s="164"/>
      <c r="G460" s="165"/>
      <c r="H460" s="164"/>
      <c r="I460" s="165">
        <f>'19-20 Approps Data Entry'!$G459+'19-20 SBB Data Entry'!$Q343</f>
        <v>0</v>
      </c>
      <c r="J460" s="165"/>
      <c r="K460" s="164"/>
      <c r="L460" s="165">
        <f>'19-20 Approps Data Entry'!$G459+'19-20 SBB Data Entry'!$Q343</f>
        <v>0</v>
      </c>
    </row>
    <row r="461" spans="1:12" s="166" customFormat="1" x14ac:dyDescent="0.3">
      <c r="A461" s="152">
        <v>43060</v>
      </c>
      <c r="B461" s="187">
        <v>6780</v>
      </c>
      <c r="C461" s="188" t="s">
        <v>486</v>
      </c>
      <c r="D461" s="189" t="s">
        <v>498</v>
      </c>
      <c r="E461" s="149"/>
      <c r="F461" s="164"/>
      <c r="G461" s="165"/>
      <c r="H461" s="164"/>
      <c r="I461" s="165">
        <f>'19-20 Approps Data Entry'!$G460+'19-20 SBB Data Entry'!$Q344</f>
        <v>0</v>
      </c>
      <c r="J461" s="165"/>
      <c r="K461" s="164"/>
      <c r="L461" s="165">
        <f>'19-20 Approps Data Entry'!$G460+'19-20 SBB Data Entry'!$Q344</f>
        <v>0</v>
      </c>
    </row>
    <row r="462" spans="1:12" s="166" customFormat="1" x14ac:dyDescent="0.3">
      <c r="A462" s="167">
        <v>43065</v>
      </c>
      <c r="B462" s="167"/>
      <c r="C462" s="168" t="s">
        <v>1669</v>
      </c>
      <c r="D462" s="169" t="s">
        <v>1764</v>
      </c>
      <c r="E462" s="149"/>
      <c r="F462" s="164"/>
      <c r="G462" s="165"/>
      <c r="H462" s="164"/>
      <c r="I462" s="165">
        <f>'19-20 Approps Data Entry'!$G461+'19-20 SBB Data Entry'!$Q345</f>
        <v>0</v>
      </c>
      <c r="J462" s="165"/>
      <c r="K462" s="164"/>
      <c r="L462" s="165">
        <f>'19-20 Approps Data Entry'!$G461+'19-20 SBB Data Entry'!$Q345</f>
        <v>0</v>
      </c>
    </row>
    <row r="463" spans="1:12" s="166" customFormat="1" ht="13.95" customHeight="1" x14ac:dyDescent="0.3">
      <c r="A463" s="152">
        <v>43080</v>
      </c>
      <c r="B463" s="152">
        <v>6785</v>
      </c>
      <c r="C463" s="200" t="s">
        <v>1190</v>
      </c>
      <c r="D463" s="196" t="s">
        <v>1191</v>
      </c>
      <c r="E463" s="149"/>
      <c r="F463" s="164"/>
      <c r="G463" s="165"/>
      <c r="H463" s="164"/>
      <c r="I463" s="165">
        <f>'19-20 Approps Data Entry'!$G462+'19-20 SBB Data Entry'!$Q346</f>
        <v>0</v>
      </c>
      <c r="J463" s="165"/>
      <c r="K463" s="164"/>
      <c r="L463" s="165">
        <f>'19-20 Approps Data Entry'!$G462+'19-20 SBB Data Entry'!$Q346</f>
        <v>0</v>
      </c>
    </row>
    <row r="464" spans="1:12" s="166" customFormat="1" x14ac:dyDescent="0.3">
      <c r="A464" s="152">
        <v>43100</v>
      </c>
      <c r="B464" s="162">
        <v>6790</v>
      </c>
      <c r="C464" s="163" t="s">
        <v>488</v>
      </c>
      <c r="D464" s="149" t="s">
        <v>499</v>
      </c>
      <c r="E464" s="149"/>
      <c r="F464" s="164"/>
      <c r="G464" s="165"/>
      <c r="H464" s="164"/>
      <c r="I464" s="164"/>
      <c r="J464" s="165"/>
      <c r="K464" s="164"/>
      <c r="L464" s="164"/>
    </row>
    <row r="465" spans="1:12" s="166" customFormat="1" x14ac:dyDescent="0.3">
      <c r="A465" s="152">
        <v>43120</v>
      </c>
      <c r="B465" s="162">
        <v>6800</v>
      </c>
      <c r="C465" s="163" t="s">
        <v>490</v>
      </c>
      <c r="D465" s="149" t="s">
        <v>500</v>
      </c>
      <c r="E465" s="149"/>
      <c r="F465" s="164"/>
      <c r="G465" s="165"/>
      <c r="H465" s="164"/>
      <c r="I465" s="164"/>
      <c r="J465" s="165"/>
      <c r="K465" s="164"/>
      <c r="L465" s="164"/>
    </row>
    <row r="466" spans="1:12" s="166" customFormat="1" x14ac:dyDescent="0.3">
      <c r="A466" s="152">
        <v>43140</v>
      </c>
      <c r="B466" s="162">
        <v>6810</v>
      </c>
      <c r="C466" s="163" t="s">
        <v>334</v>
      </c>
      <c r="D466" s="149" t="s">
        <v>501</v>
      </c>
      <c r="E466" s="149"/>
      <c r="F466" s="164"/>
      <c r="G466" s="165"/>
      <c r="H466" s="164"/>
      <c r="I466" s="164"/>
      <c r="J466" s="165"/>
      <c r="K466" s="164"/>
      <c r="L466" s="164"/>
    </row>
    <row r="467" spans="1:12" s="166" customFormat="1" x14ac:dyDescent="0.3">
      <c r="A467" s="152">
        <v>43160</v>
      </c>
      <c r="B467" s="162">
        <v>6820</v>
      </c>
      <c r="C467" s="163" t="s">
        <v>464</v>
      </c>
      <c r="D467" s="149" t="s">
        <v>502</v>
      </c>
      <c r="E467" s="149"/>
      <c r="F467" s="164"/>
      <c r="G467" s="165"/>
      <c r="H467" s="164"/>
      <c r="I467" s="164"/>
      <c r="J467" s="165"/>
      <c r="K467" s="164"/>
      <c r="L467" s="164"/>
    </row>
    <row r="468" spans="1:12" s="166" customFormat="1" x14ac:dyDescent="0.3">
      <c r="A468" s="152">
        <v>43180</v>
      </c>
      <c r="B468" s="162">
        <v>6830</v>
      </c>
      <c r="C468" s="163" t="s">
        <v>340</v>
      </c>
      <c r="D468" s="149" t="s">
        <v>503</v>
      </c>
      <c r="E468" s="149"/>
      <c r="F468" s="164"/>
      <c r="G468" s="165"/>
      <c r="H468" s="164"/>
      <c r="I468" s="164"/>
      <c r="J468" s="165"/>
      <c r="K468" s="164"/>
      <c r="L468" s="164"/>
    </row>
    <row r="469" spans="1:12" s="166" customFormat="1" x14ac:dyDescent="0.3">
      <c r="A469" s="13">
        <v>43200</v>
      </c>
      <c r="B469" s="174">
        <v>6840</v>
      </c>
      <c r="C469" s="175" t="s">
        <v>859</v>
      </c>
      <c r="D469" s="149"/>
      <c r="E469" s="149"/>
      <c r="F469" s="164"/>
      <c r="G469" s="165"/>
      <c r="H469" s="164"/>
      <c r="I469" s="164"/>
      <c r="J469" s="165"/>
      <c r="K469" s="164"/>
      <c r="L469" s="164"/>
    </row>
    <row r="470" spans="1:12" s="166" customFormat="1" x14ac:dyDescent="0.3">
      <c r="A470" s="161" t="s">
        <v>1943</v>
      </c>
      <c r="B470" s="162"/>
      <c r="C470" s="171" t="s">
        <v>860</v>
      </c>
      <c r="D470" s="149"/>
      <c r="E470" s="149"/>
      <c r="F470" s="165"/>
      <c r="G470" s="165"/>
      <c r="H470" s="165"/>
      <c r="I470" s="165"/>
      <c r="J470" s="165"/>
      <c r="K470" s="165"/>
      <c r="L470" s="165"/>
    </row>
    <row r="471" spans="1:12" s="166" customFormat="1" x14ac:dyDescent="0.3">
      <c r="A471" s="152">
        <v>43500</v>
      </c>
      <c r="B471" s="162">
        <v>6850</v>
      </c>
      <c r="C471" s="163" t="s">
        <v>460</v>
      </c>
      <c r="D471" s="149" t="s">
        <v>504</v>
      </c>
      <c r="E471" s="149"/>
      <c r="F471" s="164"/>
      <c r="G471" s="165"/>
      <c r="H471" s="164"/>
      <c r="I471" s="165">
        <f>'19-20 Approps Data Entry'!$G470+'19-20 SBB Data Entry'!$Q354</f>
        <v>0</v>
      </c>
      <c r="J471" s="165"/>
      <c r="K471" s="164"/>
      <c r="L471" s="165">
        <f>'19-20 Approps Data Entry'!$G470+'19-20 SBB Data Entry'!$Q354</f>
        <v>0</v>
      </c>
    </row>
    <row r="472" spans="1:12" s="166" customFormat="1" x14ac:dyDescent="0.3">
      <c r="A472" s="152">
        <v>43520</v>
      </c>
      <c r="B472" s="201">
        <v>6855</v>
      </c>
      <c r="C472" s="195" t="s">
        <v>1192</v>
      </c>
      <c r="D472" s="202" t="s">
        <v>1193</v>
      </c>
      <c r="E472" s="149"/>
      <c r="F472" s="164"/>
      <c r="G472" s="165"/>
      <c r="H472" s="164"/>
      <c r="I472" s="165">
        <f>'19-20 Approps Data Entry'!$G471+'19-20 SBB Data Entry'!$Q355</f>
        <v>0</v>
      </c>
      <c r="J472" s="165"/>
      <c r="K472" s="164"/>
      <c r="L472" s="165">
        <f>'19-20 Approps Data Entry'!$G471+'19-20 SBB Data Entry'!$Q355</f>
        <v>0</v>
      </c>
    </row>
    <row r="473" spans="1:12" s="166" customFormat="1" x14ac:dyDescent="0.3">
      <c r="A473" s="167">
        <v>43525</v>
      </c>
      <c r="B473" s="167"/>
      <c r="C473" s="180" t="s">
        <v>1669</v>
      </c>
      <c r="D473" s="181" t="s">
        <v>1765</v>
      </c>
      <c r="E473" s="149"/>
      <c r="F473" s="164"/>
      <c r="G473" s="165"/>
      <c r="H473" s="164"/>
      <c r="I473" s="165">
        <f>'19-20 Approps Data Entry'!$G472+'19-20 SBB Data Entry'!$Q356</f>
        <v>0</v>
      </c>
      <c r="J473" s="165"/>
      <c r="K473" s="164"/>
      <c r="L473" s="165">
        <f>'19-20 Approps Data Entry'!$G472+'19-20 SBB Data Entry'!$Q356</f>
        <v>0</v>
      </c>
    </row>
    <row r="474" spans="1:12" s="166" customFormat="1" x14ac:dyDescent="0.3">
      <c r="A474" s="152">
        <v>43540</v>
      </c>
      <c r="B474" s="197">
        <v>6860</v>
      </c>
      <c r="C474" s="198" t="s">
        <v>472</v>
      </c>
      <c r="D474" s="199" t="s">
        <v>505</v>
      </c>
      <c r="E474" s="149"/>
      <c r="F474" s="164"/>
      <c r="G474" s="165"/>
      <c r="H474" s="164"/>
      <c r="I474" s="164"/>
      <c r="J474" s="165"/>
      <c r="K474" s="164"/>
      <c r="L474" s="164"/>
    </row>
    <row r="475" spans="1:12" s="166" customFormat="1" x14ac:dyDescent="0.3">
      <c r="A475" s="152">
        <v>43560</v>
      </c>
      <c r="B475" s="162">
        <v>6870</v>
      </c>
      <c r="C475" s="163" t="s">
        <v>334</v>
      </c>
      <c r="D475" s="149" t="s">
        <v>506</v>
      </c>
      <c r="E475" s="149"/>
      <c r="F475" s="164"/>
      <c r="G475" s="165"/>
      <c r="H475" s="164"/>
      <c r="I475" s="164"/>
      <c r="J475" s="165"/>
      <c r="K475" s="164"/>
      <c r="L475" s="164"/>
    </row>
    <row r="476" spans="1:12" s="166" customFormat="1" x14ac:dyDescent="0.3">
      <c r="A476" s="152">
        <v>43580</v>
      </c>
      <c r="B476" s="162">
        <v>6880</v>
      </c>
      <c r="C476" s="163" t="s">
        <v>464</v>
      </c>
      <c r="D476" s="149" t="s">
        <v>507</v>
      </c>
      <c r="E476" s="149"/>
      <c r="F476" s="164"/>
      <c r="G476" s="165"/>
      <c r="H476" s="164"/>
      <c r="I476" s="164"/>
      <c r="J476" s="165"/>
      <c r="K476" s="164"/>
      <c r="L476" s="164"/>
    </row>
    <row r="477" spans="1:12" s="166" customFormat="1" x14ac:dyDescent="0.3">
      <c r="A477" s="152">
        <v>43600</v>
      </c>
      <c r="B477" s="162">
        <v>6890</v>
      </c>
      <c r="C477" s="163" t="s">
        <v>340</v>
      </c>
      <c r="D477" s="149" t="s">
        <v>508</v>
      </c>
      <c r="E477" s="149"/>
      <c r="F477" s="164"/>
      <c r="G477" s="165"/>
      <c r="H477" s="164"/>
      <c r="I477" s="164"/>
      <c r="J477" s="165"/>
      <c r="K477" s="164"/>
      <c r="L477" s="164"/>
    </row>
    <row r="478" spans="1:12" s="166" customFormat="1" x14ac:dyDescent="0.3">
      <c r="A478" s="13">
        <v>43620</v>
      </c>
      <c r="B478" s="174">
        <v>6900</v>
      </c>
      <c r="C478" s="175" t="s">
        <v>861</v>
      </c>
      <c r="D478" s="149"/>
      <c r="E478" s="149"/>
      <c r="F478" s="164"/>
      <c r="G478" s="165"/>
      <c r="H478" s="164"/>
      <c r="I478" s="164"/>
      <c r="J478" s="165"/>
      <c r="K478" s="164"/>
      <c r="L478" s="164"/>
    </row>
    <row r="479" spans="1:12" s="166" customFormat="1" x14ac:dyDescent="0.3">
      <c r="A479" s="161" t="s">
        <v>1943</v>
      </c>
      <c r="B479" s="162"/>
      <c r="C479" s="171" t="s">
        <v>862</v>
      </c>
      <c r="D479" s="149"/>
      <c r="E479" s="149"/>
      <c r="F479" s="165"/>
      <c r="G479" s="165"/>
      <c r="H479" s="165"/>
      <c r="I479" s="165"/>
      <c r="J479" s="165"/>
      <c r="K479" s="165"/>
      <c r="L479" s="165"/>
    </row>
    <row r="480" spans="1:12" s="166" customFormat="1" x14ac:dyDescent="0.3">
      <c r="A480" s="152">
        <v>44000</v>
      </c>
      <c r="B480" s="162">
        <v>7601</v>
      </c>
      <c r="C480" s="163" t="s">
        <v>928</v>
      </c>
      <c r="D480" s="149" t="s">
        <v>863</v>
      </c>
      <c r="E480" s="149"/>
      <c r="F480" s="164"/>
      <c r="G480" s="165"/>
      <c r="H480" s="164"/>
      <c r="I480" s="165">
        <f>'19-20 Approps Data Entry'!$G479</f>
        <v>0</v>
      </c>
      <c r="J480" s="165"/>
      <c r="K480" s="164"/>
      <c r="L480" s="165">
        <f>'19-20 Approps Data Entry'!$G479</f>
        <v>0</v>
      </c>
    </row>
    <row r="481" spans="1:12" s="166" customFormat="1" x14ac:dyDescent="0.3">
      <c r="A481" s="152">
        <v>44020</v>
      </c>
      <c r="B481" s="162">
        <v>7602</v>
      </c>
      <c r="C481" s="163" t="s">
        <v>482</v>
      </c>
      <c r="D481" s="149" t="s">
        <v>864</v>
      </c>
      <c r="E481" s="149"/>
      <c r="F481" s="164"/>
      <c r="G481" s="165"/>
      <c r="H481" s="164"/>
      <c r="I481" s="165">
        <f>'19-20 Approps Data Entry'!$G480</f>
        <v>0</v>
      </c>
      <c r="J481" s="165"/>
      <c r="K481" s="164"/>
      <c r="L481" s="165">
        <f>'19-20 Approps Data Entry'!$G480</f>
        <v>0</v>
      </c>
    </row>
    <row r="482" spans="1:12" s="166" customFormat="1" x14ac:dyDescent="0.3">
      <c r="A482" s="152">
        <v>44040</v>
      </c>
      <c r="B482" s="162">
        <v>7603</v>
      </c>
      <c r="C482" s="163" t="s">
        <v>484</v>
      </c>
      <c r="D482" s="149" t="s">
        <v>865</v>
      </c>
      <c r="E482" s="149"/>
      <c r="F482" s="164"/>
      <c r="G482" s="165"/>
      <c r="H482" s="164"/>
      <c r="I482" s="165">
        <f>'19-20 Approps Data Entry'!$G481</f>
        <v>0</v>
      </c>
      <c r="J482" s="165"/>
      <c r="K482" s="164"/>
      <c r="L482" s="165">
        <f>'19-20 Approps Data Entry'!$G481</f>
        <v>0</v>
      </c>
    </row>
    <row r="483" spans="1:12" s="166" customFormat="1" x14ac:dyDescent="0.3">
      <c r="A483" s="152">
        <v>44060</v>
      </c>
      <c r="B483" s="187">
        <v>7604</v>
      </c>
      <c r="C483" s="188" t="s">
        <v>486</v>
      </c>
      <c r="D483" s="189" t="s">
        <v>866</v>
      </c>
      <c r="E483" s="149"/>
      <c r="F483" s="164"/>
      <c r="G483" s="165"/>
      <c r="H483" s="164"/>
      <c r="I483" s="165">
        <f>'19-20 Approps Data Entry'!$G482</f>
        <v>0</v>
      </c>
      <c r="J483" s="165"/>
      <c r="K483" s="164"/>
      <c r="L483" s="165">
        <f>'19-20 Approps Data Entry'!$G482</f>
        <v>0</v>
      </c>
    </row>
    <row r="484" spans="1:12" s="166" customFormat="1" x14ac:dyDescent="0.3">
      <c r="A484" s="167">
        <v>44065</v>
      </c>
      <c r="B484" s="167"/>
      <c r="C484" s="168" t="s">
        <v>1669</v>
      </c>
      <c r="D484" s="169" t="s">
        <v>1766</v>
      </c>
      <c r="E484" s="149"/>
      <c r="F484" s="164"/>
      <c r="G484" s="165"/>
      <c r="H484" s="164"/>
      <c r="I484" s="165">
        <f>'19-20 Approps Data Entry'!$G483</f>
        <v>0</v>
      </c>
      <c r="J484" s="165"/>
      <c r="K484" s="164"/>
      <c r="L484" s="165">
        <f>'19-20 Approps Data Entry'!$G483</f>
        <v>0</v>
      </c>
    </row>
    <row r="485" spans="1:12" s="166" customFormat="1" x14ac:dyDescent="0.3">
      <c r="A485" s="152">
        <v>44080</v>
      </c>
      <c r="B485" s="197">
        <v>7605</v>
      </c>
      <c r="C485" s="198" t="s">
        <v>488</v>
      </c>
      <c r="D485" s="199" t="s">
        <v>530</v>
      </c>
      <c r="E485" s="149"/>
      <c r="F485" s="164"/>
      <c r="G485" s="165"/>
      <c r="H485" s="164"/>
      <c r="I485" s="164"/>
      <c r="J485" s="165"/>
      <c r="K485" s="164"/>
      <c r="L485" s="164"/>
    </row>
    <row r="486" spans="1:12" s="166" customFormat="1" x14ac:dyDescent="0.3">
      <c r="A486" s="152">
        <v>44100</v>
      </c>
      <c r="B486" s="162">
        <v>7606</v>
      </c>
      <c r="C486" s="163" t="s">
        <v>490</v>
      </c>
      <c r="D486" s="149" t="s">
        <v>531</v>
      </c>
      <c r="E486" s="149"/>
      <c r="F486" s="164"/>
      <c r="G486" s="165"/>
      <c r="H486" s="164"/>
      <c r="I486" s="164"/>
      <c r="J486" s="165"/>
      <c r="K486" s="164"/>
      <c r="L486" s="164"/>
    </row>
    <row r="487" spans="1:12" s="166" customFormat="1" x14ac:dyDescent="0.3">
      <c r="A487" s="152">
        <v>44120</v>
      </c>
      <c r="B487" s="162">
        <v>7607</v>
      </c>
      <c r="C487" s="163" t="s">
        <v>334</v>
      </c>
      <c r="D487" s="149" t="s">
        <v>532</v>
      </c>
      <c r="E487" s="149"/>
      <c r="F487" s="164"/>
      <c r="G487" s="165"/>
      <c r="H487" s="164"/>
      <c r="I487" s="164"/>
      <c r="J487" s="165"/>
      <c r="K487" s="164"/>
      <c r="L487" s="164"/>
    </row>
    <row r="488" spans="1:12" s="166" customFormat="1" x14ac:dyDescent="0.3">
      <c r="A488" s="152">
        <v>44140</v>
      </c>
      <c r="B488" s="162">
        <v>7608</v>
      </c>
      <c r="C488" s="163" t="s">
        <v>464</v>
      </c>
      <c r="D488" s="149" t="s">
        <v>533</v>
      </c>
      <c r="E488" s="149"/>
      <c r="F488" s="164"/>
      <c r="G488" s="165"/>
      <c r="H488" s="164"/>
      <c r="I488" s="164"/>
      <c r="J488" s="165"/>
      <c r="K488" s="164"/>
      <c r="L488" s="164"/>
    </row>
    <row r="489" spans="1:12" s="166" customFormat="1" x14ac:dyDescent="0.3">
      <c r="A489" s="152">
        <v>44160</v>
      </c>
      <c r="B489" s="162">
        <v>7609</v>
      </c>
      <c r="C489" s="163" t="s">
        <v>340</v>
      </c>
      <c r="D489" s="149" t="s">
        <v>534</v>
      </c>
      <c r="E489" s="149"/>
      <c r="F489" s="164"/>
      <c r="G489" s="165"/>
      <c r="H489" s="164"/>
      <c r="I489" s="164"/>
      <c r="J489" s="165"/>
      <c r="K489" s="164"/>
      <c r="L489" s="164"/>
    </row>
    <row r="490" spans="1:12" s="166" customFormat="1" x14ac:dyDescent="0.3">
      <c r="A490" s="13">
        <v>44180</v>
      </c>
      <c r="B490" s="174">
        <v>7610</v>
      </c>
      <c r="C490" s="175" t="s">
        <v>867</v>
      </c>
      <c r="D490" s="149"/>
      <c r="E490" s="149"/>
      <c r="F490" s="164"/>
      <c r="G490" s="165"/>
      <c r="H490" s="164"/>
      <c r="I490" s="164"/>
      <c r="J490" s="165"/>
      <c r="K490" s="164"/>
      <c r="L490" s="164"/>
    </row>
    <row r="491" spans="1:12" s="166" customFormat="1" x14ac:dyDescent="0.3">
      <c r="A491" s="161" t="s">
        <v>1943</v>
      </c>
      <c r="B491" s="162"/>
      <c r="C491" s="171" t="s">
        <v>868</v>
      </c>
      <c r="D491" s="149"/>
      <c r="E491" s="149"/>
      <c r="F491" s="165"/>
      <c r="G491" s="165"/>
      <c r="H491" s="165"/>
      <c r="I491" s="165"/>
      <c r="J491" s="165"/>
      <c r="K491" s="165"/>
      <c r="L491" s="165"/>
    </row>
    <row r="492" spans="1:12" s="166" customFormat="1" x14ac:dyDescent="0.3">
      <c r="A492" s="152">
        <v>45000</v>
      </c>
      <c r="B492" s="162">
        <v>6910</v>
      </c>
      <c r="C492" s="163" t="s">
        <v>460</v>
      </c>
      <c r="D492" s="149" t="s">
        <v>869</v>
      </c>
      <c r="E492" s="149"/>
      <c r="F492" s="165">
        <f>'19-20 Approps Data Entry'!$G491</f>
        <v>0</v>
      </c>
      <c r="G492" s="165"/>
      <c r="H492" s="164"/>
      <c r="I492" s="165">
        <f>'19-20 Approps Data Entry'!$G491</f>
        <v>0</v>
      </c>
      <c r="J492" s="165"/>
      <c r="K492" s="164"/>
      <c r="L492" s="165">
        <f>'19-20 Approps Data Entry'!$G491</f>
        <v>0</v>
      </c>
    </row>
    <row r="493" spans="1:12" s="166" customFormat="1" x14ac:dyDescent="0.3">
      <c r="A493" s="152">
        <v>45020</v>
      </c>
      <c r="B493" s="201">
        <v>6915</v>
      </c>
      <c r="C493" s="195" t="s">
        <v>1194</v>
      </c>
      <c r="D493" s="202" t="s">
        <v>1195</v>
      </c>
      <c r="E493" s="149"/>
      <c r="F493" s="165">
        <f>'19-20 Approps Data Entry'!$G492</f>
        <v>0</v>
      </c>
      <c r="G493" s="165"/>
      <c r="H493" s="164"/>
      <c r="I493" s="165">
        <f>'19-20 Approps Data Entry'!$G492</f>
        <v>0</v>
      </c>
      <c r="J493" s="165"/>
      <c r="K493" s="164"/>
      <c r="L493" s="165">
        <f>'19-20 Approps Data Entry'!$G492</f>
        <v>0</v>
      </c>
    </row>
    <row r="494" spans="1:12" s="166" customFormat="1" x14ac:dyDescent="0.3">
      <c r="A494" s="167">
        <v>45025</v>
      </c>
      <c r="B494" s="167"/>
      <c r="C494" s="180" t="s">
        <v>1767</v>
      </c>
      <c r="D494" s="181" t="s">
        <v>1768</v>
      </c>
      <c r="E494" s="149"/>
      <c r="F494" s="165">
        <f>'19-20 Approps Data Entry'!$G493</f>
        <v>0</v>
      </c>
      <c r="G494" s="165"/>
      <c r="H494" s="164"/>
      <c r="I494" s="165">
        <f>'19-20 Approps Data Entry'!$G493</f>
        <v>0</v>
      </c>
      <c r="J494" s="165"/>
      <c r="K494" s="164"/>
      <c r="L494" s="165">
        <f>'19-20 Approps Data Entry'!$G493</f>
        <v>0</v>
      </c>
    </row>
    <row r="495" spans="1:12" s="166" customFormat="1" x14ac:dyDescent="0.3">
      <c r="A495" s="167">
        <v>45030</v>
      </c>
      <c r="B495" s="167">
        <v>6918</v>
      </c>
      <c r="C495" s="180" t="s">
        <v>1935</v>
      </c>
      <c r="D495" s="181" t="s">
        <v>1356</v>
      </c>
      <c r="E495" s="149"/>
      <c r="F495" s="164"/>
      <c r="G495" s="165"/>
      <c r="H495" s="164"/>
      <c r="I495" s="165">
        <f>'19-20 Approps Data Entry'!$G494</f>
        <v>0</v>
      </c>
      <c r="J495" s="165"/>
      <c r="K495" s="164"/>
      <c r="L495" s="165">
        <f>'19-20 Approps Data Entry'!$G494</f>
        <v>0</v>
      </c>
    </row>
    <row r="496" spans="1:12" s="166" customFormat="1" x14ac:dyDescent="0.3">
      <c r="A496" s="167">
        <v>45031</v>
      </c>
      <c r="B496" s="167"/>
      <c r="C496" s="180" t="s">
        <v>1659</v>
      </c>
      <c r="D496" s="181" t="s">
        <v>1660</v>
      </c>
      <c r="E496" s="149"/>
      <c r="F496" s="164"/>
      <c r="G496" s="165"/>
      <c r="H496" s="164"/>
      <c r="I496" s="164"/>
      <c r="J496" s="165"/>
      <c r="K496" s="164"/>
      <c r="L496" s="164"/>
    </row>
    <row r="497" spans="1:12" s="166" customFormat="1" x14ac:dyDescent="0.3">
      <c r="A497" s="167">
        <v>45032</v>
      </c>
      <c r="B497" s="167"/>
      <c r="C497" s="180" t="s">
        <v>1661</v>
      </c>
      <c r="D497" s="181" t="s">
        <v>1662</v>
      </c>
      <c r="E497" s="149"/>
      <c r="F497" s="164"/>
      <c r="G497" s="165"/>
      <c r="H497" s="164"/>
      <c r="I497" s="164"/>
      <c r="J497" s="165"/>
      <c r="K497" s="164"/>
      <c r="L497" s="164"/>
    </row>
    <row r="498" spans="1:12" s="166" customFormat="1" x14ac:dyDescent="0.3">
      <c r="A498" s="167">
        <v>45035</v>
      </c>
      <c r="B498" s="167"/>
      <c r="C498" s="180" t="s">
        <v>1669</v>
      </c>
      <c r="D498" s="181" t="s">
        <v>1769</v>
      </c>
      <c r="E498" s="149"/>
      <c r="F498" s="165">
        <f>'19-20 Approps Data Entry'!$G497</f>
        <v>0</v>
      </c>
      <c r="G498" s="165"/>
      <c r="H498" s="164"/>
      <c r="I498" s="165">
        <f>'19-20 Approps Data Entry'!$G497</f>
        <v>0</v>
      </c>
      <c r="J498" s="165"/>
      <c r="K498" s="164"/>
      <c r="L498" s="165">
        <f>'19-20 Approps Data Entry'!$G497</f>
        <v>0</v>
      </c>
    </row>
    <row r="499" spans="1:12" s="166" customFormat="1" x14ac:dyDescent="0.3">
      <c r="A499" s="152">
        <v>45040</v>
      </c>
      <c r="B499" s="197">
        <v>6920</v>
      </c>
      <c r="C499" s="198" t="s">
        <v>940</v>
      </c>
      <c r="D499" s="199" t="s">
        <v>870</v>
      </c>
      <c r="E499" s="149"/>
      <c r="F499" s="165">
        <f>'19-20 Approps Data Entry'!$G498</f>
        <v>0</v>
      </c>
      <c r="G499" s="165"/>
      <c r="H499" s="164"/>
      <c r="I499" s="164"/>
      <c r="J499" s="165"/>
      <c r="K499" s="164"/>
      <c r="L499" s="164"/>
    </row>
    <row r="500" spans="1:12" s="166" customFormat="1" x14ac:dyDescent="0.3">
      <c r="A500" s="152">
        <v>45060</v>
      </c>
      <c r="B500" s="162">
        <v>6921</v>
      </c>
      <c r="C500" s="163" t="s">
        <v>941</v>
      </c>
      <c r="D500" s="149" t="s">
        <v>871</v>
      </c>
      <c r="E500" s="149"/>
      <c r="F500" s="165">
        <f>'19-20 Approps Data Entry'!$G499</f>
        <v>0</v>
      </c>
      <c r="G500" s="165"/>
      <c r="H500" s="164"/>
      <c r="I500" s="164"/>
      <c r="J500" s="165"/>
      <c r="K500" s="164"/>
      <c r="L500" s="164"/>
    </row>
    <row r="501" spans="1:12" s="166" customFormat="1" x14ac:dyDescent="0.3">
      <c r="A501" s="152">
        <v>45070</v>
      </c>
      <c r="B501" s="167">
        <v>6922</v>
      </c>
      <c r="C501" s="180" t="s">
        <v>1196</v>
      </c>
      <c r="D501" s="181" t="s">
        <v>1197</v>
      </c>
      <c r="E501" s="149"/>
      <c r="F501" s="164"/>
      <c r="G501" s="165"/>
      <c r="H501" s="164"/>
      <c r="I501" s="164"/>
      <c r="J501" s="165"/>
      <c r="K501" s="164"/>
      <c r="L501" s="164"/>
    </row>
    <row r="502" spans="1:12" s="166" customFormat="1" x14ac:dyDescent="0.3">
      <c r="A502" s="152">
        <v>45080</v>
      </c>
      <c r="B502" s="167">
        <v>6923</v>
      </c>
      <c r="C502" s="180" t="s">
        <v>1198</v>
      </c>
      <c r="D502" s="181" t="s">
        <v>1199</v>
      </c>
      <c r="E502" s="149"/>
      <c r="F502" s="165">
        <f>'19-20 Approps Data Entry'!$G501</f>
        <v>0</v>
      </c>
      <c r="G502" s="165"/>
      <c r="H502" s="164"/>
      <c r="I502" s="164"/>
      <c r="J502" s="165"/>
      <c r="K502" s="164"/>
      <c r="L502" s="164"/>
    </row>
    <row r="503" spans="1:12" s="166" customFormat="1" x14ac:dyDescent="0.3">
      <c r="A503" s="152">
        <v>45100</v>
      </c>
      <c r="B503" s="162">
        <v>6930</v>
      </c>
      <c r="C503" s="163" t="s">
        <v>942</v>
      </c>
      <c r="D503" s="149" t="s">
        <v>872</v>
      </c>
      <c r="E503" s="149"/>
      <c r="F503" s="165">
        <f>'19-20 Approps Data Entry'!$G502</f>
        <v>0</v>
      </c>
      <c r="G503" s="165"/>
      <c r="H503" s="164"/>
      <c r="I503" s="164"/>
      <c r="J503" s="165"/>
      <c r="K503" s="164"/>
      <c r="L503" s="164"/>
    </row>
    <row r="504" spans="1:12" s="166" customFormat="1" x14ac:dyDescent="0.3">
      <c r="A504" s="152">
        <v>45120</v>
      </c>
      <c r="B504" s="162">
        <v>6940</v>
      </c>
      <c r="C504" s="163" t="s">
        <v>332</v>
      </c>
      <c r="D504" s="149" t="s">
        <v>873</v>
      </c>
      <c r="E504" s="149"/>
      <c r="F504" s="165">
        <f>'19-20 Approps Data Entry'!$G503</f>
        <v>0</v>
      </c>
      <c r="G504" s="165"/>
      <c r="H504" s="164"/>
      <c r="I504" s="164"/>
      <c r="J504" s="165"/>
      <c r="K504" s="164"/>
      <c r="L504" s="164"/>
    </row>
    <row r="505" spans="1:12" s="166" customFormat="1" x14ac:dyDescent="0.3">
      <c r="A505" s="152">
        <v>45140</v>
      </c>
      <c r="B505" s="162">
        <v>6950</v>
      </c>
      <c r="C505" s="163" t="s">
        <v>943</v>
      </c>
      <c r="D505" s="149" t="s">
        <v>874</v>
      </c>
      <c r="E505" s="149"/>
      <c r="F505" s="165">
        <f>'19-20 Approps Data Entry'!$G504</f>
        <v>0</v>
      </c>
      <c r="G505" s="165"/>
      <c r="H505" s="164"/>
      <c r="I505" s="164"/>
      <c r="J505" s="165"/>
      <c r="K505" s="164"/>
      <c r="L505" s="164"/>
    </row>
    <row r="506" spans="1:12" s="166" customFormat="1" x14ac:dyDescent="0.3">
      <c r="A506" s="152">
        <v>45160</v>
      </c>
      <c r="B506" s="162">
        <v>6955</v>
      </c>
      <c r="C506" s="163" t="s">
        <v>944</v>
      </c>
      <c r="D506" s="149" t="s">
        <v>875</v>
      </c>
      <c r="E506" s="149"/>
      <c r="F506" s="165">
        <f>'19-20 Approps Data Entry'!$G505</f>
        <v>0</v>
      </c>
      <c r="G506" s="165"/>
      <c r="H506" s="164"/>
      <c r="I506" s="164"/>
      <c r="J506" s="165"/>
      <c r="K506" s="164"/>
      <c r="L506" s="164"/>
    </row>
    <row r="507" spans="1:12" s="166" customFormat="1" x14ac:dyDescent="0.3">
      <c r="A507" s="152">
        <v>45180</v>
      </c>
      <c r="B507" s="162">
        <v>6960</v>
      </c>
      <c r="C507" s="163" t="s">
        <v>945</v>
      </c>
      <c r="D507" s="149" t="s">
        <v>876</v>
      </c>
      <c r="E507" s="149"/>
      <c r="F507" s="165">
        <f>'19-20 Approps Data Entry'!$G506</f>
        <v>0</v>
      </c>
      <c r="G507" s="165"/>
      <c r="H507" s="164"/>
      <c r="I507" s="164"/>
      <c r="J507" s="165"/>
      <c r="K507" s="164"/>
      <c r="L507" s="164"/>
    </row>
    <row r="508" spans="1:12" s="166" customFormat="1" x14ac:dyDescent="0.3">
      <c r="A508" s="152">
        <v>45200</v>
      </c>
      <c r="B508" s="162">
        <v>6975</v>
      </c>
      <c r="C508" s="163" t="s">
        <v>336</v>
      </c>
      <c r="D508" s="149" t="s">
        <v>877</v>
      </c>
      <c r="E508" s="149"/>
      <c r="F508" s="165">
        <f>'19-20 Approps Data Entry'!$G507</f>
        <v>0</v>
      </c>
      <c r="G508" s="165"/>
      <c r="H508" s="164"/>
      <c r="I508" s="164"/>
      <c r="J508" s="165"/>
      <c r="K508" s="164"/>
      <c r="L508" s="164"/>
    </row>
    <row r="509" spans="1:12" s="166" customFormat="1" x14ac:dyDescent="0.3">
      <c r="A509" s="152">
        <v>45220</v>
      </c>
      <c r="B509" s="162">
        <v>6976</v>
      </c>
      <c r="C509" s="163" t="s">
        <v>946</v>
      </c>
      <c r="D509" s="149" t="s">
        <v>878</v>
      </c>
      <c r="E509" s="149"/>
      <c r="F509" s="165">
        <f>'19-20 Approps Data Entry'!$G508</f>
        <v>0</v>
      </c>
      <c r="G509" s="165"/>
      <c r="H509" s="164"/>
      <c r="I509" s="164"/>
      <c r="J509" s="165"/>
      <c r="K509" s="164"/>
      <c r="L509" s="164"/>
    </row>
    <row r="510" spans="1:12" s="166" customFormat="1" x14ac:dyDescent="0.3">
      <c r="A510" s="152">
        <v>45240</v>
      </c>
      <c r="B510" s="162">
        <v>6980</v>
      </c>
      <c r="C510" s="163" t="s">
        <v>947</v>
      </c>
      <c r="D510" s="149" t="s">
        <v>879</v>
      </c>
      <c r="E510" s="149"/>
      <c r="F510" s="164"/>
      <c r="G510" s="165"/>
      <c r="H510" s="164"/>
      <c r="I510" s="164"/>
      <c r="J510" s="165"/>
      <c r="K510" s="164"/>
      <c r="L510" s="164"/>
    </row>
    <row r="511" spans="1:12" s="166" customFormat="1" x14ac:dyDescent="0.3">
      <c r="A511" s="152">
        <v>45241</v>
      </c>
      <c r="B511" s="152"/>
      <c r="C511" s="163" t="s">
        <v>1852</v>
      </c>
      <c r="D511" s="149" t="s">
        <v>1853</v>
      </c>
      <c r="E511" s="163"/>
      <c r="F511" s="164"/>
      <c r="G511" s="165"/>
      <c r="H511" s="164"/>
      <c r="I511" s="164"/>
      <c r="J511" s="165"/>
      <c r="K511" s="164"/>
      <c r="L511" s="164"/>
    </row>
    <row r="512" spans="1:12" s="166" customFormat="1" x14ac:dyDescent="0.3">
      <c r="A512" s="152">
        <v>45242</v>
      </c>
      <c r="B512" s="152"/>
      <c r="C512" s="163" t="s">
        <v>1854</v>
      </c>
      <c r="D512" s="149" t="s">
        <v>1855</v>
      </c>
      <c r="E512" s="163"/>
      <c r="F512" s="164"/>
      <c r="G512" s="165"/>
      <c r="H512" s="164"/>
      <c r="I512" s="164"/>
      <c r="J512" s="165"/>
      <c r="K512" s="164"/>
      <c r="L512" s="164"/>
    </row>
    <row r="513" spans="1:12" s="166" customFormat="1" x14ac:dyDescent="0.3">
      <c r="A513" s="152">
        <v>45260</v>
      </c>
      <c r="B513" s="162">
        <v>6990</v>
      </c>
      <c r="C513" s="163" t="s">
        <v>948</v>
      </c>
      <c r="D513" s="149" t="s">
        <v>880</v>
      </c>
      <c r="E513" s="163"/>
      <c r="F513" s="165">
        <f>'19-20 Approps Data Entry'!$G512</f>
        <v>0</v>
      </c>
      <c r="G513" s="165"/>
      <c r="H513" s="164"/>
      <c r="I513" s="164"/>
      <c r="J513" s="165"/>
      <c r="K513" s="164"/>
      <c r="L513" s="164"/>
    </row>
    <row r="514" spans="1:12" s="166" customFormat="1" x14ac:dyDescent="0.3">
      <c r="A514" s="152">
        <v>45280</v>
      </c>
      <c r="B514" s="162">
        <v>6995</v>
      </c>
      <c r="C514" s="163" t="s">
        <v>949</v>
      </c>
      <c r="D514" s="149" t="s">
        <v>881</v>
      </c>
      <c r="E514" s="149"/>
      <c r="F514" s="165">
        <f>'19-20 Approps Data Entry'!$G513</f>
        <v>0</v>
      </c>
      <c r="G514" s="165"/>
      <c r="H514" s="164"/>
      <c r="I514" s="164"/>
      <c r="J514" s="165"/>
      <c r="K514" s="164"/>
      <c r="L514" s="164"/>
    </row>
    <row r="515" spans="1:12" s="166" customFormat="1" x14ac:dyDescent="0.3">
      <c r="A515" s="13">
        <v>45300</v>
      </c>
      <c r="B515" s="174">
        <v>7000</v>
      </c>
      <c r="C515" s="175" t="s">
        <v>882</v>
      </c>
      <c r="D515" s="171"/>
      <c r="E515" s="149"/>
      <c r="F515" s="164"/>
      <c r="G515" s="165"/>
      <c r="H515" s="164"/>
      <c r="I515" s="164"/>
      <c r="J515" s="165"/>
      <c r="K515" s="164"/>
      <c r="L515" s="164"/>
    </row>
    <row r="516" spans="1:12" s="166" customFormat="1" x14ac:dyDescent="0.3">
      <c r="A516" s="161" t="s">
        <v>1943</v>
      </c>
      <c r="B516" s="162"/>
      <c r="C516" s="171" t="s">
        <v>883</v>
      </c>
      <c r="D516" s="149"/>
      <c r="E516" s="149"/>
      <c r="F516" s="165"/>
      <c r="G516" s="165"/>
      <c r="H516" s="165"/>
      <c r="I516" s="165"/>
      <c r="J516" s="165"/>
      <c r="K516" s="165"/>
      <c r="L516" s="165"/>
    </row>
    <row r="517" spans="1:12" s="166" customFormat="1" x14ac:dyDescent="0.3">
      <c r="A517" s="152">
        <v>46000</v>
      </c>
      <c r="B517" s="162">
        <v>7010</v>
      </c>
      <c r="C517" s="163" t="s">
        <v>535</v>
      </c>
      <c r="D517" s="149" t="s">
        <v>536</v>
      </c>
      <c r="E517" s="149"/>
      <c r="F517" s="165">
        <f>'19-20 Approps Data Entry'!$G516+'19-20 SBB Data Entry'!$Q370</f>
        <v>0</v>
      </c>
      <c r="G517" s="165"/>
      <c r="H517" s="164"/>
      <c r="I517" s="165">
        <f>'19-20 Approps Data Entry'!$G516+'19-20 SBB Data Entry'!$Q370</f>
        <v>0</v>
      </c>
      <c r="J517" s="165"/>
      <c r="K517" s="164"/>
      <c r="L517" s="165">
        <f>'19-20 Approps Data Entry'!$G516+'19-20 SBB Data Entry'!$Q370</f>
        <v>0</v>
      </c>
    </row>
    <row r="518" spans="1:12" s="166" customFormat="1" x14ac:dyDescent="0.3">
      <c r="A518" s="152">
        <v>46020</v>
      </c>
      <c r="B518" s="162">
        <v>7020</v>
      </c>
      <c r="C518" s="163" t="s">
        <v>482</v>
      </c>
      <c r="D518" s="149" t="s">
        <v>537</v>
      </c>
      <c r="E518" s="149"/>
      <c r="F518" s="165">
        <f>'19-20 Approps Data Entry'!$G517+'19-20 SBB Data Entry'!$Q371</f>
        <v>0</v>
      </c>
      <c r="G518" s="165"/>
      <c r="H518" s="164"/>
      <c r="I518" s="165">
        <f>'19-20 Approps Data Entry'!$G517+'19-20 SBB Data Entry'!$Q371</f>
        <v>0</v>
      </c>
      <c r="J518" s="165"/>
      <c r="K518" s="164"/>
      <c r="L518" s="165">
        <f>'19-20 Approps Data Entry'!$G517+'19-20 SBB Data Entry'!$Q371</f>
        <v>0</v>
      </c>
    </row>
    <row r="519" spans="1:12" s="166" customFormat="1" x14ac:dyDescent="0.3">
      <c r="A519" s="152">
        <v>46040</v>
      </c>
      <c r="B519" s="162">
        <v>7030</v>
      </c>
      <c r="C519" s="163" t="s">
        <v>484</v>
      </c>
      <c r="D519" s="149" t="s">
        <v>538</v>
      </c>
      <c r="E519" s="149"/>
      <c r="F519" s="165">
        <f>'19-20 Approps Data Entry'!$G518+'19-20 SBB Data Entry'!$Q372</f>
        <v>0</v>
      </c>
      <c r="G519" s="165"/>
      <c r="H519" s="164"/>
      <c r="I519" s="165">
        <f>'19-20 Approps Data Entry'!$G518+'19-20 SBB Data Entry'!$Q372</f>
        <v>0</v>
      </c>
      <c r="J519" s="165"/>
      <c r="K519" s="164"/>
      <c r="L519" s="165">
        <f>'19-20 Approps Data Entry'!$G518+'19-20 SBB Data Entry'!$Q372</f>
        <v>0</v>
      </c>
    </row>
    <row r="520" spans="1:12" s="166" customFormat="1" x14ac:dyDescent="0.3">
      <c r="A520" s="152">
        <v>46060</v>
      </c>
      <c r="B520" s="187">
        <v>7040</v>
      </c>
      <c r="C520" s="188" t="s">
        <v>486</v>
      </c>
      <c r="D520" s="189" t="s">
        <v>539</v>
      </c>
      <c r="E520" s="149"/>
      <c r="F520" s="165">
        <f>'19-20 Approps Data Entry'!$G519+'19-20 SBB Data Entry'!$Q373</f>
        <v>0</v>
      </c>
      <c r="G520" s="165"/>
      <c r="H520" s="164"/>
      <c r="I520" s="165">
        <f>'19-20 Approps Data Entry'!$G519+'19-20 SBB Data Entry'!$Q373</f>
        <v>0</v>
      </c>
      <c r="J520" s="165"/>
      <c r="K520" s="164"/>
      <c r="L520" s="165">
        <f>'19-20 Approps Data Entry'!$G519+'19-20 SBB Data Entry'!$Q373</f>
        <v>0</v>
      </c>
    </row>
    <row r="521" spans="1:12" s="166" customFormat="1" x14ac:dyDescent="0.3">
      <c r="A521" s="167">
        <v>46065</v>
      </c>
      <c r="B521" s="167"/>
      <c r="C521" s="168" t="s">
        <v>1669</v>
      </c>
      <c r="D521" s="169" t="s">
        <v>1770</v>
      </c>
      <c r="E521" s="149"/>
      <c r="F521" s="165">
        <f>'19-20 Approps Data Entry'!$G520+'19-20 SBB Data Entry'!$Q374</f>
        <v>0</v>
      </c>
      <c r="G521" s="165"/>
      <c r="H521" s="164"/>
      <c r="I521" s="165">
        <f>'19-20 Approps Data Entry'!$G520+'19-20 SBB Data Entry'!$Q374</f>
        <v>0</v>
      </c>
      <c r="J521" s="165"/>
      <c r="K521" s="164"/>
      <c r="L521" s="165">
        <f>'19-20 Approps Data Entry'!$G520+'19-20 SBB Data Entry'!$Q374</f>
        <v>0</v>
      </c>
    </row>
    <row r="522" spans="1:12" s="166" customFormat="1" x14ac:dyDescent="0.3">
      <c r="A522" s="152">
        <v>46080</v>
      </c>
      <c r="B522" s="197">
        <v>7050</v>
      </c>
      <c r="C522" s="198" t="s">
        <v>472</v>
      </c>
      <c r="D522" s="199" t="s">
        <v>540</v>
      </c>
      <c r="E522" s="149"/>
      <c r="F522" s="165">
        <f>'19-20 Approps Data Entry'!$G521+'19-20 SBB Data Entry'!$Q375</f>
        <v>0</v>
      </c>
      <c r="G522" s="165"/>
      <c r="H522" s="164"/>
      <c r="I522" s="164"/>
      <c r="J522" s="165"/>
      <c r="K522" s="164"/>
      <c r="L522" s="164"/>
    </row>
    <row r="523" spans="1:12" s="166" customFormat="1" x14ac:dyDescent="0.3">
      <c r="A523" s="152">
        <v>46100</v>
      </c>
      <c r="B523" s="162">
        <v>7060</v>
      </c>
      <c r="C523" s="163" t="s">
        <v>334</v>
      </c>
      <c r="D523" s="149" t="s">
        <v>541</v>
      </c>
      <c r="E523" s="149"/>
      <c r="F523" s="165">
        <f>'19-20 Approps Data Entry'!$G522+'19-20 SBB Data Entry'!$Q376</f>
        <v>0</v>
      </c>
      <c r="G523" s="165"/>
      <c r="H523" s="164"/>
      <c r="I523" s="164"/>
      <c r="J523" s="165"/>
      <c r="K523" s="164"/>
      <c r="L523" s="164"/>
    </row>
    <row r="524" spans="1:12" s="166" customFormat="1" x14ac:dyDescent="0.3">
      <c r="A524" s="152">
        <v>46120</v>
      </c>
      <c r="B524" s="162">
        <v>7070</v>
      </c>
      <c r="C524" s="163" t="s">
        <v>464</v>
      </c>
      <c r="D524" s="149" t="s">
        <v>542</v>
      </c>
      <c r="E524" s="149"/>
      <c r="F524" s="165">
        <f>'19-20 Approps Data Entry'!$G523+'19-20 SBB Data Entry'!$Q377</f>
        <v>0</v>
      </c>
      <c r="G524" s="165"/>
      <c r="H524" s="164"/>
      <c r="I524" s="164"/>
      <c r="J524" s="165"/>
      <c r="K524" s="164"/>
      <c r="L524" s="164"/>
    </row>
    <row r="525" spans="1:12" s="166" customFormat="1" x14ac:dyDescent="0.3">
      <c r="A525" s="152">
        <v>46140</v>
      </c>
      <c r="B525" s="162">
        <v>7080</v>
      </c>
      <c r="C525" s="163" t="s">
        <v>340</v>
      </c>
      <c r="D525" s="149" t="s">
        <v>543</v>
      </c>
      <c r="E525" s="149"/>
      <c r="F525" s="165">
        <f>'19-20 Approps Data Entry'!$G524+'19-20 SBB Data Entry'!$Q378</f>
        <v>0</v>
      </c>
      <c r="G525" s="165"/>
      <c r="H525" s="164"/>
      <c r="I525" s="164"/>
      <c r="J525" s="165"/>
      <c r="K525" s="164"/>
      <c r="L525" s="164"/>
    </row>
    <row r="526" spans="1:12" s="166" customFormat="1" x14ac:dyDescent="0.3">
      <c r="A526" s="13">
        <v>46160</v>
      </c>
      <c r="B526" s="174">
        <v>7090</v>
      </c>
      <c r="C526" s="175" t="s">
        <v>884</v>
      </c>
      <c r="D526" s="149"/>
      <c r="E526" s="149"/>
      <c r="F526" s="164"/>
      <c r="G526" s="165"/>
      <c r="H526" s="164"/>
      <c r="I526" s="164"/>
      <c r="J526" s="165"/>
      <c r="K526" s="164"/>
      <c r="L526" s="164"/>
    </row>
    <row r="527" spans="1:12" s="166" customFormat="1" x14ac:dyDescent="0.3">
      <c r="A527" s="161" t="s">
        <v>1943</v>
      </c>
      <c r="B527" s="162"/>
      <c r="C527" s="171" t="s">
        <v>885</v>
      </c>
      <c r="D527" s="149"/>
      <c r="E527" s="149"/>
      <c r="F527" s="165"/>
      <c r="G527" s="165"/>
      <c r="H527" s="165"/>
      <c r="I527" s="165"/>
      <c r="J527" s="165"/>
      <c r="K527" s="165"/>
      <c r="L527" s="165"/>
    </row>
    <row r="528" spans="1:12" s="166" customFormat="1" x14ac:dyDescent="0.3">
      <c r="A528" s="152">
        <v>47000</v>
      </c>
      <c r="B528" s="187">
        <v>7100</v>
      </c>
      <c r="C528" s="188" t="s">
        <v>460</v>
      </c>
      <c r="D528" s="189" t="s">
        <v>886</v>
      </c>
      <c r="E528" s="149"/>
      <c r="F528" s="165">
        <f>'19-20 Approps Data Entry'!$G527</f>
        <v>0</v>
      </c>
      <c r="G528" s="165"/>
      <c r="H528" s="164"/>
      <c r="I528" s="165">
        <f>'19-20 Approps Data Entry'!$G527</f>
        <v>0</v>
      </c>
      <c r="J528" s="165"/>
      <c r="K528" s="164"/>
      <c r="L528" s="165">
        <f>'19-20 Approps Data Entry'!$G527</f>
        <v>0</v>
      </c>
    </row>
    <row r="529" spans="1:12" s="166" customFormat="1" x14ac:dyDescent="0.3">
      <c r="A529" s="167">
        <v>47005</v>
      </c>
      <c r="B529" s="167"/>
      <c r="C529" s="168" t="s">
        <v>1669</v>
      </c>
      <c r="D529" s="169" t="s">
        <v>1771</v>
      </c>
      <c r="E529" s="149"/>
      <c r="F529" s="165">
        <f>'19-20 Approps Data Entry'!$G528</f>
        <v>0</v>
      </c>
      <c r="G529" s="165"/>
      <c r="H529" s="164"/>
      <c r="I529" s="165">
        <f>'19-20 Approps Data Entry'!$G528</f>
        <v>0</v>
      </c>
      <c r="J529" s="165"/>
      <c r="K529" s="164"/>
      <c r="L529" s="165">
        <f>'19-20 Approps Data Entry'!$G528</f>
        <v>0</v>
      </c>
    </row>
    <row r="530" spans="1:12" s="166" customFormat="1" x14ac:dyDescent="0.3">
      <c r="A530" s="152">
        <v>47020</v>
      </c>
      <c r="B530" s="203">
        <v>7105</v>
      </c>
      <c r="C530" s="204" t="s">
        <v>950</v>
      </c>
      <c r="D530" s="205" t="s">
        <v>887</v>
      </c>
      <c r="E530" s="149"/>
      <c r="F530" s="165">
        <f>'19-20 Approps Data Entry'!$G529</f>
        <v>0</v>
      </c>
      <c r="G530" s="165"/>
      <c r="H530" s="164"/>
      <c r="I530" s="164"/>
      <c r="J530" s="165"/>
      <c r="K530" s="164"/>
      <c r="L530" s="164"/>
    </row>
    <row r="531" spans="1:12" s="166" customFormat="1" x14ac:dyDescent="0.3">
      <c r="A531" s="167">
        <v>47025</v>
      </c>
      <c r="B531" s="167"/>
      <c r="C531" s="168" t="s">
        <v>1772</v>
      </c>
      <c r="D531" s="169" t="s">
        <v>1773</v>
      </c>
      <c r="E531" s="149"/>
      <c r="F531" s="165">
        <f>'19-20 Approps Data Entry'!$G530</f>
        <v>0</v>
      </c>
      <c r="G531" s="165"/>
      <c r="H531" s="164"/>
      <c r="I531" s="164"/>
      <c r="J531" s="165"/>
      <c r="K531" s="164"/>
      <c r="L531" s="164"/>
    </row>
    <row r="532" spans="1:12" s="166" customFormat="1" x14ac:dyDescent="0.3">
      <c r="A532" s="152">
        <v>47040</v>
      </c>
      <c r="B532" s="197">
        <v>7110</v>
      </c>
      <c r="C532" s="198" t="s">
        <v>332</v>
      </c>
      <c r="D532" s="199" t="s">
        <v>888</v>
      </c>
      <c r="E532" s="149"/>
      <c r="F532" s="165">
        <f>'19-20 Approps Data Entry'!$G531</f>
        <v>0</v>
      </c>
      <c r="G532" s="165"/>
      <c r="H532" s="164"/>
      <c r="I532" s="164"/>
      <c r="J532" s="165"/>
      <c r="K532" s="164"/>
      <c r="L532" s="164"/>
    </row>
    <row r="533" spans="1:12" s="166" customFormat="1" x14ac:dyDescent="0.3">
      <c r="A533" s="152">
        <v>47060</v>
      </c>
      <c r="B533" s="162">
        <v>7115</v>
      </c>
      <c r="C533" s="163" t="s">
        <v>951</v>
      </c>
      <c r="D533" s="149" t="s">
        <v>889</v>
      </c>
      <c r="E533" s="149"/>
      <c r="F533" s="165">
        <f>'19-20 Approps Data Entry'!$G532</f>
        <v>0</v>
      </c>
      <c r="G533" s="165"/>
      <c r="H533" s="164"/>
      <c r="I533" s="164"/>
      <c r="J533" s="165"/>
      <c r="K533" s="164"/>
      <c r="L533" s="164"/>
    </row>
    <row r="534" spans="1:12" s="166" customFormat="1" x14ac:dyDescent="0.3">
      <c r="A534" s="152">
        <v>47080</v>
      </c>
      <c r="B534" s="162">
        <v>7120</v>
      </c>
      <c r="C534" s="163" t="s">
        <v>952</v>
      </c>
      <c r="D534" s="149" t="s">
        <v>1355</v>
      </c>
      <c r="E534" s="149"/>
      <c r="F534" s="165">
        <f>'19-20 Approps Data Entry'!$G533</f>
        <v>0</v>
      </c>
      <c r="G534" s="165"/>
      <c r="H534" s="164"/>
      <c r="I534" s="164"/>
      <c r="J534" s="165"/>
      <c r="K534" s="164"/>
      <c r="L534" s="164"/>
    </row>
    <row r="535" spans="1:12" s="166" customFormat="1" x14ac:dyDescent="0.3">
      <c r="A535" s="152">
        <v>47100</v>
      </c>
      <c r="B535" s="162">
        <v>7125</v>
      </c>
      <c r="C535" s="163" t="s">
        <v>464</v>
      </c>
      <c r="D535" s="149" t="s">
        <v>890</v>
      </c>
      <c r="E535" s="149"/>
      <c r="F535" s="165">
        <f>'19-20 Approps Data Entry'!$G534</f>
        <v>0</v>
      </c>
      <c r="G535" s="165"/>
      <c r="H535" s="164"/>
      <c r="I535" s="164"/>
      <c r="J535" s="165"/>
      <c r="K535" s="164"/>
      <c r="L535" s="164"/>
    </row>
    <row r="536" spans="1:12" s="166" customFormat="1" x14ac:dyDescent="0.3">
      <c r="A536" s="152">
        <v>47120</v>
      </c>
      <c r="B536" s="162">
        <v>7130</v>
      </c>
      <c r="C536" s="163" t="s">
        <v>953</v>
      </c>
      <c r="D536" s="149" t="s">
        <v>891</v>
      </c>
      <c r="E536" s="149"/>
      <c r="F536" s="165">
        <f>'19-20 Approps Data Entry'!$G535</f>
        <v>0</v>
      </c>
      <c r="G536" s="165"/>
      <c r="H536" s="164"/>
      <c r="I536" s="164"/>
      <c r="J536" s="165"/>
      <c r="K536" s="164"/>
      <c r="L536" s="164"/>
    </row>
    <row r="537" spans="1:12" s="166" customFormat="1" x14ac:dyDescent="0.3">
      <c r="A537" s="152">
        <v>47140</v>
      </c>
      <c r="B537" s="162">
        <v>7135</v>
      </c>
      <c r="C537" s="163" t="s">
        <v>954</v>
      </c>
      <c r="D537" s="149" t="s">
        <v>892</v>
      </c>
      <c r="E537" s="149"/>
      <c r="F537" s="164"/>
      <c r="G537" s="165"/>
      <c r="H537" s="164"/>
      <c r="I537" s="164"/>
      <c r="J537" s="165"/>
      <c r="K537" s="164"/>
      <c r="L537" s="164"/>
    </row>
    <row r="538" spans="1:12" s="166" customFormat="1" x14ac:dyDescent="0.3">
      <c r="A538" s="152">
        <v>47160</v>
      </c>
      <c r="B538" s="162">
        <v>7140</v>
      </c>
      <c r="C538" s="163" t="s">
        <v>955</v>
      </c>
      <c r="D538" s="149" t="s">
        <v>893</v>
      </c>
      <c r="E538" s="149"/>
      <c r="F538" s="164"/>
      <c r="G538" s="165"/>
      <c r="H538" s="164"/>
      <c r="I538" s="164"/>
      <c r="J538" s="165"/>
      <c r="K538" s="164"/>
      <c r="L538" s="164"/>
    </row>
    <row r="539" spans="1:12" s="166" customFormat="1" x14ac:dyDescent="0.3">
      <c r="A539" s="152">
        <v>47180</v>
      </c>
      <c r="B539" s="162">
        <v>7145</v>
      </c>
      <c r="C539" s="163" t="s">
        <v>948</v>
      </c>
      <c r="D539" s="149" t="s">
        <v>894</v>
      </c>
      <c r="E539" s="149"/>
      <c r="F539" s="165">
        <f>'19-20 Approps Data Entry'!$G538</f>
        <v>0</v>
      </c>
      <c r="G539" s="165"/>
      <c r="H539" s="164"/>
      <c r="I539" s="164"/>
      <c r="J539" s="165"/>
      <c r="K539" s="164"/>
      <c r="L539" s="164"/>
    </row>
    <row r="540" spans="1:12" s="166" customFormat="1" x14ac:dyDescent="0.3">
      <c r="A540" s="152">
        <v>47190</v>
      </c>
      <c r="B540" s="162"/>
      <c r="C540" s="168" t="s">
        <v>1774</v>
      </c>
      <c r="D540" s="169" t="s">
        <v>1775</v>
      </c>
      <c r="E540" s="149"/>
      <c r="F540" s="164"/>
      <c r="G540" s="165"/>
      <c r="H540" s="164"/>
      <c r="I540" s="164"/>
      <c r="J540" s="165"/>
      <c r="K540" s="164"/>
      <c r="L540" s="164"/>
    </row>
    <row r="541" spans="1:12" s="166" customFormat="1" x14ac:dyDescent="0.3">
      <c r="A541" s="13">
        <v>47200</v>
      </c>
      <c r="B541" s="174">
        <v>7150</v>
      </c>
      <c r="C541" s="175" t="s">
        <v>895</v>
      </c>
      <c r="D541" s="171"/>
      <c r="E541" s="149"/>
      <c r="F541" s="164"/>
      <c r="G541" s="165"/>
      <c r="H541" s="164"/>
      <c r="I541" s="164"/>
      <c r="J541" s="165"/>
      <c r="K541" s="164"/>
      <c r="L541" s="164"/>
    </row>
    <row r="542" spans="1:12" s="166" customFormat="1" x14ac:dyDescent="0.3">
      <c r="A542" s="161" t="s">
        <v>1943</v>
      </c>
      <c r="B542" s="162"/>
      <c r="C542" s="171" t="s">
        <v>896</v>
      </c>
      <c r="D542" s="149"/>
      <c r="E542" s="149"/>
      <c r="F542" s="165"/>
      <c r="G542" s="165"/>
      <c r="H542" s="165"/>
      <c r="I542" s="165"/>
      <c r="J542" s="165"/>
      <c r="K542" s="165"/>
      <c r="L542" s="165"/>
    </row>
    <row r="543" spans="1:12" s="166" customFormat="1" x14ac:dyDescent="0.3">
      <c r="A543" s="152">
        <v>47500</v>
      </c>
      <c r="B543" s="162">
        <v>7155</v>
      </c>
      <c r="C543" s="163" t="s">
        <v>460</v>
      </c>
      <c r="D543" s="149" t="s">
        <v>897</v>
      </c>
      <c r="E543" s="149"/>
      <c r="F543" s="165">
        <f>'19-20 Approps Data Entry'!$G542</f>
        <v>0</v>
      </c>
      <c r="G543" s="165"/>
      <c r="H543" s="164"/>
      <c r="I543" s="165">
        <f>'19-20 Approps Data Entry'!$G542</f>
        <v>0</v>
      </c>
      <c r="J543" s="165"/>
      <c r="K543" s="164"/>
      <c r="L543" s="165">
        <f>'19-20 Approps Data Entry'!$G542</f>
        <v>0</v>
      </c>
    </row>
    <row r="544" spans="1:12" s="166" customFormat="1" x14ac:dyDescent="0.3">
      <c r="A544" s="152">
        <v>47505</v>
      </c>
      <c r="B544" s="152"/>
      <c r="C544" s="168" t="s">
        <v>1669</v>
      </c>
      <c r="D544" s="169" t="s">
        <v>1776</v>
      </c>
      <c r="E544" s="149"/>
      <c r="F544" s="165">
        <f>'19-20 Approps Data Entry'!$G543</f>
        <v>0</v>
      </c>
      <c r="G544" s="165"/>
      <c r="H544" s="164"/>
      <c r="I544" s="165">
        <f>'19-20 Approps Data Entry'!$G543</f>
        <v>0</v>
      </c>
      <c r="J544" s="165"/>
      <c r="K544" s="164"/>
      <c r="L544" s="165">
        <f>'19-20 Approps Data Entry'!$G543</f>
        <v>0</v>
      </c>
    </row>
    <row r="545" spans="1:12" s="166" customFormat="1" x14ac:dyDescent="0.3">
      <c r="A545" s="152">
        <v>47520</v>
      </c>
      <c r="B545" s="162">
        <v>7160</v>
      </c>
      <c r="C545" s="163" t="s">
        <v>950</v>
      </c>
      <c r="D545" s="149" t="s">
        <v>898</v>
      </c>
      <c r="E545" s="149"/>
      <c r="F545" s="165">
        <f>'19-20 Approps Data Entry'!$G544</f>
        <v>0</v>
      </c>
      <c r="G545" s="165"/>
      <c r="H545" s="164"/>
      <c r="I545" s="164"/>
      <c r="J545" s="165"/>
      <c r="K545" s="164"/>
      <c r="L545" s="164"/>
    </row>
    <row r="546" spans="1:12" s="166" customFormat="1" x14ac:dyDescent="0.3">
      <c r="A546" s="152">
        <v>47540</v>
      </c>
      <c r="B546" s="162">
        <v>7165</v>
      </c>
      <c r="C546" s="163" t="s">
        <v>332</v>
      </c>
      <c r="D546" s="149" t="s">
        <v>899</v>
      </c>
      <c r="E546" s="149"/>
      <c r="F546" s="165">
        <f>'19-20 Approps Data Entry'!$G545</f>
        <v>0</v>
      </c>
      <c r="G546" s="165"/>
      <c r="H546" s="164"/>
      <c r="I546" s="164"/>
      <c r="J546" s="165"/>
      <c r="K546" s="164"/>
      <c r="L546" s="164"/>
    </row>
    <row r="547" spans="1:12" s="166" customFormat="1" x14ac:dyDescent="0.3">
      <c r="A547" s="152">
        <v>47560</v>
      </c>
      <c r="B547" s="162">
        <v>7170</v>
      </c>
      <c r="C547" s="163" t="s">
        <v>334</v>
      </c>
      <c r="D547" s="149" t="s">
        <v>900</v>
      </c>
      <c r="E547" s="149"/>
      <c r="F547" s="165">
        <f>'19-20 Approps Data Entry'!$G546</f>
        <v>0</v>
      </c>
      <c r="G547" s="165"/>
      <c r="H547" s="164"/>
      <c r="I547" s="164"/>
      <c r="J547" s="165"/>
      <c r="K547" s="164"/>
      <c r="L547" s="164"/>
    </row>
    <row r="548" spans="1:12" s="166" customFormat="1" x14ac:dyDescent="0.3">
      <c r="A548" s="152">
        <v>47580</v>
      </c>
      <c r="B548" s="162">
        <v>7175</v>
      </c>
      <c r="C548" s="163" t="s">
        <v>464</v>
      </c>
      <c r="D548" s="149" t="s">
        <v>901</v>
      </c>
      <c r="E548" s="149"/>
      <c r="F548" s="165">
        <f>'19-20 Approps Data Entry'!$G547</f>
        <v>0</v>
      </c>
      <c r="G548" s="165"/>
      <c r="H548" s="164"/>
      <c r="I548" s="164"/>
      <c r="J548" s="165"/>
      <c r="K548" s="164"/>
      <c r="L548" s="164"/>
    </row>
    <row r="549" spans="1:12" s="166" customFormat="1" x14ac:dyDescent="0.3">
      <c r="A549" s="152">
        <v>47600</v>
      </c>
      <c r="B549" s="162">
        <v>7180</v>
      </c>
      <c r="C549" s="163" t="s">
        <v>340</v>
      </c>
      <c r="D549" s="149" t="s">
        <v>902</v>
      </c>
      <c r="E549" s="149"/>
      <c r="F549" s="165">
        <f>'19-20 Approps Data Entry'!$G548</f>
        <v>0</v>
      </c>
      <c r="G549" s="165"/>
      <c r="H549" s="164"/>
      <c r="I549" s="164"/>
      <c r="J549" s="165"/>
      <c r="K549" s="164"/>
      <c r="L549" s="164"/>
    </row>
    <row r="550" spans="1:12" s="166" customFormat="1" x14ac:dyDescent="0.3">
      <c r="A550" s="13">
        <v>47620</v>
      </c>
      <c r="B550" s="174">
        <v>7185</v>
      </c>
      <c r="C550" s="175" t="s">
        <v>903</v>
      </c>
      <c r="D550" s="171"/>
      <c r="E550" s="149"/>
      <c r="F550" s="164"/>
      <c r="G550" s="165"/>
      <c r="H550" s="164"/>
      <c r="I550" s="164"/>
      <c r="J550" s="165"/>
      <c r="K550" s="164"/>
      <c r="L550" s="164"/>
    </row>
    <row r="551" spans="1:12" s="166" customFormat="1" x14ac:dyDescent="0.3">
      <c r="A551" s="161" t="s">
        <v>1943</v>
      </c>
      <c r="B551" s="162"/>
      <c r="C551" s="171" t="s">
        <v>1777</v>
      </c>
      <c r="D551" s="149"/>
      <c r="E551" s="149"/>
      <c r="F551" s="165"/>
      <c r="G551" s="165"/>
      <c r="H551" s="165"/>
      <c r="I551" s="165"/>
      <c r="J551" s="165"/>
      <c r="K551" s="165"/>
      <c r="L551" s="165"/>
    </row>
    <row r="552" spans="1:12" s="166" customFormat="1" x14ac:dyDescent="0.3">
      <c r="A552" s="152">
        <v>48500</v>
      </c>
      <c r="B552" s="187">
        <v>7621</v>
      </c>
      <c r="C552" s="188" t="s">
        <v>460</v>
      </c>
      <c r="D552" s="189" t="s">
        <v>905</v>
      </c>
      <c r="E552" s="149"/>
      <c r="F552" s="164"/>
      <c r="G552" s="165"/>
      <c r="H552" s="164"/>
      <c r="I552" s="165">
        <f>'19-20 Approps Data Entry'!$G551</f>
        <v>0</v>
      </c>
      <c r="J552" s="165"/>
      <c r="K552" s="164"/>
      <c r="L552" s="165">
        <f>'19-20 Approps Data Entry'!$G551</f>
        <v>0</v>
      </c>
    </row>
    <row r="553" spans="1:12" s="166" customFormat="1" x14ac:dyDescent="0.3">
      <c r="A553" s="167">
        <v>48505</v>
      </c>
      <c r="B553" s="167"/>
      <c r="C553" s="168" t="s">
        <v>1669</v>
      </c>
      <c r="D553" s="169" t="s">
        <v>1778</v>
      </c>
      <c r="E553" s="149"/>
      <c r="F553" s="164"/>
      <c r="G553" s="165"/>
      <c r="H553" s="164"/>
      <c r="I553" s="165">
        <f>'19-20 Approps Data Entry'!$G552</f>
        <v>0</v>
      </c>
      <c r="J553" s="165"/>
      <c r="K553" s="164"/>
      <c r="L553" s="165">
        <f>'19-20 Approps Data Entry'!$G552</f>
        <v>0</v>
      </c>
    </row>
    <row r="554" spans="1:12" s="166" customFormat="1" x14ac:dyDescent="0.3">
      <c r="A554" s="152">
        <v>48520</v>
      </c>
      <c r="B554" s="197">
        <v>7622</v>
      </c>
      <c r="C554" s="198" t="s">
        <v>957</v>
      </c>
      <c r="D554" s="199" t="s">
        <v>906</v>
      </c>
      <c r="E554" s="149"/>
      <c r="F554" s="164"/>
      <c r="G554" s="165"/>
      <c r="H554" s="164"/>
      <c r="I554" s="164"/>
      <c r="J554" s="165"/>
      <c r="K554" s="164"/>
      <c r="L554" s="164"/>
    </row>
    <row r="555" spans="1:12" s="166" customFormat="1" x14ac:dyDescent="0.3">
      <c r="A555" s="152">
        <v>48530</v>
      </c>
      <c r="B555" s="197"/>
      <c r="C555" s="198" t="s">
        <v>1867</v>
      </c>
      <c r="D555" s="199" t="s">
        <v>1868</v>
      </c>
      <c r="E555" s="149"/>
      <c r="F555" s="164"/>
      <c r="G555" s="165"/>
      <c r="H555" s="164"/>
      <c r="I555" s="164"/>
      <c r="J555" s="165"/>
      <c r="K555" s="164"/>
      <c r="L555" s="164"/>
    </row>
    <row r="556" spans="1:12" s="166" customFormat="1" x14ac:dyDescent="0.3">
      <c r="A556" s="152">
        <v>48540</v>
      </c>
      <c r="B556" s="162">
        <v>7623</v>
      </c>
      <c r="C556" s="163" t="s">
        <v>336</v>
      </c>
      <c r="D556" s="149" t="s">
        <v>907</v>
      </c>
      <c r="E556" s="149"/>
      <c r="F556" s="164"/>
      <c r="G556" s="165"/>
      <c r="H556" s="164"/>
      <c r="I556" s="164"/>
      <c r="J556" s="165"/>
      <c r="K556" s="164"/>
      <c r="L556" s="164"/>
    </row>
    <row r="557" spans="1:12" s="166" customFormat="1" x14ac:dyDescent="0.3">
      <c r="A557" s="152">
        <v>48560</v>
      </c>
      <c r="B557" s="162">
        <v>7624</v>
      </c>
      <c r="C557" s="163" t="s">
        <v>340</v>
      </c>
      <c r="D557" s="149" t="s">
        <v>908</v>
      </c>
      <c r="E557" s="149"/>
      <c r="F557" s="164"/>
      <c r="G557" s="165"/>
      <c r="H557" s="164"/>
      <c r="I557" s="164"/>
      <c r="J557" s="165"/>
      <c r="K557" s="164"/>
      <c r="L557" s="164"/>
    </row>
    <row r="558" spans="1:12" s="166" customFormat="1" x14ac:dyDescent="0.3">
      <c r="A558" s="13">
        <v>48580</v>
      </c>
      <c r="B558" s="174">
        <v>7625</v>
      </c>
      <c r="C558" s="175" t="s">
        <v>1841</v>
      </c>
      <c r="D558" s="171"/>
      <c r="E558" s="149"/>
      <c r="F558" s="164"/>
      <c r="G558" s="165"/>
      <c r="H558" s="164"/>
      <c r="I558" s="164"/>
      <c r="J558" s="165"/>
      <c r="K558" s="164"/>
      <c r="L558" s="164"/>
    </row>
    <row r="559" spans="1:12" s="166" customFormat="1" x14ac:dyDescent="0.3">
      <c r="A559" s="161" t="s">
        <v>1943</v>
      </c>
      <c r="B559" s="162"/>
      <c r="C559" s="171" t="s">
        <v>1842</v>
      </c>
      <c r="D559" s="149"/>
      <c r="E559" s="149"/>
      <c r="F559" s="165"/>
      <c r="G559" s="165"/>
      <c r="H559" s="165"/>
      <c r="I559" s="165"/>
      <c r="J559" s="165"/>
      <c r="K559" s="165"/>
      <c r="L559" s="165"/>
    </row>
    <row r="560" spans="1:12" s="166" customFormat="1" x14ac:dyDescent="0.3">
      <c r="A560" s="152">
        <v>49000</v>
      </c>
      <c r="B560" s="167">
        <v>7626</v>
      </c>
      <c r="C560" s="168" t="s">
        <v>460</v>
      </c>
      <c r="D560" s="169" t="s">
        <v>544</v>
      </c>
      <c r="E560" s="149"/>
      <c r="F560" s="164"/>
      <c r="G560" s="165"/>
      <c r="H560" s="164"/>
      <c r="I560" s="165">
        <f>'19-20 Approps Data Entry'!$G559</f>
        <v>0</v>
      </c>
      <c r="J560" s="165"/>
      <c r="K560" s="164"/>
      <c r="L560" s="165">
        <f>'19-20 Approps Data Entry'!$G559</f>
        <v>0</v>
      </c>
    </row>
    <row r="561" spans="1:12" s="166" customFormat="1" x14ac:dyDescent="0.3">
      <c r="A561" s="152">
        <v>49020</v>
      </c>
      <c r="B561" s="201">
        <v>7638</v>
      </c>
      <c r="C561" s="195" t="s">
        <v>1203</v>
      </c>
      <c r="D561" s="202" t="s">
        <v>1204</v>
      </c>
      <c r="E561" s="149"/>
      <c r="F561" s="164"/>
      <c r="G561" s="165"/>
      <c r="H561" s="164"/>
      <c r="I561" s="165">
        <f>'19-20 Approps Data Entry'!$G560+'19-20 SBB Data Entry'!$Q381</f>
        <v>0</v>
      </c>
      <c r="J561" s="165"/>
      <c r="K561" s="164"/>
      <c r="L561" s="165">
        <f>'19-20 Approps Data Entry'!$G560+'19-20 SBB Data Entry'!$Q381</f>
        <v>0</v>
      </c>
    </row>
    <row r="562" spans="1:12" s="166" customFormat="1" x14ac:dyDescent="0.3">
      <c r="A562" s="167">
        <v>49025</v>
      </c>
      <c r="B562" s="167"/>
      <c r="C562" s="180" t="s">
        <v>1669</v>
      </c>
      <c r="D562" s="181" t="s">
        <v>1779</v>
      </c>
      <c r="E562" s="149"/>
      <c r="F562" s="164"/>
      <c r="G562" s="165"/>
      <c r="H562" s="164"/>
      <c r="I562" s="165">
        <f>'19-20 Approps Data Entry'!$G561</f>
        <v>0</v>
      </c>
      <c r="J562" s="165"/>
      <c r="K562" s="164"/>
      <c r="L562" s="165">
        <f>'19-20 Approps Data Entry'!$G561</f>
        <v>0</v>
      </c>
    </row>
    <row r="563" spans="1:12" s="166" customFormat="1" x14ac:dyDescent="0.3">
      <c r="A563" s="152">
        <v>49040</v>
      </c>
      <c r="B563" s="206">
        <v>7627</v>
      </c>
      <c r="C563" s="207" t="s">
        <v>472</v>
      </c>
      <c r="D563" s="208" t="s">
        <v>909</v>
      </c>
      <c r="E563" s="149"/>
      <c r="F563" s="164"/>
      <c r="G563" s="165"/>
      <c r="H563" s="164"/>
      <c r="I563" s="164"/>
      <c r="J563" s="165"/>
      <c r="K563" s="164"/>
      <c r="L563" s="164"/>
    </row>
    <row r="564" spans="1:12" s="166" customFormat="1" x14ac:dyDescent="0.3">
      <c r="A564" s="152">
        <v>49060</v>
      </c>
      <c r="B564" s="167">
        <v>7628</v>
      </c>
      <c r="C564" s="168" t="s">
        <v>957</v>
      </c>
      <c r="D564" s="169" t="s">
        <v>910</v>
      </c>
      <c r="E564" s="149"/>
      <c r="F564" s="164"/>
      <c r="G564" s="165"/>
      <c r="H564" s="164"/>
      <c r="I564" s="164"/>
      <c r="J564" s="165"/>
      <c r="K564" s="164"/>
      <c r="L564" s="164"/>
    </row>
    <row r="565" spans="1:12" s="166" customFormat="1" x14ac:dyDescent="0.3">
      <c r="A565" s="152">
        <v>49080</v>
      </c>
      <c r="B565" s="167">
        <v>7629</v>
      </c>
      <c r="C565" s="168" t="s">
        <v>958</v>
      </c>
      <c r="D565" s="169" t="s">
        <v>911</v>
      </c>
      <c r="E565" s="149"/>
      <c r="F565" s="164"/>
      <c r="G565" s="165"/>
      <c r="H565" s="164"/>
      <c r="I565" s="164"/>
      <c r="J565" s="165"/>
      <c r="K565" s="164"/>
      <c r="L565" s="164"/>
    </row>
    <row r="566" spans="1:12" s="166" customFormat="1" x14ac:dyDescent="0.3">
      <c r="A566" s="152">
        <v>49100</v>
      </c>
      <c r="B566" s="167">
        <v>17000</v>
      </c>
      <c r="C566" s="168" t="s">
        <v>1336</v>
      </c>
      <c r="D566" s="169" t="s">
        <v>1337</v>
      </c>
      <c r="E566" s="186"/>
      <c r="F566" s="164"/>
      <c r="G566" s="165"/>
      <c r="H566" s="164"/>
      <c r="I566" s="164"/>
      <c r="J566" s="165"/>
      <c r="K566" s="164"/>
      <c r="L566" s="164"/>
    </row>
    <row r="567" spans="1:12" s="166" customFormat="1" x14ac:dyDescent="0.3">
      <c r="A567" s="152">
        <v>49120</v>
      </c>
      <c r="B567" s="167">
        <v>7630</v>
      </c>
      <c r="C567" s="168" t="s">
        <v>959</v>
      </c>
      <c r="D567" s="169" t="s">
        <v>912</v>
      </c>
      <c r="E567" s="149"/>
      <c r="F567" s="164"/>
      <c r="G567" s="165"/>
      <c r="H567" s="164"/>
      <c r="I567" s="164"/>
      <c r="J567" s="165"/>
      <c r="K567" s="164"/>
      <c r="L567" s="164"/>
    </row>
    <row r="568" spans="1:12" s="166" customFormat="1" x14ac:dyDescent="0.3">
      <c r="A568" s="152">
        <v>49140</v>
      </c>
      <c r="B568" s="167">
        <v>7631</v>
      </c>
      <c r="C568" s="168" t="s">
        <v>960</v>
      </c>
      <c r="D568" s="169" t="s">
        <v>913</v>
      </c>
      <c r="E568" s="149"/>
      <c r="F568" s="164"/>
      <c r="G568" s="165"/>
      <c r="H568" s="164"/>
      <c r="I568" s="164"/>
      <c r="J568" s="165"/>
      <c r="K568" s="164"/>
      <c r="L568" s="164"/>
    </row>
    <row r="569" spans="1:12" s="166" customFormat="1" x14ac:dyDescent="0.3">
      <c r="A569" s="152">
        <v>49160</v>
      </c>
      <c r="B569" s="167">
        <v>7632</v>
      </c>
      <c r="C569" s="168" t="s">
        <v>961</v>
      </c>
      <c r="D569" s="169" t="s">
        <v>914</v>
      </c>
      <c r="E569" s="149"/>
      <c r="F569" s="164"/>
      <c r="G569" s="165"/>
      <c r="H569" s="164"/>
      <c r="I569" s="164"/>
      <c r="J569" s="165"/>
      <c r="K569" s="164"/>
      <c r="L569" s="164"/>
    </row>
    <row r="570" spans="1:12" s="166" customFormat="1" x14ac:dyDescent="0.3">
      <c r="A570" s="152">
        <v>49180</v>
      </c>
      <c r="B570" s="167">
        <v>7633</v>
      </c>
      <c r="C570" s="168" t="s">
        <v>336</v>
      </c>
      <c r="D570" s="169" t="s">
        <v>545</v>
      </c>
      <c r="E570" s="149"/>
      <c r="F570" s="164"/>
      <c r="G570" s="165"/>
      <c r="H570" s="164"/>
      <c r="I570" s="164"/>
      <c r="J570" s="165"/>
      <c r="K570" s="164"/>
      <c r="L570" s="164"/>
    </row>
    <row r="571" spans="1:12" s="166" customFormat="1" x14ac:dyDescent="0.3">
      <c r="A571" s="152">
        <v>49200</v>
      </c>
      <c r="B571" s="167">
        <v>7639</v>
      </c>
      <c r="C571" s="180" t="s">
        <v>1205</v>
      </c>
      <c r="D571" s="181" t="s">
        <v>1206</v>
      </c>
      <c r="E571" s="149"/>
      <c r="F571" s="164"/>
      <c r="G571" s="165"/>
      <c r="H571" s="164"/>
      <c r="I571" s="164"/>
      <c r="J571" s="165"/>
      <c r="K571" s="164"/>
      <c r="L571" s="164"/>
    </row>
    <row r="572" spans="1:12" s="166" customFormat="1" x14ac:dyDescent="0.3">
      <c r="A572" s="152">
        <v>49220</v>
      </c>
      <c r="B572" s="167">
        <v>7634</v>
      </c>
      <c r="C572" s="180" t="s">
        <v>1036</v>
      </c>
      <c r="D572" s="181" t="s">
        <v>1037</v>
      </c>
      <c r="E572" s="149"/>
      <c r="F572" s="164"/>
      <c r="G572" s="165"/>
      <c r="H572" s="164"/>
      <c r="I572" s="164"/>
      <c r="J572" s="165"/>
      <c r="K572" s="164"/>
      <c r="L572" s="164"/>
    </row>
    <row r="573" spans="1:12" s="166" customFormat="1" x14ac:dyDescent="0.3">
      <c r="A573" s="152">
        <v>49240</v>
      </c>
      <c r="B573" s="167">
        <v>7640</v>
      </c>
      <c r="C573" s="180" t="s">
        <v>1207</v>
      </c>
      <c r="D573" s="181" t="s">
        <v>1208</v>
      </c>
      <c r="E573" s="149"/>
      <c r="F573" s="164"/>
      <c r="G573" s="165"/>
      <c r="H573" s="164"/>
      <c r="I573" s="164"/>
      <c r="J573" s="165"/>
      <c r="K573" s="164"/>
      <c r="L573" s="164"/>
    </row>
    <row r="574" spans="1:12" s="166" customFormat="1" x14ac:dyDescent="0.3">
      <c r="A574" s="152">
        <v>49260</v>
      </c>
      <c r="B574" s="167">
        <v>7618</v>
      </c>
      <c r="C574" s="180" t="s">
        <v>1038</v>
      </c>
      <c r="D574" s="181" t="s">
        <v>1039</v>
      </c>
      <c r="E574" s="149"/>
      <c r="F574" s="164"/>
      <c r="G574" s="165"/>
      <c r="H574" s="164"/>
      <c r="I574" s="164"/>
      <c r="J574" s="165"/>
      <c r="K574" s="164"/>
      <c r="L574" s="164"/>
    </row>
    <row r="575" spans="1:12" s="166" customFormat="1" x14ac:dyDescent="0.3">
      <c r="A575" s="152">
        <v>49280</v>
      </c>
      <c r="B575" s="167">
        <v>7635</v>
      </c>
      <c r="C575" s="168" t="s">
        <v>340</v>
      </c>
      <c r="D575" s="169" t="s">
        <v>915</v>
      </c>
      <c r="E575" s="149"/>
      <c r="F575" s="164"/>
      <c r="G575" s="165"/>
      <c r="H575" s="164"/>
      <c r="I575" s="164"/>
      <c r="J575" s="165"/>
      <c r="K575" s="164"/>
      <c r="L575" s="164"/>
    </row>
    <row r="576" spans="1:12" s="166" customFormat="1" x14ac:dyDescent="0.3">
      <c r="A576" s="152">
        <v>49300</v>
      </c>
      <c r="B576" s="167">
        <v>17010</v>
      </c>
      <c r="C576" s="168" t="s">
        <v>1338</v>
      </c>
      <c r="D576" s="169" t="s">
        <v>1340</v>
      </c>
      <c r="E576" s="149"/>
      <c r="F576" s="164"/>
      <c r="G576" s="165"/>
      <c r="H576" s="164"/>
      <c r="I576" s="164"/>
      <c r="J576" s="165"/>
      <c r="K576" s="164"/>
      <c r="L576" s="164"/>
    </row>
    <row r="577" spans="1:12" s="166" customFormat="1" x14ac:dyDescent="0.3">
      <c r="A577" s="152">
        <v>49320</v>
      </c>
      <c r="B577" s="167">
        <v>17020</v>
      </c>
      <c r="C577" s="168" t="s">
        <v>1339</v>
      </c>
      <c r="D577" s="169" t="s">
        <v>1341</v>
      </c>
      <c r="E577" s="149"/>
      <c r="F577" s="164"/>
      <c r="G577" s="165"/>
      <c r="H577" s="164"/>
      <c r="I577" s="164"/>
      <c r="J577" s="165"/>
      <c r="K577" s="164"/>
      <c r="L577" s="164"/>
    </row>
    <row r="578" spans="1:12" s="166" customFormat="1" x14ac:dyDescent="0.3">
      <c r="A578" s="13">
        <v>49340</v>
      </c>
      <c r="B578" s="174">
        <v>7636</v>
      </c>
      <c r="C578" s="175" t="s">
        <v>1843</v>
      </c>
      <c r="D578" s="171"/>
      <c r="E578" s="149"/>
      <c r="F578" s="164"/>
      <c r="G578" s="165"/>
      <c r="H578" s="164"/>
      <c r="I578" s="164"/>
      <c r="J578" s="165"/>
      <c r="K578" s="164"/>
      <c r="L578" s="164"/>
    </row>
    <row r="579" spans="1:12" s="166" customFormat="1" x14ac:dyDescent="0.3">
      <c r="A579" s="161" t="s">
        <v>1943</v>
      </c>
      <c r="B579" s="186"/>
      <c r="C579" s="177" t="s">
        <v>1220</v>
      </c>
      <c r="D579" s="209"/>
      <c r="E579" s="149"/>
      <c r="F579" s="165"/>
      <c r="G579" s="165"/>
      <c r="H579" s="165"/>
      <c r="I579" s="165"/>
      <c r="J579" s="165"/>
      <c r="K579" s="165"/>
      <c r="L579" s="165"/>
    </row>
    <row r="580" spans="1:12" s="166" customFormat="1" x14ac:dyDescent="0.3">
      <c r="A580" s="210">
        <v>50000</v>
      </c>
      <c r="B580" s="211">
        <v>15800</v>
      </c>
      <c r="C580" s="195" t="s">
        <v>460</v>
      </c>
      <c r="D580" s="202" t="s">
        <v>1210</v>
      </c>
      <c r="E580" s="149"/>
      <c r="F580" s="164"/>
      <c r="G580" s="165"/>
      <c r="H580" s="164"/>
      <c r="I580" s="165">
        <f>'19-20 Approps Data Entry'!$G579</f>
        <v>0</v>
      </c>
      <c r="J580" s="165"/>
      <c r="K580" s="164"/>
      <c r="L580" s="165">
        <f>'19-20 Approps Data Entry'!$G579</f>
        <v>0</v>
      </c>
    </row>
    <row r="581" spans="1:12" s="166" customFormat="1" x14ac:dyDescent="0.3">
      <c r="A581" s="212">
        <v>50005</v>
      </c>
      <c r="B581" s="212"/>
      <c r="C581" s="180" t="s">
        <v>1669</v>
      </c>
      <c r="D581" s="181" t="s">
        <v>1780</v>
      </c>
      <c r="E581" s="149"/>
      <c r="F581" s="164"/>
      <c r="G581" s="165"/>
      <c r="H581" s="164"/>
      <c r="I581" s="165">
        <f>'19-20 Approps Data Entry'!$G580</f>
        <v>0</v>
      </c>
      <c r="J581" s="165"/>
      <c r="K581" s="164"/>
      <c r="L581" s="165">
        <f>'19-20 Approps Data Entry'!$G580</f>
        <v>0</v>
      </c>
    </row>
    <row r="582" spans="1:12" s="166" customFormat="1" x14ac:dyDescent="0.3">
      <c r="A582" s="210">
        <v>50020</v>
      </c>
      <c r="B582" s="213">
        <v>15810</v>
      </c>
      <c r="C582" s="200" t="s">
        <v>472</v>
      </c>
      <c r="D582" s="214" t="s">
        <v>1211</v>
      </c>
      <c r="E582" s="149"/>
      <c r="F582" s="164"/>
      <c r="G582" s="165"/>
      <c r="H582" s="164"/>
      <c r="I582" s="164"/>
      <c r="J582" s="165"/>
      <c r="K582" s="164"/>
      <c r="L582" s="164"/>
    </row>
    <row r="583" spans="1:12" s="166" customFormat="1" x14ac:dyDescent="0.3">
      <c r="A583" s="210">
        <v>50040</v>
      </c>
      <c r="B583" s="212">
        <v>15820</v>
      </c>
      <c r="C583" s="180" t="s">
        <v>957</v>
      </c>
      <c r="D583" s="181" t="s">
        <v>1212</v>
      </c>
      <c r="E583" s="149"/>
      <c r="F583" s="164"/>
      <c r="G583" s="165"/>
      <c r="H583" s="164"/>
      <c r="I583" s="164"/>
      <c r="J583" s="165"/>
      <c r="K583" s="164"/>
      <c r="L583" s="164"/>
    </row>
    <row r="584" spans="1:12" s="166" customFormat="1" x14ac:dyDescent="0.3">
      <c r="A584" s="210">
        <v>50060</v>
      </c>
      <c r="B584" s="212">
        <v>15830</v>
      </c>
      <c r="C584" s="180" t="s">
        <v>336</v>
      </c>
      <c r="D584" s="181" t="s">
        <v>1213</v>
      </c>
      <c r="E584" s="149"/>
      <c r="F584" s="164"/>
      <c r="G584" s="165"/>
      <c r="H584" s="164"/>
      <c r="I584" s="164"/>
      <c r="J584" s="165"/>
      <c r="K584" s="164"/>
      <c r="L584" s="164"/>
    </row>
    <row r="585" spans="1:12" s="166" customFormat="1" x14ac:dyDescent="0.3">
      <c r="A585" s="210">
        <v>50080</v>
      </c>
      <c r="B585" s="212">
        <v>15840</v>
      </c>
      <c r="C585" s="180" t="s">
        <v>340</v>
      </c>
      <c r="D585" s="181" t="s">
        <v>1214</v>
      </c>
      <c r="E585" s="149"/>
      <c r="F585" s="164"/>
      <c r="G585" s="165"/>
      <c r="H585" s="164"/>
      <c r="I585" s="164"/>
      <c r="J585" s="165"/>
      <c r="K585" s="164"/>
      <c r="L585" s="164"/>
    </row>
    <row r="586" spans="1:12" s="166" customFormat="1" x14ac:dyDescent="0.3">
      <c r="A586" s="215">
        <v>50100</v>
      </c>
      <c r="B586" s="212">
        <v>15850</v>
      </c>
      <c r="C586" s="185" t="s">
        <v>1899</v>
      </c>
      <c r="D586" s="181"/>
      <c r="E586" s="149"/>
      <c r="F586" s="164"/>
      <c r="G586" s="165"/>
      <c r="H586" s="164"/>
      <c r="I586" s="164"/>
      <c r="J586" s="165"/>
      <c r="K586" s="164"/>
      <c r="L586" s="164"/>
    </row>
    <row r="587" spans="1:12" s="166" customFormat="1" x14ac:dyDescent="0.3">
      <c r="A587" s="161" t="s">
        <v>1943</v>
      </c>
      <c r="B587" s="186"/>
      <c r="C587" s="177" t="s">
        <v>1221</v>
      </c>
      <c r="D587" s="209"/>
      <c r="E587" s="149"/>
      <c r="F587" s="165"/>
      <c r="G587" s="165"/>
      <c r="H587" s="165"/>
      <c r="I587" s="165"/>
      <c r="J587" s="165"/>
      <c r="K587" s="165"/>
      <c r="L587" s="165"/>
    </row>
    <row r="588" spans="1:12" s="166" customFormat="1" x14ac:dyDescent="0.3">
      <c r="A588" s="210">
        <v>51000</v>
      </c>
      <c r="B588" s="211">
        <v>15900</v>
      </c>
      <c r="C588" s="195" t="s">
        <v>460</v>
      </c>
      <c r="D588" s="202" t="s">
        <v>1215</v>
      </c>
      <c r="E588" s="149"/>
      <c r="F588" s="164"/>
      <c r="G588" s="165"/>
      <c r="H588" s="164"/>
      <c r="I588" s="165">
        <f>'19-20 Approps Data Entry'!$G587+'19-20 SBB Data Entry'!$Q385</f>
        <v>0</v>
      </c>
      <c r="J588" s="165"/>
      <c r="K588" s="164"/>
      <c r="L588" s="165">
        <f>'19-20 Approps Data Entry'!$G587+'19-20 SBB Data Entry'!$Q385</f>
        <v>0</v>
      </c>
    </row>
    <row r="589" spans="1:12" s="166" customFormat="1" x14ac:dyDescent="0.3">
      <c r="A589" s="212">
        <v>51005</v>
      </c>
      <c r="B589" s="212"/>
      <c r="C589" s="180" t="s">
        <v>1669</v>
      </c>
      <c r="D589" s="181" t="s">
        <v>1781</v>
      </c>
      <c r="E589" s="149"/>
      <c r="F589" s="164"/>
      <c r="G589" s="165"/>
      <c r="H589" s="164"/>
      <c r="I589" s="165">
        <f>'19-20 Approps Data Entry'!$G588+'19-20 SBB Data Entry'!$Q386</f>
        <v>0</v>
      </c>
      <c r="J589" s="165"/>
      <c r="K589" s="164"/>
      <c r="L589" s="165">
        <f>'19-20 Approps Data Entry'!$G588+'19-20 SBB Data Entry'!$Q386</f>
        <v>0</v>
      </c>
    </row>
    <row r="590" spans="1:12" s="166" customFormat="1" x14ac:dyDescent="0.3">
      <c r="A590" s="210">
        <v>51020</v>
      </c>
      <c r="B590" s="213">
        <v>15910</v>
      </c>
      <c r="C590" s="200" t="s">
        <v>472</v>
      </c>
      <c r="D590" s="214" t="s">
        <v>1216</v>
      </c>
      <c r="E590" s="149"/>
      <c r="F590" s="164"/>
      <c r="G590" s="165"/>
      <c r="H590" s="164"/>
      <c r="I590" s="164"/>
      <c r="J590" s="165"/>
      <c r="K590" s="164"/>
      <c r="L590" s="164"/>
    </row>
    <row r="591" spans="1:12" s="166" customFormat="1" x14ac:dyDescent="0.3">
      <c r="A591" s="210">
        <v>51040</v>
      </c>
      <c r="B591" s="212">
        <v>15920</v>
      </c>
      <c r="C591" s="180" t="s">
        <v>957</v>
      </c>
      <c r="D591" s="181" t="s">
        <v>1217</v>
      </c>
      <c r="E591" s="149"/>
      <c r="F591" s="164"/>
      <c r="G591" s="165"/>
      <c r="H591" s="164"/>
      <c r="I591" s="164"/>
      <c r="J591" s="165"/>
      <c r="K591" s="164"/>
      <c r="L591" s="164"/>
    </row>
    <row r="592" spans="1:12" s="166" customFormat="1" x14ac:dyDescent="0.3">
      <c r="A592" s="210">
        <v>51060</v>
      </c>
      <c r="B592" s="212">
        <v>15930</v>
      </c>
      <c r="C592" s="180" t="s">
        <v>336</v>
      </c>
      <c r="D592" s="181" t="s">
        <v>1218</v>
      </c>
      <c r="E592" s="149"/>
      <c r="F592" s="164"/>
      <c r="G592" s="165"/>
      <c r="H592" s="164"/>
      <c r="I592" s="164"/>
      <c r="J592" s="165"/>
      <c r="K592" s="164"/>
      <c r="L592" s="164"/>
    </row>
    <row r="593" spans="1:12" s="166" customFormat="1" x14ac:dyDescent="0.3">
      <c r="A593" s="210">
        <v>51080</v>
      </c>
      <c r="B593" s="212">
        <v>15940</v>
      </c>
      <c r="C593" s="180" t="s">
        <v>340</v>
      </c>
      <c r="D593" s="181" t="s">
        <v>1219</v>
      </c>
      <c r="E593" s="149"/>
      <c r="F593" s="164"/>
      <c r="G593" s="165"/>
      <c r="H593" s="164"/>
      <c r="I593" s="164"/>
      <c r="J593" s="165"/>
      <c r="K593" s="164"/>
      <c r="L593" s="164"/>
    </row>
    <row r="594" spans="1:12" s="166" customFormat="1" x14ac:dyDescent="0.3">
      <c r="A594" s="215">
        <v>51100</v>
      </c>
      <c r="B594" s="212">
        <v>15950</v>
      </c>
      <c r="C594" s="185" t="s">
        <v>1900</v>
      </c>
      <c r="D594" s="181"/>
      <c r="E594" s="149"/>
      <c r="F594" s="164"/>
      <c r="G594" s="165"/>
      <c r="H594" s="164"/>
      <c r="I594" s="164"/>
      <c r="J594" s="165"/>
      <c r="K594" s="164"/>
      <c r="L594" s="164"/>
    </row>
    <row r="595" spans="1:12" s="166" customFormat="1" x14ac:dyDescent="0.3">
      <c r="A595" s="13">
        <v>51120</v>
      </c>
      <c r="B595" s="174">
        <v>7637</v>
      </c>
      <c r="C595" s="175" t="s">
        <v>916</v>
      </c>
      <c r="D595" s="171"/>
      <c r="E595" s="149"/>
      <c r="F595" s="164"/>
      <c r="G595" s="165"/>
      <c r="H595" s="164"/>
      <c r="I595" s="164"/>
      <c r="J595" s="165"/>
      <c r="K595" s="164"/>
      <c r="L595" s="164"/>
    </row>
    <row r="596" spans="1:12" s="166" customFormat="1" x14ac:dyDescent="0.3">
      <c r="A596" s="161" t="s">
        <v>1943</v>
      </c>
      <c r="B596" s="162"/>
      <c r="C596" s="171" t="s">
        <v>917</v>
      </c>
      <c r="D596" s="149"/>
      <c r="E596" s="149"/>
      <c r="F596" s="165"/>
      <c r="G596" s="165"/>
      <c r="H596" s="165"/>
      <c r="I596" s="165"/>
      <c r="J596" s="165"/>
      <c r="K596" s="165"/>
      <c r="L596" s="165"/>
    </row>
    <row r="597" spans="1:12" s="166" customFormat="1" x14ac:dyDescent="0.3">
      <c r="A597" s="152">
        <v>52000</v>
      </c>
      <c r="B597" s="167">
        <v>7209</v>
      </c>
      <c r="C597" s="180" t="s">
        <v>1203</v>
      </c>
      <c r="D597" s="181" t="s">
        <v>1222</v>
      </c>
      <c r="E597" s="149"/>
      <c r="F597" s="164"/>
      <c r="G597" s="165"/>
      <c r="H597" s="164"/>
      <c r="I597" s="165">
        <f>'19-20 Approps Data Entry'!$G596</f>
        <v>0</v>
      </c>
      <c r="J597" s="165"/>
      <c r="K597" s="164"/>
      <c r="L597" s="165">
        <f>'19-20 Approps Data Entry'!$G596</f>
        <v>0</v>
      </c>
    </row>
    <row r="598" spans="1:12" s="166" customFormat="1" x14ac:dyDescent="0.3">
      <c r="A598" s="152">
        <v>52020</v>
      </c>
      <c r="B598" s="162">
        <v>7210</v>
      </c>
      <c r="C598" s="163" t="s">
        <v>962</v>
      </c>
      <c r="D598" s="149" t="s">
        <v>918</v>
      </c>
      <c r="E598" s="149"/>
      <c r="F598" s="164"/>
      <c r="G598" s="165"/>
      <c r="H598" s="164"/>
      <c r="I598" s="165">
        <f>'19-20 Approps Data Entry'!$G597</f>
        <v>0</v>
      </c>
      <c r="J598" s="165"/>
      <c r="K598" s="164"/>
      <c r="L598" s="165">
        <f>'19-20 Approps Data Entry'!$G597</f>
        <v>0</v>
      </c>
    </row>
    <row r="599" spans="1:12" s="166" customFormat="1" x14ac:dyDescent="0.3">
      <c r="A599" s="152">
        <v>52040</v>
      </c>
      <c r="B599" s="162">
        <v>7220</v>
      </c>
      <c r="C599" s="163" t="s">
        <v>963</v>
      </c>
      <c r="D599" s="149" t="s">
        <v>919</v>
      </c>
      <c r="E599" s="149"/>
      <c r="F599" s="164"/>
      <c r="G599" s="165"/>
      <c r="H599" s="164"/>
      <c r="I599" s="165">
        <f>'19-20 Approps Data Entry'!$G598</f>
        <v>0</v>
      </c>
      <c r="J599" s="165"/>
      <c r="K599" s="164"/>
      <c r="L599" s="165">
        <f>'19-20 Approps Data Entry'!$G598</f>
        <v>0</v>
      </c>
    </row>
    <row r="600" spans="1:12" s="166" customFormat="1" x14ac:dyDescent="0.3">
      <c r="A600" s="152">
        <v>52060</v>
      </c>
      <c r="B600" s="162">
        <v>7230</v>
      </c>
      <c r="C600" s="163" t="s">
        <v>964</v>
      </c>
      <c r="D600" s="149" t="s">
        <v>920</v>
      </c>
      <c r="E600" s="149"/>
      <c r="F600" s="164"/>
      <c r="G600" s="165"/>
      <c r="H600" s="164"/>
      <c r="I600" s="165">
        <f>'19-20 Approps Data Entry'!$G599</f>
        <v>0</v>
      </c>
      <c r="J600" s="165"/>
      <c r="K600" s="164"/>
      <c r="L600" s="165">
        <f>'19-20 Approps Data Entry'!$G599</f>
        <v>0</v>
      </c>
    </row>
    <row r="601" spans="1:12" s="166" customFormat="1" x14ac:dyDescent="0.3">
      <c r="A601" s="152">
        <v>52080</v>
      </c>
      <c r="B601" s="187">
        <v>7235</v>
      </c>
      <c r="C601" s="188" t="s">
        <v>965</v>
      </c>
      <c r="D601" s="189" t="s">
        <v>921</v>
      </c>
      <c r="E601" s="149"/>
      <c r="F601" s="164"/>
      <c r="G601" s="165"/>
      <c r="H601" s="164"/>
      <c r="I601" s="165">
        <f>'19-20 Approps Data Entry'!$G600</f>
        <v>0</v>
      </c>
      <c r="J601" s="165"/>
      <c r="K601" s="164"/>
      <c r="L601" s="165">
        <f>'19-20 Approps Data Entry'!$G600</f>
        <v>0</v>
      </c>
    </row>
    <row r="602" spans="1:12" s="166" customFormat="1" x14ac:dyDescent="0.3">
      <c r="A602" s="167">
        <v>52085</v>
      </c>
      <c r="B602" s="167"/>
      <c r="C602" s="168" t="s">
        <v>1669</v>
      </c>
      <c r="D602" s="169" t="s">
        <v>1782</v>
      </c>
      <c r="E602" s="149"/>
      <c r="F602" s="164"/>
      <c r="G602" s="165"/>
      <c r="H602" s="164"/>
      <c r="I602" s="165">
        <f>'19-20 Approps Data Entry'!$G601</f>
        <v>0</v>
      </c>
      <c r="J602" s="165"/>
      <c r="K602" s="164"/>
      <c r="L602" s="165">
        <f>'19-20 Approps Data Entry'!$G601</f>
        <v>0</v>
      </c>
    </row>
    <row r="603" spans="1:12" s="166" customFormat="1" x14ac:dyDescent="0.3">
      <c r="A603" s="152">
        <v>52100</v>
      </c>
      <c r="B603" s="197">
        <v>7241</v>
      </c>
      <c r="C603" s="198" t="s">
        <v>966</v>
      </c>
      <c r="D603" s="199" t="s">
        <v>922</v>
      </c>
      <c r="E603" s="149"/>
      <c r="F603" s="164"/>
      <c r="G603" s="165"/>
      <c r="H603" s="164"/>
      <c r="I603" s="164"/>
      <c r="J603" s="165"/>
      <c r="K603" s="164"/>
      <c r="L603" s="164"/>
    </row>
    <row r="604" spans="1:12" s="166" customFormat="1" x14ac:dyDescent="0.3">
      <c r="A604" s="152">
        <v>52120</v>
      </c>
      <c r="B604" s="162">
        <v>7242</v>
      </c>
      <c r="C604" s="163" t="s">
        <v>967</v>
      </c>
      <c r="D604" s="149" t="s">
        <v>923</v>
      </c>
      <c r="E604" s="149"/>
      <c r="F604" s="164"/>
      <c r="G604" s="165"/>
      <c r="H604" s="164"/>
      <c r="I604" s="164"/>
      <c r="J604" s="165"/>
      <c r="K604" s="164"/>
      <c r="L604" s="164"/>
    </row>
    <row r="605" spans="1:12" s="166" customFormat="1" x14ac:dyDescent="0.3">
      <c r="A605" s="152">
        <v>52140</v>
      </c>
      <c r="B605" s="162">
        <v>7250</v>
      </c>
      <c r="C605" s="163" t="s">
        <v>968</v>
      </c>
      <c r="D605" s="149" t="s">
        <v>924</v>
      </c>
      <c r="E605" s="149"/>
      <c r="F605" s="164"/>
      <c r="G605" s="165"/>
      <c r="H605" s="164"/>
      <c r="I605" s="164"/>
      <c r="J605" s="165"/>
      <c r="K605" s="164"/>
      <c r="L605" s="164"/>
    </row>
    <row r="606" spans="1:12" s="166" customFormat="1" x14ac:dyDescent="0.3">
      <c r="A606" s="152">
        <v>52160</v>
      </c>
      <c r="B606" s="162">
        <v>7251</v>
      </c>
      <c r="C606" s="163" t="s">
        <v>969</v>
      </c>
      <c r="D606" s="149" t="s">
        <v>925</v>
      </c>
      <c r="E606" s="149"/>
      <c r="F606" s="164"/>
      <c r="G606" s="165"/>
      <c r="H606" s="164"/>
      <c r="I606" s="164"/>
      <c r="J606" s="165"/>
      <c r="K606" s="164"/>
      <c r="L606" s="164"/>
    </row>
    <row r="607" spans="1:12" s="166" customFormat="1" x14ac:dyDescent="0.3">
      <c r="A607" s="152">
        <v>52180</v>
      </c>
      <c r="B607" s="162">
        <v>7252</v>
      </c>
      <c r="C607" s="163" t="s">
        <v>970</v>
      </c>
      <c r="D607" s="149" t="s">
        <v>926</v>
      </c>
      <c r="E607" s="149"/>
      <c r="F607" s="164"/>
      <c r="G607" s="165"/>
      <c r="H607" s="164"/>
      <c r="I607" s="164"/>
      <c r="J607" s="165"/>
      <c r="K607" s="164"/>
      <c r="L607" s="164"/>
    </row>
    <row r="608" spans="1:12" s="166" customFormat="1" x14ac:dyDescent="0.3">
      <c r="A608" s="152">
        <v>52200</v>
      </c>
      <c r="B608" s="162">
        <v>7303</v>
      </c>
      <c r="C608" s="163" t="s">
        <v>978</v>
      </c>
      <c r="D608" s="149" t="s">
        <v>1061</v>
      </c>
      <c r="E608" s="149"/>
      <c r="F608" s="164"/>
      <c r="G608" s="165"/>
      <c r="H608" s="164"/>
      <c r="I608" s="164"/>
      <c r="J608" s="165"/>
      <c r="K608" s="164"/>
      <c r="L608" s="164"/>
    </row>
    <row r="609" spans="1:12" s="166" customFormat="1" x14ac:dyDescent="0.3">
      <c r="A609" s="152">
        <v>52220</v>
      </c>
      <c r="B609" s="162">
        <v>7304</v>
      </c>
      <c r="C609" s="163" t="s">
        <v>979</v>
      </c>
      <c r="D609" s="149" t="s">
        <v>1062</v>
      </c>
      <c r="E609" s="149"/>
      <c r="F609" s="164"/>
      <c r="G609" s="165"/>
      <c r="H609" s="164"/>
      <c r="I609" s="164"/>
      <c r="J609" s="165"/>
      <c r="K609" s="164"/>
      <c r="L609" s="164"/>
    </row>
    <row r="610" spans="1:12" s="166" customFormat="1" x14ac:dyDescent="0.3">
      <c r="A610" s="152">
        <v>52240</v>
      </c>
      <c r="B610" s="167">
        <v>7305</v>
      </c>
      <c r="C610" s="168" t="s">
        <v>1343</v>
      </c>
      <c r="D610" s="169" t="s">
        <v>1342</v>
      </c>
      <c r="E610" s="149"/>
      <c r="F610" s="164"/>
      <c r="G610" s="165"/>
      <c r="H610" s="164"/>
      <c r="I610" s="164"/>
      <c r="J610" s="165"/>
      <c r="K610" s="164"/>
      <c r="L610" s="164"/>
    </row>
    <row r="611" spans="1:12" s="166" customFormat="1" x14ac:dyDescent="0.3">
      <c r="A611" s="152">
        <v>52245</v>
      </c>
      <c r="B611" s="152"/>
      <c r="C611" s="168" t="s">
        <v>1783</v>
      </c>
      <c r="D611" s="169" t="s">
        <v>1784</v>
      </c>
      <c r="E611" s="149"/>
      <c r="F611" s="164"/>
      <c r="G611" s="165"/>
      <c r="H611" s="164"/>
      <c r="I611" s="164"/>
      <c r="J611" s="165"/>
      <c r="K611" s="164"/>
      <c r="L611" s="164"/>
    </row>
    <row r="612" spans="1:12" s="166" customFormat="1" x14ac:dyDescent="0.3">
      <c r="A612" s="152">
        <v>52260</v>
      </c>
      <c r="B612" s="162">
        <v>7260</v>
      </c>
      <c r="C612" s="163" t="s">
        <v>971</v>
      </c>
      <c r="D612" s="149" t="s">
        <v>927</v>
      </c>
      <c r="E612" s="149"/>
      <c r="F612" s="164"/>
      <c r="G612" s="165"/>
      <c r="H612" s="164"/>
      <c r="I612" s="164"/>
      <c r="J612" s="165"/>
      <c r="K612" s="164"/>
      <c r="L612" s="164"/>
    </row>
    <row r="613" spans="1:12" s="166" customFormat="1" x14ac:dyDescent="0.3">
      <c r="A613" s="152">
        <v>52280</v>
      </c>
      <c r="B613" s="162">
        <v>7270</v>
      </c>
      <c r="C613" s="163" t="s">
        <v>972</v>
      </c>
      <c r="D613" s="149" t="s">
        <v>546</v>
      </c>
      <c r="E613" s="149"/>
      <c r="F613" s="164"/>
      <c r="G613" s="165"/>
      <c r="H613" s="164"/>
      <c r="I613" s="164"/>
      <c r="J613" s="165"/>
      <c r="K613" s="164"/>
      <c r="L613" s="164"/>
    </row>
    <row r="614" spans="1:12" s="166" customFormat="1" x14ac:dyDescent="0.3">
      <c r="A614" s="152">
        <v>52300</v>
      </c>
      <c r="B614" s="162">
        <v>7280</v>
      </c>
      <c r="C614" s="163" t="s">
        <v>973</v>
      </c>
      <c r="D614" s="149" t="s">
        <v>1017</v>
      </c>
      <c r="E614" s="149"/>
      <c r="F614" s="164"/>
      <c r="G614" s="165"/>
      <c r="H614" s="164"/>
      <c r="I614" s="164"/>
      <c r="J614" s="165"/>
      <c r="K614" s="164"/>
      <c r="L614" s="164"/>
    </row>
    <row r="615" spans="1:12" s="166" customFormat="1" x14ac:dyDescent="0.3">
      <c r="A615" s="152">
        <v>52320</v>
      </c>
      <c r="B615" s="162">
        <v>7290</v>
      </c>
      <c r="C615" s="163" t="s">
        <v>974</v>
      </c>
      <c r="D615" s="149" t="s">
        <v>1018</v>
      </c>
      <c r="E615" s="149"/>
      <c r="F615" s="164"/>
      <c r="G615" s="165"/>
      <c r="H615" s="164"/>
      <c r="I615" s="164"/>
      <c r="J615" s="165"/>
      <c r="K615" s="164"/>
      <c r="L615" s="164"/>
    </row>
    <row r="616" spans="1:12" s="166" customFormat="1" x14ac:dyDescent="0.3">
      <c r="A616" s="152">
        <v>52340</v>
      </c>
      <c r="B616" s="162">
        <v>7300</v>
      </c>
      <c r="C616" s="163" t="s">
        <v>975</v>
      </c>
      <c r="D616" s="149" t="s">
        <v>1019</v>
      </c>
      <c r="E616" s="149"/>
      <c r="F616" s="164"/>
      <c r="G616" s="165"/>
      <c r="H616" s="164"/>
      <c r="I616" s="164"/>
      <c r="J616" s="165"/>
      <c r="K616" s="164"/>
      <c r="L616" s="164"/>
    </row>
    <row r="617" spans="1:12" s="166" customFormat="1" x14ac:dyDescent="0.3">
      <c r="A617" s="152">
        <v>52360</v>
      </c>
      <c r="B617" s="162">
        <v>7301</v>
      </c>
      <c r="C617" s="163" t="s">
        <v>976</v>
      </c>
      <c r="D617" s="149" t="s">
        <v>1020</v>
      </c>
      <c r="E617" s="149"/>
      <c r="F617" s="164"/>
      <c r="G617" s="165"/>
      <c r="H617" s="164"/>
      <c r="I617" s="164"/>
      <c r="J617" s="165"/>
      <c r="K617" s="164"/>
      <c r="L617" s="164"/>
    </row>
    <row r="618" spans="1:12" s="166" customFormat="1" x14ac:dyDescent="0.3">
      <c r="A618" s="152">
        <v>52380</v>
      </c>
      <c r="B618" s="162">
        <v>7302</v>
      </c>
      <c r="C618" s="163" t="s">
        <v>977</v>
      </c>
      <c r="D618" s="149" t="s">
        <v>1060</v>
      </c>
      <c r="E618" s="149"/>
      <c r="F618" s="164"/>
      <c r="G618" s="165"/>
      <c r="H618" s="164"/>
      <c r="I618" s="164"/>
      <c r="J618" s="165"/>
      <c r="K618" s="164"/>
      <c r="L618" s="164"/>
    </row>
    <row r="619" spans="1:12" s="166" customFormat="1" x14ac:dyDescent="0.3">
      <c r="A619" s="152">
        <v>52400</v>
      </c>
      <c r="B619" s="162">
        <v>7310</v>
      </c>
      <c r="C619" s="163" t="s">
        <v>980</v>
      </c>
      <c r="D619" s="149" t="s">
        <v>1063</v>
      </c>
      <c r="E619" s="149"/>
      <c r="F619" s="164"/>
      <c r="G619" s="165"/>
      <c r="H619" s="164"/>
      <c r="I619" s="164"/>
      <c r="J619" s="165"/>
      <c r="K619" s="164"/>
      <c r="L619" s="164"/>
    </row>
    <row r="620" spans="1:12" s="166" customFormat="1" x14ac:dyDescent="0.3">
      <c r="A620" s="152">
        <v>52420</v>
      </c>
      <c r="B620" s="162">
        <v>7320</v>
      </c>
      <c r="C620" s="168" t="s">
        <v>336</v>
      </c>
      <c r="D620" s="149" t="s">
        <v>1064</v>
      </c>
      <c r="E620" s="149"/>
      <c r="F620" s="164"/>
      <c r="G620" s="165"/>
      <c r="H620" s="164"/>
      <c r="I620" s="164"/>
      <c r="J620" s="165"/>
      <c r="K620" s="164"/>
      <c r="L620" s="164"/>
    </row>
    <row r="621" spans="1:12" s="166" customFormat="1" x14ac:dyDescent="0.3">
      <c r="A621" s="152">
        <v>52440</v>
      </c>
      <c r="B621" s="167">
        <v>7325</v>
      </c>
      <c r="C621" s="180" t="s">
        <v>1224</v>
      </c>
      <c r="D621" s="181" t="s">
        <v>1225</v>
      </c>
      <c r="E621" s="149"/>
      <c r="F621" s="164"/>
      <c r="G621" s="165"/>
      <c r="H621" s="164"/>
      <c r="I621" s="164"/>
      <c r="J621" s="165"/>
      <c r="K621" s="164"/>
      <c r="L621" s="164"/>
    </row>
    <row r="622" spans="1:12" s="166" customFormat="1" x14ac:dyDescent="0.3">
      <c r="A622" s="152">
        <v>52450</v>
      </c>
      <c r="B622" s="167">
        <v>7326</v>
      </c>
      <c r="C622" s="180" t="s">
        <v>1344</v>
      </c>
      <c r="D622" s="181" t="s">
        <v>1345</v>
      </c>
      <c r="E622" s="149"/>
      <c r="F622" s="164"/>
      <c r="G622" s="165"/>
      <c r="H622" s="164"/>
      <c r="I622" s="164"/>
      <c r="J622" s="165"/>
      <c r="K622" s="164"/>
      <c r="L622" s="164"/>
    </row>
    <row r="623" spans="1:12" s="166" customFormat="1" x14ac:dyDescent="0.3">
      <c r="A623" s="152">
        <v>52460</v>
      </c>
      <c r="B623" s="162">
        <v>7340</v>
      </c>
      <c r="C623" s="163" t="s">
        <v>1065</v>
      </c>
      <c r="D623" s="149" t="s">
        <v>1066</v>
      </c>
      <c r="E623" s="149"/>
      <c r="F623" s="164"/>
      <c r="G623" s="165"/>
      <c r="H623" s="164"/>
      <c r="I623" s="164"/>
      <c r="J623" s="165"/>
      <c r="K623" s="164"/>
      <c r="L623" s="164"/>
    </row>
    <row r="624" spans="1:12" s="166" customFormat="1" x14ac:dyDescent="0.3">
      <c r="A624" s="13">
        <v>52480</v>
      </c>
      <c r="B624" s="174">
        <v>7350</v>
      </c>
      <c r="C624" s="175" t="s">
        <v>1067</v>
      </c>
      <c r="D624" s="171"/>
      <c r="E624" s="149"/>
      <c r="F624" s="164"/>
      <c r="G624" s="165"/>
      <c r="H624" s="164"/>
      <c r="I624" s="164"/>
      <c r="J624" s="165"/>
      <c r="K624" s="164"/>
      <c r="L624" s="164"/>
    </row>
    <row r="625" spans="1:12" s="166" customFormat="1" x14ac:dyDescent="0.3">
      <c r="A625" s="161" t="s">
        <v>1943</v>
      </c>
      <c r="B625" s="162"/>
      <c r="C625" s="171" t="s">
        <v>621</v>
      </c>
      <c r="D625" s="149"/>
      <c r="E625" s="149"/>
      <c r="F625" s="165"/>
      <c r="G625" s="165"/>
      <c r="H625" s="165"/>
      <c r="I625" s="165"/>
      <c r="J625" s="165"/>
      <c r="K625" s="165"/>
      <c r="L625" s="165"/>
    </row>
    <row r="626" spans="1:12" s="166" customFormat="1" x14ac:dyDescent="0.3">
      <c r="A626" s="161" t="s">
        <v>1943</v>
      </c>
      <c r="B626" s="162"/>
      <c r="C626" s="171" t="s">
        <v>1977</v>
      </c>
      <c r="D626" s="149"/>
      <c r="E626" s="149"/>
      <c r="F626" s="165"/>
      <c r="G626" s="165"/>
      <c r="H626" s="165"/>
      <c r="I626" s="165"/>
      <c r="J626" s="165"/>
      <c r="K626" s="165"/>
      <c r="L626" s="165"/>
    </row>
    <row r="627" spans="1:12" s="166" customFormat="1" x14ac:dyDescent="0.3">
      <c r="A627" s="161" t="s">
        <v>1943</v>
      </c>
      <c r="B627" s="167"/>
      <c r="C627" s="209" t="s">
        <v>730</v>
      </c>
      <c r="D627" s="169"/>
      <c r="E627" s="149"/>
      <c r="F627" s="165"/>
      <c r="G627" s="165"/>
      <c r="H627" s="165"/>
      <c r="I627" s="165"/>
      <c r="J627" s="165"/>
      <c r="K627" s="165"/>
      <c r="L627" s="165"/>
    </row>
    <row r="628" spans="1:12" s="166" customFormat="1" x14ac:dyDescent="0.3">
      <c r="A628" s="152">
        <v>53000</v>
      </c>
      <c r="B628" s="167">
        <v>10110</v>
      </c>
      <c r="C628" s="168" t="s">
        <v>547</v>
      </c>
      <c r="D628" s="169" t="s">
        <v>1069</v>
      </c>
      <c r="E628" s="149"/>
      <c r="F628" s="164"/>
      <c r="G628" s="165"/>
      <c r="H628" s="164"/>
      <c r="I628" s="164"/>
      <c r="J628" s="165"/>
      <c r="K628" s="165">
        <f>'19-20 Approps Data Entry'!$G627</f>
        <v>0</v>
      </c>
      <c r="L628" s="164"/>
    </row>
    <row r="629" spans="1:12" s="166" customFormat="1" x14ac:dyDescent="0.3">
      <c r="A629" s="152">
        <v>53020</v>
      </c>
      <c r="B629" s="167">
        <v>10120</v>
      </c>
      <c r="C629" s="168" t="s">
        <v>549</v>
      </c>
      <c r="D629" s="169" t="s">
        <v>1070</v>
      </c>
      <c r="E629" s="149"/>
      <c r="F629" s="164"/>
      <c r="G629" s="165"/>
      <c r="H629" s="164"/>
      <c r="I629" s="164"/>
      <c r="J629" s="165"/>
      <c r="K629" s="165">
        <f>'19-20 Approps Data Entry'!$G628</f>
        <v>0</v>
      </c>
      <c r="L629" s="164"/>
    </row>
    <row r="630" spans="1:12" s="166" customFormat="1" x14ac:dyDescent="0.3">
      <c r="A630" s="152">
        <v>53040</v>
      </c>
      <c r="B630" s="167">
        <v>10130</v>
      </c>
      <c r="C630" s="168" t="s">
        <v>551</v>
      </c>
      <c r="D630" s="169" t="s">
        <v>1071</v>
      </c>
      <c r="E630" s="149"/>
      <c r="F630" s="164"/>
      <c r="G630" s="165"/>
      <c r="H630" s="164"/>
      <c r="I630" s="164"/>
      <c r="J630" s="165"/>
      <c r="K630" s="164"/>
      <c r="L630" s="164"/>
    </row>
    <row r="631" spans="1:12" s="166" customFormat="1" x14ac:dyDescent="0.3">
      <c r="A631" s="152">
        <v>53060</v>
      </c>
      <c r="B631" s="167">
        <v>10140</v>
      </c>
      <c r="C631" s="168" t="s">
        <v>1296</v>
      </c>
      <c r="D631" s="169" t="s">
        <v>1072</v>
      </c>
      <c r="E631" s="149"/>
      <c r="F631" s="164"/>
      <c r="G631" s="165"/>
      <c r="H631" s="164"/>
      <c r="I631" s="164"/>
      <c r="J631" s="165"/>
      <c r="K631" s="165">
        <f>'19-20 Approps Data Entry'!$G630</f>
        <v>0</v>
      </c>
      <c r="L631" s="164"/>
    </row>
    <row r="632" spans="1:12" s="166" customFormat="1" x14ac:dyDescent="0.3">
      <c r="A632" s="152">
        <v>53080</v>
      </c>
      <c r="B632" s="167">
        <v>10150</v>
      </c>
      <c r="C632" s="168" t="s">
        <v>555</v>
      </c>
      <c r="D632" s="169" t="s">
        <v>1073</v>
      </c>
      <c r="E632" s="149"/>
      <c r="F632" s="164"/>
      <c r="G632" s="165"/>
      <c r="H632" s="164"/>
      <c r="I632" s="164"/>
      <c r="J632" s="165"/>
      <c r="K632" s="164"/>
      <c r="L632" s="164"/>
    </row>
    <row r="633" spans="1:12" s="166" customFormat="1" x14ac:dyDescent="0.3">
      <c r="A633" s="152">
        <v>53100</v>
      </c>
      <c r="B633" s="167">
        <v>10154</v>
      </c>
      <c r="C633" s="168" t="s">
        <v>1299</v>
      </c>
      <c r="D633" s="169" t="s">
        <v>1300</v>
      </c>
      <c r="E633" s="149"/>
      <c r="F633" s="164"/>
      <c r="G633" s="165"/>
      <c r="H633" s="164"/>
      <c r="I633" s="164"/>
      <c r="J633" s="165"/>
      <c r="K633" s="164"/>
      <c r="L633" s="164"/>
    </row>
    <row r="634" spans="1:12" s="166" customFormat="1" x14ac:dyDescent="0.3">
      <c r="A634" s="152">
        <v>53120</v>
      </c>
      <c r="B634" s="167">
        <v>10155</v>
      </c>
      <c r="C634" s="168" t="s">
        <v>553</v>
      </c>
      <c r="D634" s="169" t="s">
        <v>509</v>
      </c>
      <c r="E634" s="149"/>
      <c r="F634" s="164"/>
      <c r="G634" s="165"/>
      <c r="H634" s="164"/>
      <c r="I634" s="164"/>
      <c r="J634" s="165"/>
      <c r="K634" s="165">
        <f>'19-20 Approps Data Entry'!$G633</f>
        <v>0</v>
      </c>
      <c r="L634" s="164"/>
    </row>
    <row r="635" spans="1:12" s="166" customFormat="1" x14ac:dyDescent="0.3">
      <c r="A635" s="152">
        <v>53140</v>
      </c>
      <c r="B635" s="167">
        <v>10160</v>
      </c>
      <c r="C635" s="168" t="s">
        <v>557</v>
      </c>
      <c r="D635" s="169" t="s">
        <v>1074</v>
      </c>
      <c r="E635" s="149"/>
      <c r="F635" s="164"/>
      <c r="G635" s="165"/>
      <c r="H635" s="164"/>
      <c r="I635" s="164"/>
      <c r="J635" s="165"/>
      <c r="K635" s="165">
        <f>'19-20 Approps Data Entry'!$G634</f>
        <v>0</v>
      </c>
      <c r="L635" s="164"/>
    </row>
    <row r="636" spans="1:12" s="166" customFormat="1" x14ac:dyDescent="0.3">
      <c r="A636" s="152">
        <v>53160</v>
      </c>
      <c r="B636" s="167">
        <v>10170</v>
      </c>
      <c r="C636" s="168" t="s">
        <v>559</v>
      </c>
      <c r="D636" s="169" t="s">
        <v>1075</v>
      </c>
      <c r="E636" s="149"/>
      <c r="F636" s="164"/>
      <c r="G636" s="165"/>
      <c r="H636" s="164"/>
      <c r="I636" s="164"/>
      <c r="J636" s="165"/>
      <c r="K636" s="165">
        <f>'19-20 Approps Data Entry'!$G635</f>
        <v>0</v>
      </c>
      <c r="L636" s="164"/>
    </row>
    <row r="637" spans="1:12" s="166" customFormat="1" x14ac:dyDescent="0.3">
      <c r="A637" s="152">
        <v>53180</v>
      </c>
      <c r="B637" s="167">
        <v>10180</v>
      </c>
      <c r="C637" s="168" t="s">
        <v>561</v>
      </c>
      <c r="D637" s="169" t="s">
        <v>1076</v>
      </c>
      <c r="E637" s="149"/>
      <c r="F637" s="164"/>
      <c r="G637" s="165"/>
      <c r="H637" s="164"/>
      <c r="I637" s="164"/>
      <c r="J637" s="165"/>
      <c r="K637" s="165">
        <f>'19-20 Approps Data Entry'!$G636</f>
        <v>0</v>
      </c>
      <c r="L637" s="164"/>
    </row>
    <row r="638" spans="1:12" s="166" customFormat="1" x14ac:dyDescent="0.3">
      <c r="A638" s="152">
        <v>53200</v>
      </c>
      <c r="B638" s="167">
        <v>10190</v>
      </c>
      <c r="C638" s="168" t="s">
        <v>563</v>
      </c>
      <c r="D638" s="169" t="s">
        <v>1077</v>
      </c>
      <c r="E638" s="186"/>
      <c r="F638" s="164"/>
      <c r="G638" s="165"/>
      <c r="H638" s="164"/>
      <c r="I638" s="164"/>
      <c r="J638" s="165"/>
      <c r="K638" s="165">
        <f>'19-20 Approps Data Entry'!$G637</f>
        <v>0</v>
      </c>
      <c r="L638" s="164"/>
    </row>
    <row r="639" spans="1:12" s="166" customFormat="1" x14ac:dyDescent="0.3">
      <c r="A639" s="152">
        <v>53220</v>
      </c>
      <c r="B639" s="201">
        <v>10200</v>
      </c>
      <c r="C639" s="216" t="s">
        <v>565</v>
      </c>
      <c r="D639" s="217" t="s">
        <v>1078</v>
      </c>
      <c r="E639" s="186"/>
      <c r="F639" s="164"/>
      <c r="G639" s="165"/>
      <c r="H639" s="164"/>
      <c r="I639" s="164"/>
      <c r="J639" s="165"/>
      <c r="K639" s="165">
        <f>'19-20 Approps Data Entry'!$G638</f>
        <v>0</v>
      </c>
      <c r="L639" s="164"/>
    </row>
    <row r="640" spans="1:12" s="166" customFormat="1" x14ac:dyDescent="0.3">
      <c r="A640" s="167">
        <v>53225</v>
      </c>
      <c r="B640" s="167"/>
      <c r="C640" s="168" t="s">
        <v>1785</v>
      </c>
      <c r="D640" s="169" t="s">
        <v>1786</v>
      </c>
      <c r="E640" s="186"/>
      <c r="F640" s="164"/>
      <c r="G640" s="165"/>
      <c r="H640" s="164"/>
      <c r="I640" s="164"/>
      <c r="J640" s="165"/>
      <c r="K640" s="165">
        <f>'19-20 Approps Data Entry'!$G639</f>
        <v>0</v>
      </c>
      <c r="L640" s="164"/>
    </row>
    <row r="641" spans="1:12" s="166" customFormat="1" x14ac:dyDescent="0.3">
      <c r="A641" s="13">
        <v>53240</v>
      </c>
      <c r="B641" s="218">
        <v>10210</v>
      </c>
      <c r="C641" s="219" t="s">
        <v>1079</v>
      </c>
      <c r="D641" s="220"/>
      <c r="E641" s="149"/>
      <c r="F641" s="164"/>
      <c r="G641" s="165"/>
      <c r="H641" s="164"/>
      <c r="I641" s="164"/>
      <c r="J641" s="165"/>
      <c r="K641" s="164"/>
      <c r="L641" s="164"/>
    </row>
    <row r="642" spans="1:12" s="166" customFormat="1" x14ac:dyDescent="0.3">
      <c r="A642" s="161" t="s">
        <v>1943</v>
      </c>
      <c r="B642" s="167"/>
      <c r="C642" s="209" t="s">
        <v>1080</v>
      </c>
      <c r="D642" s="169"/>
      <c r="E642" s="149"/>
      <c r="F642" s="165"/>
      <c r="G642" s="165"/>
      <c r="H642" s="165"/>
      <c r="I642" s="165"/>
      <c r="J642" s="165"/>
      <c r="K642" s="165"/>
      <c r="L642" s="165"/>
    </row>
    <row r="643" spans="1:12" s="166" customFormat="1" x14ac:dyDescent="0.3">
      <c r="A643" s="152">
        <v>54000</v>
      </c>
      <c r="B643" s="167">
        <v>10220</v>
      </c>
      <c r="C643" s="180" t="s">
        <v>547</v>
      </c>
      <c r="D643" s="169" t="s">
        <v>1081</v>
      </c>
      <c r="E643" s="149"/>
      <c r="F643" s="164"/>
      <c r="G643" s="165"/>
      <c r="H643" s="164"/>
      <c r="I643" s="164"/>
      <c r="J643" s="165"/>
      <c r="K643" s="165">
        <f>'19-20 Approps Data Entry'!$G642</f>
        <v>0</v>
      </c>
      <c r="L643" s="164"/>
    </row>
    <row r="644" spans="1:12" s="166" customFormat="1" x14ac:dyDescent="0.3">
      <c r="A644" s="152">
        <v>54020</v>
      </c>
      <c r="B644" s="167">
        <v>10230</v>
      </c>
      <c r="C644" s="180" t="s">
        <v>549</v>
      </c>
      <c r="D644" s="169" t="s">
        <v>1082</v>
      </c>
      <c r="E644" s="149"/>
      <c r="F644" s="164"/>
      <c r="G644" s="165"/>
      <c r="H644" s="164"/>
      <c r="I644" s="164"/>
      <c r="J644" s="165"/>
      <c r="K644" s="165">
        <f>'19-20 Approps Data Entry'!$G643</f>
        <v>0</v>
      </c>
      <c r="L644" s="164"/>
    </row>
    <row r="645" spans="1:12" s="166" customFormat="1" x14ac:dyDescent="0.3">
      <c r="A645" s="152">
        <v>54040</v>
      </c>
      <c r="B645" s="167">
        <v>10240</v>
      </c>
      <c r="C645" s="180" t="s">
        <v>551</v>
      </c>
      <c r="D645" s="169" t="s">
        <v>1083</v>
      </c>
      <c r="E645" s="149"/>
      <c r="F645" s="164"/>
      <c r="G645" s="165"/>
      <c r="H645" s="164"/>
      <c r="I645" s="164"/>
      <c r="J645" s="165"/>
      <c r="K645" s="164"/>
      <c r="L645" s="164"/>
    </row>
    <row r="646" spans="1:12" s="166" customFormat="1" x14ac:dyDescent="0.3">
      <c r="A646" s="152">
        <v>54060</v>
      </c>
      <c r="B646" s="167">
        <v>10250</v>
      </c>
      <c r="C646" s="180" t="s">
        <v>1296</v>
      </c>
      <c r="D646" s="169" t="s">
        <v>1084</v>
      </c>
      <c r="E646" s="149"/>
      <c r="F646" s="164"/>
      <c r="G646" s="165"/>
      <c r="H646" s="164"/>
      <c r="I646" s="164"/>
      <c r="J646" s="165"/>
      <c r="K646" s="165">
        <f>'19-20 Approps Data Entry'!$G645</f>
        <v>0</v>
      </c>
      <c r="L646" s="164"/>
    </row>
    <row r="647" spans="1:12" s="166" customFormat="1" x14ac:dyDescent="0.3">
      <c r="A647" s="152">
        <v>54080</v>
      </c>
      <c r="B647" s="167">
        <v>10260</v>
      </c>
      <c r="C647" s="180" t="s">
        <v>555</v>
      </c>
      <c r="D647" s="169" t="s">
        <v>1085</v>
      </c>
      <c r="E647" s="149"/>
      <c r="F647" s="164"/>
      <c r="G647" s="165"/>
      <c r="H647" s="164"/>
      <c r="I647" s="164"/>
      <c r="J647" s="165"/>
      <c r="K647" s="164"/>
      <c r="L647" s="164"/>
    </row>
    <row r="648" spans="1:12" s="166" customFormat="1" x14ac:dyDescent="0.3">
      <c r="A648" s="152">
        <v>54100</v>
      </c>
      <c r="B648" s="167">
        <v>10264</v>
      </c>
      <c r="C648" s="168" t="s">
        <v>1299</v>
      </c>
      <c r="D648" s="169" t="s">
        <v>1301</v>
      </c>
      <c r="E648" s="149"/>
      <c r="F648" s="164"/>
      <c r="G648" s="165"/>
      <c r="H648" s="164"/>
      <c r="I648" s="164"/>
      <c r="J648" s="165"/>
      <c r="K648" s="164"/>
      <c r="L648" s="164"/>
    </row>
    <row r="649" spans="1:12" s="166" customFormat="1" x14ac:dyDescent="0.3">
      <c r="A649" s="210">
        <v>54120</v>
      </c>
      <c r="B649" s="212">
        <v>10265</v>
      </c>
      <c r="C649" s="180" t="s">
        <v>553</v>
      </c>
      <c r="D649" s="169" t="s">
        <v>510</v>
      </c>
      <c r="E649" s="149"/>
      <c r="F649" s="164"/>
      <c r="G649" s="165"/>
      <c r="H649" s="164"/>
      <c r="I649" s="164"/>
      <c r="J649" s="165"/>
      <c r="K649" s="165">
        <f>'19-20 Approps Data Entry'!$G648</f>
        <v>0</v>
      </c>
      <c r="L649" s="164"/>
    </row>
    <row r="650" spans="1:12" s="166" customFormat="1" x14ac:dyDescent="0.3">
      <c r="A650" s="152">
        <v>54140</v>
      </c>
      <c r="B650" s="167">
        <v>10270</v>
      </c>
      <c r="C650" s="180" t="s">
        <v>557</v>
      </c>
      <c r="D650" s="169" t="s">
        <v>1086</v>
      </c>
      <c r="E650" s="149"/>
      <c r="F650" s="164"/>
      <c r="G650" s="165"/>
      <c r="H650" s="164"/>
      <c r="I650" s="164"/>
      <c r="J650" s="165"/>
      <c r="K650" s="165">
        <f>'19-20 Approps Data Entry'!$G649</f>
        <v>0</v>
      </c>
      <c r="L650" s="164"/>
    </row>
    <row r="651" spans="1:12" s="166" customFormat="1" x14ac:dyDescent="0.3">
      <c r="A651" s="152">
        <v>54160</v>
      </c>
      <c r="B651" s="167">
        <v>10280</v>
      </c>
      <c r="C651" s="180" t="s">
        <v>559</v>
      </c>
      <c r="D651" s="169" t="s">
        <v>1087</v>
      </c>
      <c r="E651" s="149"/>
      <c r="F651" s="164"/>
      <c r="G651" s="165"/>
      <c r="H651" s="164"/>
      <c r="I651" s="164"/>
      <c r="J651" s="165"/>
      <c r="K651" s="165">
        <f>'19-20 Approps Data Entry'!$G650</f>
        <v>0</v>
      </c>
      <c r="L651" s="164"/>
    </row>
    <row r="652" spans="1:12" s="166" customFormat="1" x14ac:dyDescent="0.3">
      <c r="A652" s="152">
        <v>54180</v>
      </c>
      <c r="B652" s="167">
        <v>10290</v>
      </c>
      <c r="C652" s="180" t="s">
        <v>561</v>
      </c>
      <c r="D652" s="169" t="s">
        <v>1088</v>
      </c>
      <c r="E652" s="149"/>
      <c r="F652" s="164"/>
      <c r="G652" s="165"/>
      <c r="H652" s="164"/>
      <c r="I652" s="164"/>
      <c r="J652" s="165"/>
      <c r="K652" s="165">
        <f>'19-20 Approps Data Entry'!$G651</f>
        <v>0</v>
      </c>
      <c r="L652" s="164"/>
    </row>
    <row r="653" spans="1:12" s="166" customFormat="1" x14ac:dyDescent="0.3">
      <c r="A653" s="152">
        <v>54200</v>
      </c>
      <c r="B653" s="167">
        <v>10300</v>
      </c>
      <c r="C653" s="180" t="s">
        <v>563</v>
      </c>
      <c r="D653" s="169" t="s">
        <v>1089</v>
      </c>
      <c r="E653" s="149"/>
      <c r="F653" s="164"/>
      <c r="G653" s="165"/>
      <c r="H653" s="164"/>
      <c r="I653" s="164"/>
      <c r="J653" s="165"/>
      <c r="K653" s="165">
        <f>'19-20 Approps Data Entry'!$G652</f>
        <v>0</v>
      </c>
      <c r="L653" s="164"/>
    </row>
    <row r="654" spans="1:12" s="166" customFormat="1" x14ac:dyDescent="0.3">
      <c r="A654" s="152">
        <v>54220</v>
      </c>
      <c r="B654" s="201">
        <v>10310</v>
      </c>
      <c r="C654" s="195" t="s">
        <v>565</v>
      </c>
      <c r="D654" s="217" t="s">
        <v>1090</v>
      </c>
      <c r="E654" s="149"/>
      <c r="F654" s="164"/>
      <c r="G654" s="165"/>
      <c r="H654" s="164"/>
      <c r="I654" s="164"/>
      <c r="J654" s="165"/>
      <c r="K654" s="165">
        <f>'19-20 Approps Data Entry'!$G653</f>
        <v>0</v>
      </c>
      <c r="L654" s="164"/>
    </row>
    <row r="655" spans="1:12" s="166" customFormat="1" x14ac:dyDescent="0.3">
      <c r="A655" s="167">
        <v>54225</v>
      </c>
      <c r="B655" s="167"/>
      <c r="C655" s="180" t="s">
        <v>1785</v>
      </c>
      <c r="D655" s="169" t="s">
        <v>1787</v>
      </c>
      <c r="E655" s="149"/>
      <c r="F655" s="164"/>
      <c r="G655" s="165"/>
      <c r="H655" s="164"/>
      <c r="I655" s="164"/>
      <c r="J655" s="165"/>
      <c r="K655" s="165">
        <f>'19-20 Approps Data Entry'!$G654</f>
        <v>0</v>
      </c>
      <c r="L655" s="164"/>
    </row>
    <row r="656" spans="1:12" s="166" customFormat="1" x14ac:dyDescent="0.3">
      <c r="A656" s="13">
        <v>54240</v>
      </c>
      <c r="B656" s="218">
        <v>10320</v>
      </c>
      <c r="C656" s="219" t="s">
        <v>1091</v>
      </c>
      <c r="D656" s="220"/>
      <c r="E656" s="149"/>
      <c r="F656" s="164"/>
      <c r="G656" s="165"/>
      <c r="H656" s="164"/>
      <c r="I656" s="164"/>
      <c r="J656" s="165"/>
      <c r="K656" s="164"/>
      <c r="L656" s="164"/>
    </row>
    <row r="657" spans="1:12" s="166" customFormat="1" x14ac:dyDescent="0.3">
      <c r="A657" s="161" t="s">
        <v>1943</v>
      </c>
      <c r="B657" s="167"/>
      <c r="C657" s="209" t="s">
        <v>1092</v>
      </c>
      <c r="D657" s="169"/>
      <c r="E657" s="149"/>
      <c r="F657" s="165"/>
      <c r="G657" s="165"/>
      <c r="H657" s="165"/>
      <c r="I657" s="165"/>
      <c r="J657" s="165"/>
      <c r="K657" s="165"/>
      <c r="L657" s="165"/>
    </row>
    <row r="658" spans="1:12" s="166" customFormat="1" x14ac:dyDescent="0.3">
      <c r="A658" s="152">
        <v>55000</v>
      </c>
      <c r="B658" s="167">
        <v>10330</v>
      </c>
      <c r="C658" s="180" t="s">
        <v>547</v>
      </c>
      <c r="D658" s="169" t="s">
        <v>1093</v>
      </c>
      <c r="E658" s="149"/>
      <c r="F658" s="164"/>
      <c r="G658" s="165"/>
      <c r="H658" s="164"/>
      <c r="I658" s="164"/>
      <c r="J658" s="165"/>
      <c r="K658" s="165">
        <f>'19-20 Approps Data Entry'!$G657</f>
        <v>0</v>
      </c>
      <c r="L658" s="164"/>
    </row>
    <row r="659" spans="1:12" s="166" customFormat="1" x14ac:dyDescent="0.3">
      <c r="A659" s="152">
        <v>55020</v>
      </c>
      <c r="B659" s="167">
        <v>10340</v>
      </c>
      <c r="C659" s="180" t="s">
        <v>549</v>
      </c>
      <c r="D659" s="169" t="s">
        <v>1094</v>
      </c>
      <c r="E659" s="149"/>
      <c r="F659" s="164"/>
      <c r="G659" s="165"/>
      <c r="H659" s="164"/>
      <c r="I659" s="164"/>
      <c r="J659" s="165"/>
      <c r="K659" s="165">
        <f>'19-20 Approps Data Entry'!$G658</f>
        <v>0</v>
      </c>
      <c r="L659" s="164"/>
    </row>
    <row r="660" spans="1:12" s="166" customFormat="1" x14ac:dyDescent="0.3">
      <c r="A660" s="152">
        <v>55040</v>
      </c>
      <c r="B660" s="167">
        <v>10350</v>
      </c>
      <c r="C660" s="180" t="s">
        <v>551</v>
      </c>
      <c r="D660" s="169" t="s">
        <v>1095</v>
      </c>
      <c r="E660" s="149"/>
      <c r="F660" s="164"/>
      <c r="G660" s="165"/>
      <c r="H660" s="164"/>
      <c r="I660" s="164"/>
      <c r="J660" s="165"/>
      <c r="K660" s="164"/>
      <c r="L660" s="164"/>
    </row>
    <row r="661" spans="1:12" s="166" customFormat="1" x14ac:dyDescent="0.3">
      <c r="A661" s="152">
        <v>55060</v>
      </c>
      <c r="B661" s="167">
        <v>10360</v>
      </c>
      <c r="C661" s="180" t="s">
        <v>1296</v>
      </c>
      <c r="D661" s="169" t="s">
        <v>1096</v>
      </c>
      <c r="E661" s="149"/>
      <c r="F661" s="164"/>
      <c r="G661" s="165"/>
      <c r="H661" s="164"/>
      <c r="I661" s="164"/>
      <c r="J661" s="165"/>
      <c r="K661" s="165">
        <f>'19-20 Approps Data Entry'!$G660</f>
        <v>0</v>
      </c>
      <c r="L661" s="164"/>
    </row>
    <row r="662" spans="1:12" s="166" customFormat="1" x14ac:dyDescent="0.3">
      <c r="A662" s="152">
        <v>55080</v>
      </c>
      <c r="B662" s="167">
        <v>10370</v>
      </c>
      <c r="C662" s="180" t="s">
        <v>555</v>
      </c>
      <c r="D662" s="169" t="s">
        <v>1097</v>
      </c>
      <c r="E662" s="149"/>
      <c r="F662" s="164"/>
      <c r="G662" s="165"/>
      <c r="H662" s="164"/>
      <c r="I662" s="164"/>
      <c r="J662" s="165"/>
      <c r="K662" s="164"/>
      <c r="L662" s="164"/>
    </row>
    <row r="663" spans="1:12" s="166" customFormat="1" x14ac:dyDescent="0.3">
      <c r="A663" s="152">
        <v>55100</v>
      </c>
      <c r="B663" s="167">
        <v>10374</v>
      </c>
      <c r="C663" s="168" t="s">
        <v>1299</v>
      </c>
      <c r="D663" s="169" t="s">
        <v>1303</v>
      </c>
      <c r="E663" s="149"/>
      <c r="F663" s="164"/>
      <c r="G663" s="165"/>
      <c r="H663" s="164"/>
      <c r="I663" s="164"/>
      <c r="J663" s="165"/>
      <c r="K663" s="164"/>
      <c r="L663" s="164"/>
    </row>
    <row r="664" spans="1:12" s="166" customFormat="1" x14ac:dyDescent="0.3">
      <c r="A664" s="152">
        <v>55120</v>
      </c>
      <c r="B664" s="167">
        <v>10375</v>
      </c>
      <c r="C664" s="180" t="s">
        <v>553</v>
      </c>
      <c r="D664" s="169" t="s">
        <v>513</v>
      </c>
      <c r="E664" s="149"/>
      <c r="F664" s="164"/>
      <c r="G664" s="165"/>
      <c r="H664" s="164"/>
      <c r="I664" s="164"/>
      <c r="J664" s="165"/>
      <c r="K664" s="165">
        <f>'19-20 Approps Data Entry'!$G663</f>
        <v>0</v>
      </c>
      <c r="L664" s="164"/>
    </row>
    <row r="665" spans="1:12" s="166" customFormat="1" x14ac:dyDescent="0.3">
      <c r="A665" s="152">
        <v>55140</v>
      </c>
      <c r="B665" s="167">
        <v>10380</v>
      </c>
      <c r="C665" s="180" t="s">
        <v>557</v>
      </c>
      <c r="D665" s="169" t="s">
        <v>1098</v>
      </c>
      <c r="E665" s="149"/>
      <c r="F665" s="164"/>
      <c r="G665" s="165"/>
      <c r="H665" s="164"/>
      <c r="I665" s="164"/>
      <c r="J665" s="165"/>
      <c r="K665" s="165">
        <f>'19-20 Approps Data Entry'!$G664</f>
        <v>0</v>
      </c>
      <c r="L665" s="164"/>
    </row>
    <row r="666" spans="1:12" s="166" customFormat="1" x14ac:dyDescent="0.3">
      <c r="A666" s="152">
        <v>55160</v>
      </c>
      <c r="B666" s="167">
        <v>10390</v>
      </c>
      <c r="C666" s="180" t="s">
        <v>559</v>
      </c>
      <c r="D666" s="169" t="s">
        <v>1099</v>
      </c>
      <c r="E666" s="149"/>
      <c r="F666" s="164"/>
      <c r="G666" s="165"/>
      <c r="H666" s="164"/>
      <c r="I666" s="164"/>
      <c r="J666" s="165"/>
      <c r="K666" s="165">
        <f>'19-20 Approps Data Entry'!$G665</f>
        <v>0</v>
      </c>
      <c r="L666" s="164"/>
    </row>
    <row r="667" spans="1:12" s="166" customFormat="1" x14ac:dyDescent="0.3">
      <c r="A667" s="152">
        <v>55180</v>
      </c>
      <c r="B667" s="167">
        <v>10400</v>
      </c>
      <c r="C667" s="180" t="s">
        <v>561</v>
      </c>
      <c r="D667" s="169" t="s">
        <v>1100</v>
      </c>
      <c r="E667" s="149"/>
      <c r="F667" s="164"/>
      <c r="G667" s="165"/>
      <c r="H667" s="164"/>
      <c r="I667" s="164"/>
      <c r="J667" s="165"/>
      <c r="K667" s="165">
        <f>'19-20 Approps Data Entry'!$G666</f>
        <v>0</v>
      </c>
      <c r="L667" s="164"/>
    </row>
    <row r="668" spans="1:12" s="166" customFormat="1" x14ac:dyDescent="0.3">
      <c r="A668" s="152">
        <v>55200</v>
      </c>
      <c r="B668" s="167">
        <v>10410</v>
      </c>
      <c r="C668" s="180" t="s">
        <v>563</v>
      </c>
      <c r="D668" s="169" t="s">
        <v>1101</v>
      </c>
      <c r="E668" s="149"/>
      <c r="F668" s="164"/>
      <c r="G668" s="165"/>
      <c r="H668" s="164"/>
      <c r="I668" s="164"/>
      <c r="J668" s="165"/>
      <c r="K668" s="165">
        <f>'19-20 Approps Data Entry'!$G667</f>
        <v>0</v>
      </c>
      <c r="L668" s="164"/>
    </row>
    <row r="669" spans="1:12" s="166" customFormat="1" x14ac:dyDescent="0.3">
      <c r="A669" s="152">
        <v>55220</v>
      </c>
      <c r="B669" s="201">
        <v>10420</v>
      </c>
      <c r="C669" s="195" t="s">
        <v>565</v>
      </c>
      <c r="D669" s="217" t="s">
        <v>1102</v>
      </c>
      <c r="E669" s="149"/>
      <c r="F669" s="164"/>
      <c r="G669" s="165"/>
      <c r="H669" s="164"/>
      <c r="I669" s="164"/>
      <c r="J669" s="165"/>
      <c r="K669" s="165">
        <f>'19-20 Approps Data Entry'!$G668</f>
        <v>0</v>
      </c>
      <c r="L669" s="164"/>
    </row>
    <row r="670" spans="1:12" s="166" customFormat="1" x14ac:dyDescent="0.3">
      <c r="A670" s="167">
        <v>55225</v>
      </c>
      <c r="B670" s="167"/>
      <c r="C670" s="180" t="s">
        <v>1785</v>
      </c>
      <c r="D670" s="169" t="s">
        <v>1788</v>
      </c>
      <c r="E670" s="149"/>
      <c r="F670" s="164"/>
      <c r="G670" s="165"/>
      <c r="H670" s="164"/>
      <c r="I670" s="164"/>
      <c r="J670" s="165"/>
      <c r="K670" s="165">
        <f>'19-20 Approps Data Entry'!$G669</f>
        <v>0</v>
      </c>
      <c r="L670" s="164"/>
    </row>
    <row r="671" spans="1:12" s="166" customFormat="1" x14ac:dyDescent="0.3">
      <c r="A671" s="13">
        <v>55240</v>
      </c>
      <c r="B671" s="218">
        <v>10430</v>
      </c>
      <c r="C671" s="219" t="s">
        <v>1103</v>
      </c>
      <c r="D671" s="220"/>
      <c r="E671" s="149"/>
      <c r="F671" s="164"/>
      <c r="G671" s="165"/>
      <c r="H671" s="164"/>
      <c r="I671" s="164"/>
      <c r="J671" s="165"/>
      <c r="K671" s="164"/>
      <c r="L671" s="164"/>
    </row>
    <row r="672" spans="1:12" s="166" customFormat="1" x14ac:dyDescent="0.3">
      <c r="A672" s="161" t="s">
        <v>1943</v>
      </c>
      <c r="B672" s="167"/>
      <c r="C672" s="209" t="s">
        <v>812</v>
      </c>
      <c r="D672" s="169"/>
      <c r="E672" s="149"/>
      <c r="F672" s="165"/>
      <c r="G672" s="165"/>
      <c r="H672" s="165"/>
      <c r="I672" s="165"/>
      <c r="J672" s="165"/>
      <c r="K672" s="165"/>
      <c r="L672" s="165"/>
    </row>
    <row r="673" spans="1:12" s="166" customFormat="1" x14ac:dyDescent="0.3">
      <c r="A673" s="152">
        <v>56000</v>
      </c>
      <c r="B673" s="167">
        <v>10440</v>
      </c>
      <c r="C673" s="180" t="s">
        <v>547</v>
      </c>
      <c r="D673" s="169" t="s">
        <v>1</v>
      </c>
      <c r="E673" s="149"/>
      <c r="F673" s="164"/>
      <c r="G673" s="165"/>
      <c r="H673" s="164"/>
      <c r="I673" s="164"/>
      <c r="J673" s="165"/>
      <c r="K673" s="165">
        <f>'19-20 Approps Data Entry'!$G672</f>
        <v>0</v>
      </c>
      <c r="L673" s="164"/>
    </row>
    <row r="674" spans="1:12" s="166" customFormat="1" x14ac:dyDescent="0.3">
      <c r="A674" s="152">
        <v>56020</v>
      </c>
      <c r="B674" s="167">
        <v>10450</v>
      </c>
      <c r="C674" s="180" t="s">
        <v>549</v>
      </c>
      <c r="D674" s="169" t="s">
        <v>2</v>
      </c>
      <c r="E674" s="149"/>
      <c r="F674" s="164"/>
      <c r="G674" s="165"/>
      <c r="H674" s="164"/>
      <c r="I674" s="164"/>
      <c r="J674" s="165"/>
      <c r="K674" s="165">
        <f>'19-20 Approps Data Entry'!$G673</f>
        <v>0</v>
      </c>
      <c r="L674" s="164"/>
    </row>
    <row r="675" spans="1:12" s="166" customFormat="1" x14ac:dyDescent="0.3">
      <c r="A675" s="152">
        <v>56040</v>
      </c>
      <c r="B675" s="167">
        <v>10460</v>
      </c>
      <c r="C675" s="180" t="s">
        <v>551</v>
      </c>
      <c r="D675" s="169" t="s">
        <v>3</v>
      </c>
      <c r="E675" s="149"/>
      <c r="F675" s="164"/>
      <c r="G675" s="165"/>
      <c r="H675" s="164"/>
      <c r="I675" s="164"/>
      <c r="J675" s="165"/>
      <c r="K675" s="164"/>
      <c r="L675" s="164"/>
    </row>
    <row r="676" spans="1:12" s="166" customFormat="1" x14ac:dyDescent="0.3">
      <c r="A676" s="152">
        <v>56060</v>
      </c>
      <c r="B676" s="167">
        <v>10470</v>
      </c>
      <c r="C676" s="180" t="s">
        <v>1296</v>
      </c>
      <c r="D676" s="169" t="s">
        <v>4</v>
      </c>
      <c r="E676" s="149"/>
      <c r="F676" s="164"/>
      <c r="G676" s="165"/>
      <c r="H676" s="164"/>
      <c r="I676" s="164"/>
      <c r="J676" s="165"/>
      <c r="K676" s="165">
        <f>'19-20 Approps Data Entry'!$G675</f>
        <v>0</v>
      </c>
      <c r="L676" s="164"/>
    </row>
    <row r="677" spans="1:12" s="166" customFormat="1" x14ac:dyDescent="0.3">
      <c r="A677" s="152">
        <v>56080</v>
      </c>
      <c r="B677" s="167">
        <v>10480</v>
      </c>
      <c r="C677" s="180" t="s">
        <v>555</v>
      </c>
      <c r="D677" s="169" t="s">
        <v>5</v>
      </c>
      <c r="E677" s="149"/>
      <c r="F677" s="164"/>
      <c r="G677" s="165"/>
      <c r="H677" s="164"/>
      <c r="I677" s="164"/>
      <c r="J677" s="165"/>
      <c r="K677" s="164"/>
      <c r="L677" s="164"/>
    </row>
    <row r="678" spans="1:12" s="166" customFormat="1" x14ac:dyDescent="0.3">
      <c r="A678" s="152">
        <v>56100</v>
      </c>
      <c r="B678" s="167">
        <v>10484</v>
      </c>
      <c r="C678" s="168" t="s">
        <v>1299</v>
      </c>
      <c r="D678" s="169" t="s">
        <v>1304</v>
      </c>
      <c r="E678" s="149"/>
      <c r="F678" s="164"/>
      <c r="G678" s="165"/>
      <c r="H678" s="164"/>
      <c r="I678" s="164"/>
      <c r="J678" s="165"/>
      <c r="K678" s="164"/>
      <c r="L678" s="164"/>
    </row>
    <row r="679" spans="1:12" s="166" customFormat="1" x14ac:dyDescent="0.3">
      <c r="A679" s="152">
        <v>56120</v>
      </c>
      <c r="B679" s="167">
        <v>10485</v>
      </c>
      <c r="C679" s="180" t="s">
        <v>553</v>
      </c>
      <c r="D679" s="169" t="s">
        <v>514</v>
      </c>
      <c r="E679" s="149"/>
      <c r="F679" s="164"/>
      <c r="G679" s="165"/>
      <c r="H679" s="164"/>
      <c r="I679" s="164"/>
      <c r="J679" s="165"/>
      <c r="K679" s="165">
        <f>'19-20 Approps Data Entry'!$G678</f>
        <v>0</v>
      </c>
      <c r="L679" s="164"/>
    </row>
    <row r="680" spans="1:12" s="166" customFormat="1" x14ac:dyDescent="0.3">
      <c r="A680" s="152">
        <v>56140</v>
      </c>
      <c r="B680" s="167">
        <v>10490</v>
      </c>
      <c r="C680" s="180" t="s">
        <v>557</v>
      </c>
      <c r="D680" s="169" t="s">
        <v>6</v>
      </c>
      <c r="E680" s="149"/>
      <c r="F680" s="164"/>
      <c r="G680" s="165"/>
      <c r="H680" s="164"/>
      <c r="I680" s="164"/>
      <c r="J680" s="165"/>
      <c r="K680" s="165">
        <f>'19-20 Approps Data Entry'!$G679</f>
        <v>0</v>
      </c>
      <c r="L680" s="164"/>
    </row>
    <row r="681" spans="1:12" s="166" customFormat="1" x14ac:dyDescent="0.3">
      <c r="A681" s="152">
        <v>56160</v>
      </c>
      <c r="B681" s="167">
        <v>10500</v>
      </c>
      <c r="C681" s="180" t="s">
        <v>559</v>
      </c>
      <c r="D681" s="169" t="s">
        <v>7</v>
      </c>
      <c r="E681" s="149"/>
      <c r="F681" s="164"/>
      <c r="G681" s="165"/>
      <c r="H681" s="164"/>
      <c r="I681" s="164"/>
      <c r="J681" s="165"/>
      <c r="K681" s="165">
        <f>'19-20 Approps Data Entry'!$G680</f>
        <v>0</v>
      </c>
      <c r="L681" s="164"/>
    </row>
    <row r="682" spans="1:12" s="166" customFormat="1" x14ac:dyDescent="0.3">
      <c r="A682" s="152">
        <v>56180</v>
      </c>
      <c r="B682" s="167">
        <v>10510</v>
      </c>
      <c r="C682" s="180" t="s">
        <v>561</v>
      </c>
      <c r="D682" s="169" t="s">
        <v>8</v>
      </c>
      <c r="E682" s="149"/>
      <c r="F682" s="164"/>
      <c r="G682" s="165"/>
      <c r="H682" s="164"/>
      <c r="I682" s="164"/>
      <c r="J682" s="165"/>
      <c r="K682" s="165">
        <f>'19-20 Approps Data Entry'!$G681</f>
        <v>0</v>
      </c>
      <c r="L682" s="164"/>
    </row>
    <row r="683" spans="1:12" s="166" customFormat="1" x14ac:dyDescent="0.3">
      <c r="A683" s="152">
        <v>56200</v>
      </c>
      <c r="B683" s="167">
        <v>10520</v>
      </c>
      <c r="C683" s="180" t="s">
        <v>563</v>
      </c>
      <c r="D683" s="169" t="s">
        <v>9</v>
      </c>
      <c r="E683" s="149"/>
      <c r="F683" s="164"/>
      <c r="G683" s="165"/>
      <c r="H683" s="164"/>
      <c r="I683" s="164"/>
      <c r="J683" s="165"/>
      <c r="K683" s="165">
        <f>'19-20 Approps Data Entry'!$G682</f>
        <v>0</v>
      </c>
      <c r="L683" s="164"/>
    </row>
    <row r="684" spans="1:12" s="166" customFormat="1" x14ac:dyDescent="0.3">
      <c r="A684" s="152">
        <v>56220</v>
      </c>
      <c r="B684" s="201">
        <v>10530</v>
      </c>
      <c r="C684" s="195" t="s">
        <v>565</v>
      </c>
      <c r="D684" s="217" t="s">
        <v>10</v>
      </c>
      <c r="E684" s="149"/>
      <c r="F684" s="164"/>
      <c r="G684" s="165"/>
      <c r="H684" s="164"/>
      <c r="I684" s="164"/>
      <c r="J684" s="165"/>
      <c r="K684" s="165">
        <f>'19-20 Approps Data Entry'!$G683</f>
        <v>0</v>
      </c>
      <c r="L684" s="164"/>
    </row>
    <row r="685" spans="1:12" s="166" customFormat="1" x14ac:dyDescent="0.3">
      <c r="A685" s="167">
        <v>56225</v>
      </c>
      <c r="B685" s="167"/>
      <c r="C685" s="180" t="s">
        <v>1785</v>
      </c>
      <c r="D685" s="169" t="s">
        <v>1789</v>
      </c>
      <c r="E685" s="149"/>
      <c r="F685" s="164"/>
      <c r="G685" s="165"/>
      <c r="H685" s="164"/>
      <c r="I685" s="164"/>
      <c r="J685" s="165"/>
      <c r="K685" s="165">
        <f>'19-20 Approps Data Entry'!$G684</f>
        <v>0</v>
      </c>
      <c r="L685" s="164"/>
    </row>
    <row r="686" spans="1:12" s="166" customFormat="1" x14ac:dyDescent="0.3">
      <c r="A686" s="13">
        <v>56240</v>
      </c>
      <c r="B686" s="218">
        <v>10540</v>
      </c>
      <c r="C686" s="219" t="s">
        <v>703</v>
      </c>
      <c r="D686" s="220"/>
      <c r="E686" s="149"/>
      <c r="F686" s="164"/>
      <c r="G686" s="165"/>
      <c r="H686" s="164"/>
      <c r="I686" s="164"/>
      <c r="J686" s="165"/>
      <c r="K686" s="164"/>
      <c r="L686" s="164"/>
    </row>
    <row r="687" spans="1:12" s="166" customFormat="1" x14ac:dyDescent="0.3">
      <c r="A687" s="161" t="s">
        <v>1943</v>
      </c>
      <c r="B687" s="167"/>
      <c r="C687" s="209" t="s">
        <v>814</v>
      </c>
      <c r="D687" s="169"/>
      <c r="E687" s="149"/>
      <c r="F687" s="165"/>
      <c r="G687" s="165"/>
      <c r="H687" s="165"/>
      <c r="I687" s="165"/>
      <c r="J687" s="165"/>
      <c r="K687" s="165"/>
      <c r="L687" s="165"/>
    </row>
    <row r="688" spans="1:12" s="166" customFormat="1" x14ac:dyDescent="0.3">
      <c r="A688" s="152">
        <v>58000</v>
      </c>
      <c r="B688" s="167">
        <v>10610</v>
      </c>
      <c r="C688" s="180" t="s">
        <v>547</v>
      </c>
      <c r="D688" s="169" t="s">
        <v>11</v>
      </c>
      <c r="E688" s="149"/>
      <c r="F688" s="164"/>
      <c r="G688" s="165"/>
      <c r="H688" s="164"/>
      <c r="I688" s="164"/>
      <c r="J688" s="165"/>
      <c r="K688" s="165">
        <f>'19-20 Approps Data Entry'!$G687</f>
        <v>0</v>
      </c>
      <c r="L688" s="164"/>
    </row>
    <row r="689" spans="1:12" s="166" customFormat="1" x14ac:dyDescent="0.3">
      <c r="A689" s="152">
        <v>58020</v>
      </c>
      <c r="B689" s="167">
        <v>10620</v>
      </c>
      <c r="C689" s="180" t="s">
        <v>549</v>
      </c>
      <c r="D689" s="169" t="s">
        <v>12</v>
      </c>
      <c r="E689" s="149"/>
      <c r="F689" s="164"/>
      <c r="G689" s="165"/>
      <c r="H689" s="164"/>
      <c r="I689" s="164"/>
      <c r="J689" s="165"/>
      <c r="K689" s="165">
        <f>'19-20 Approps Data Entry'!$G688</f>
        <v>0</v>
      </c>
      <c r="L689" s="164"/>
    </row>
    <row r="690" spans="1:12" s="166" customFormat="1" x14ac:dyDescent="0.3">
      <c r="A690" s="152">
        <v>58040</v>
      </c>
      <c r="B690" s="167">
        <v>10630</v>
      </c>
      <c r="C690" s="180" t="s">
        <v>551</v>
      </c>
      <c r="D690" s="169" t="s">
        <v>13</v>
      </c>
      <c r="E690" s="149"/>
      <c r="F690" s="164"/>
      <c r="G690" s="165"/>
      <c r="H690" s="164"/>
      <c r="I690" s="164"/>
      <c r="J690" s="165"/>
      <c r="K690" s="164"/>
      <c r="L690" s="164"/>
    </row>
    <row r="691" spans="1:12" s="166" customFormat="1" x14ac:dyDescent="0.3">
      <c r="A691" s="152">
        <v>58060</v>
      </c>
      <c r="B691" s="167">
        <v>10640</v>
      </c>
      <c r="C691" s="180" t="s">
        <v>1296</v>
      </c>
      <c r="D691" s="169" t="s">
        <v>14</v>
      </c>
      <c r="E691" s="149"/>
      <c r="F691" s="164"/>
      <c r="G691" s="165"/>
      <c r="H691" s="164"/>
      <c r="I691" s="164"/>
      <c r="J691" s="165"/>
      <c r="K691" s="165">
        <f>'19-20 Approps Data Entry'!$G690</f>
        <v>0</v>
      </c>
      <c r="L691" s="164"/>
    </row>
    <row r="692" spans="1:12" s="166" customFormat="1" x14ac:dyDescent="0.3">
      <c r="A692" s="152">
        <v>58080</v>
      </c>
      <c r="B692" s="167">
        <v>10650</v>
      </c>
      <c r="C692" s="180" t="s">
        <v>555</v>
      </c>
      <c r="D692" s="169" t="s">
        <v>15</v>
      </c>
      <c r="E692" s="149"/>
      <c r="F692" s="164"/>
      <c r="G692" s="165"/>
      <c r="H692" s="164"/>
      <c r="I692" s="164"/>
      <c r="J692" s="165"/>
      <c r="K692" s="164"/>
      <c r="L692" s="164"/>
    </row>
    <row r="693" spans="1:12" s="166" customFormat="1" x14ac:dyDescent="0.3">
      <c r="A693" s="152">
        <v>58100</v>
      </c>
      <c r="B693" s="167">
        <v>10654</v>
      </c>
      <c r="C693" s="168" t="s">
        <v>1299</v>
      </c>
      <c r="D693" s="169" t="s">
        <v>1305</v>
      </c>
      <c r="E693" s="149"/>
      <c r="F693" s="164"/>
      <c r="G693" s="165"/>
      <c r="H693" s="164"/>
      <c r="I693" s="164"/>
      <c r="J693" s="165"/>
      <c r="K693" s="164"/>
      <c r="L693" s="164"/>
    </row>
    <row r="694" spans="1:12" s="166" customFormat="1" x14ac:dyDescent="0.3">
      <c r="A694" s="152">
        <v>58120</v>
      </c>
      <c r="B694" s="167">
        <v>10655</v>
      </c>
      <c r="C694" s="180" t="s">
        <v>553</v>
      </c>
      <c r="D694" s="169" t="s">
        <v>515</v>
      </c>
      <c r="E694" s="149"/>
      <c r="F694" s="164"/>
      <c r="G694" s="165"/>
      <c r="H694" s="164"/>
      <c r="I694" s="164"/>
      <c r="J694" s="165"/>
      <c r="K694" s="165">
        <f>'19-20 Approps Data Entry'!$G693</f>
        <v>0</v>
      </c>
      <c r="L694" s="164"/>
    </row>
    <row r="695" spans="1:12" s="166" customFormat="1" x14ac:dyDescent="0.3">
      <c r="A695" s="152">
        <v>58140</v>
      </c>
      <c r="B695" s="167">
        <v>10660</v>
      </c>
      <c r="C695" s="180" t="s">
        <v>557</v>
      </c>
      <c r="D695" s="169" t="s">
        <v>16</v>
      </c>
      <c r="E695" s="149"/>
      <c r="F695" s="164"/>
      <c r="G695" s="165"/>
      <c r="H695" s="164"/>
      <c r="I695" s="164"/>
      <c r="J695" s="165"/>
      <c r="K695" s="165">
        <f>'19-20 Approps Data Entry'!$G694</f>
        <v>0</v>
      </c>
      <c r="L695" s="164"/>
    </row>
    <row r="696" spans="1:12" s="166" customFormat="1" x14ac:dyDescent="0.3">
      <c r="A696" s="152">
        <v>58160</v>
      </c>
      <c r="B696" s="167">
        <v>10670</v>
      </c>
      <c r="C696" s="180" t="s">
        <v>559</v>
      </c>
      <c r="D696" s="169" t="s">
        <v>17</v>
      </c>
      <c r="E696" s="149"/>
      <c r="F696" s="164"/>
      <c r="G696" s="165"/>
      <c r="H696" s="164"/>
      <c r="I696" s="164"/>
      <c r="J696" s="165"/>
      <c r="K696" s="165">
        <f>'19-20 Approps Data Entry'!$G695</f>
        <v>0</v>
      </c>
      <c r="L696" s="164"/>
    </row>
    <row r="697" spans="1:12" s="166" customFormat="1" x14ac:dyDescent="0.3">
      <c r="A697" s="152">
        <v>58180</v>
      </c>
      <c r="B697" s="167">
        <v>10680</v>
      </c>
      <c r="C697" s="180" t="s">
        <v>561</v>
      </c>
      <c r="D697" s="169" t="s">
        <v>18</v>
      </c>
      <c r="E697" s="149"/>
      <c r="F697" s="164"/>
      <c r="G697" s="165"/>
      <c r="H697" s="164"/>
      <c r="I697" s="164"/>
      <c r="J697" s="165"/>
      <c r="K697" s="165">
        <f>'19-20 Approps Data Entry'!$G696</f>
        <v>0</v>
      </c>
      <c r="L697" s="164"/>
    </row>
    <row r="698" spans="1:12" s="166" customFormat="1" x14ac:dyDescent="0.3">
      <c r="A698" s="152">
        <v>58200</v>
      </c>
      <c r="B698" s="167">
        <v>10690</v>
      </c>
      <c r="C698" s="180" t="s">
        <v>563</v>
      </c>
      <c r="D698" s="169" t="s">
        <v>19</v>
      </c>
      <c r="E698" s="149"/>
      <c r="F698" s="164"/>
      <c r="G698" s="165"/>
      <c r="H698" s="164"/>
      <c r="I698" s="164"/>
      <c r="J698" s="165"/>
      <c r="K698" s="165">
        <f>'19-20 Approps Data Entry'!$G697</f>
        <v>0</v>
      </c>
      <c r="L698" s="164"/>
    </row>
    <row r="699" spans="1:12" s="166" customFormat="1" x14ac:dyDescent="0.3">
      <c r="A699" s="152">
        <v>58220</v>
      </c>
      <c r="B699" s="201">
        <v>10700</v>
      </c>
      <c r="C699" s="195" t="s">
        <v>565</v>
      </c>
      <c r="D699" s="217" t="s">
        <v>20</v>
      </c>
      <c r="E699" s="149"/>
      <c r="F699" s="164"/>
      <c r="G699" s="165"/>
      <c r="H699" s="164"/>
      <c r="I699" s="164"/>
      <c r="J699" s="165"/>
      <c r="K699" s="165">
        <f>'19-20 Approps Data Entry'!$G698</f>
        <v>0</v>
      </c>
      <c r="L699" s="164"/>
    </row>
    <row r="700" spans="1:12" s="166" customFormat="1" x14ac:dyDescent="0.3">
      <c r="A700" s="167">
        <v>58225</v>
      </c>
      <c r="B700" s="167"/>
      <c r="C700" s="180" t="s">
        <v>1785</v>
      </c>
      <c r="D700" s="169" t="s">
        <v>1790</v>
      </c>
      <c r="E700" s="149"/>
      <c r="F700" s="164"/>
      <c r="G700" s="165"/>
      <c r="H700" s="164"/>
      <c r="I700" s="164"/>
      <c r="J700" s="165"/>
      <c r="K700" s="165">
        <f>'19-20 Approps Data Entry'!$G699</f>
        <v>0</v>
      </c>
      <c r="L700" s="164"/>
    </row>
    <row r="701" spans="1:12" s="166" customFormat="1" x14ac:dyDescent="0.3">
      <c r="A701" s="13">
        <v>58240</v>
      </c>
      <c r="B701" s="218">
        <v>10710</v>
      </c>
      <c r="C701" s="219" t="s">
        <v>820</v>
      </c>
      <c r="D701" s="220"/>
      <c r="E701" s="149"/>
      <c r="F701" s="164"/>
      <c r="G701" s="165"/>
      <c r="H701" s="164"/>
      <c r="I701" s="164"/>
      <c r="J701" s="165"/>
      <c r="K701" s="164"/>
      <c r="L701" s="164"/>
    </row>
    <row r="702" spans="1:12" s="166" customFormat="1" x14ac:dyDescent="0.3">
      <c r="A702" s="161" t="s">
        <v>1943</v>
      </c>
      <c r="B702" s="167"/>
      <c r="C702" s="209" t="s">
        <v>21</v>
      </c>
      <c r="D702" s="169"/>
      <c r="E702" s="149"/>
      <c r="F702" s="165"/>
      <c r="G702" s="165"/>
      <c r="H702" s="165"/>
      <c r="I702" s="165"/>
      <c r="J702" s="165"/>
      <c r="K702" s="165"/>
      <c r="L702" s="165"/>
    </row>
    <row r="703" spans="1:12" s="166" customFormat="1" x14ac:dyDescent="0.3">
      <c r="A703" s="152">
        <v>59000</v>
      </c>
      <c r="B703" s="167">
        <v>10720</v>
      </c>
      <c r="C703" s="180" t="s">
        <v>547</v>
      </c>
      <c r="D703" s="169" t="s">
        <v>22</v>
      </c>
      <c r="E703" s="149"/>
      <c r="F703" s="164"/>
      <c r="G703" s="165"/>
      <c r="H703" s="164"/>
      <c r="I703" s="164"/>
      <c r="J703" s="165"/>
      <c r="K703" s="165">
        <f>'19-20 Approps Data Entry'!$G702</f>
        <v>0</v>
      </c>
      <c r="L703" s="164"/>
    </row>
    <row r="704" spans="1:12" s="166" customFormat="1" x14ac:dyDescent="0.3">
      <c r="A704" s="152">
        <v>59020</v>
      </c>
      <c r="B704" s="167">
        <v>10730</v>
      </c>
      <c r="C704" s="180" t="s">
        <v>549</v>
      </c>
      <c r="D704" s="169" t="s">
        <v>23</v>
      </c>
      <c r="E704" s="149"/>
      <c r="F704" s="164"/>
      <c r="G704" s="165"/>
      <c r="H704" s="164"/>
      <c r="I704" s="164"/>
      <c r="J704" s="165"/>
      <c r="K704" s="165">
        <f>'19-20 Approps Data Entry'!$G703</f>
        <v>0</v>
      </c>
      <c r="L704" s="164"/>
    </row>
    <row r="705" spans="1:12" s="166" customFormat="1" x14ac:dyDescent="0.3">
      <c r="A705" s="152">
        <v>59040</v>
      </c>
      <c r="B705" s="167">
        <v>10740</v>
      </c>
      <c r="C705" s="180" t="s">
        <v>551</v>
      </c>
      <c r="D705" s="169" t="s">
        <v>24</v>
      </c>
      <c r="E705" s="149"/>
      <c r="F705" s="164"/>
      <c r="G705" s="165"/>
      <c r="H705" s="164"/>
      <c r="I705" s="164"/>
      <c r="J705" s="165"/>
      <c r="K705" s="164"/>
      <c r="L705" s="164"/>
    </row>
    <row r="706" spans="1:12" s="166" customFormat="1" x14ac:dyDescent="0.3">
      <c r="A706" s="152">
        <v>59060</v>
      </c>
      <c r="B706" s="167">
        <v>10750</v>
      </c>
      <c r="C706" s="180" t="s">
        <v>1296</v>
      </c>
      <c r="D706" s="169" t="s">
        <v>25</v>
      </c>
      <c r="E706" s="149"/>
      <c r="F706" s="164"/>
      <c r="G706" s="165"/>
      <c r="H706" s="164"/>
      <c r="I706" s="164"/>
      <c r="J706" s="165"/>
      <c r="K706" s="165">
        <f>'19-20 Approps Data Entry'!$G705</f>
        <v>0</v>
      </c>
      <c r="L706" s="164"/>
    </row>
    <row r="707" spans="1:12" s="166" customFormat="1" x14ac:dyDescent="0.3">
      <c r="A707" s="152">
        <v>59080</v>
      </c>
      <c r="B707" s="167">
        <v>10760</v>
      </c>
      <c r="C707" s="180" t="s">
        <v>555</v>
      </c>
      <c r="D707" s="169" t="s">
        <v>26</v>
      </c>
      <c r="E707" s="149"/>
      <c r="F707" s="164"/>
      <c r="G707" s="165"/>
      <c r="H707" s="164"/>
      <c r="I707" s="164"/>
      <c r="J707" s="165"/>
      <c r="K707" s="164"/>
      <c r="L707" s="164"/>
    </row>
    <row r="708" spans="1:12" s="166" customFormat="1" x14ac:dyDescent="0.3">
      <c r="A708" s="152">
        <v>59100</v>
      </c>
      <c r="B708" s="167">
        <v>10764</v>
      </c>
      <c r="C708" s="168" t="s">
        <v>1299</v>
      </c>
      <c r="D708" s="169" t="s">
        <v>1306</v>
      </c>
      <c r="E708" s="149"/>
      <c r="F708" s="164"/>
      <c r="G708" s="165"/>
      <c r="H708" s="164"/>
      <c r="I708" s="164"/>
      <c r="J708" s="165"/>
      <c r="K708" s="164"/>
      <c r="L708" s="164"/>
    </row>
    <row r="709" spans="1:12" s="166" customFormat="1" x14ac:dyDescent="0.3">
      <c r="A709" s="152">
        <v>59120</v>
      </c>
      <c r="B709" s="167">
        <v>10765</v>
      </c>
      <c r="C709" s="180" t="s">
        <v>553</v>
      </c>
      <c r="D709" s="169" t="s">
        <v>516</v>
      </c>
      <c r="E709" s="149"/>
      <c r="F709" s="164"/>
      <c r="G709" s="165"/>
      <c r="H709" s="164"/>
      <c r="I709" s="164"/>
      <c r="J709" s="165"/>
      <c r="K709" s="165">
        <f>'19-20 Approps Data Entry'!$G708</f>
        <v>0</v>
      </c>
      <c r="L709" s="164"/>
    </row>
    <row r="710" spans="1:12" s="166" customFormat="1" x14ac:dyDescent="0.3">
      <c r="A710" s="152">
        <v>59140</v>
      </c>
      <c r="B710" s="167">
        <v>10770</v>
      </c>
      <c r="C710" s="180" t="s">
        <v>557</v>
      </c>
      <c r="D710" s="169" t="s">
        <v>27</v>
      </c>
      <c r="E710" s="149"/>
      <c r="F710" s="164"/>
      <c r="G710" s="165"/>
      <c r="H710" s="164"/>
      <c r="I710" s="164"/>
      <c r="J710" s="165"/>
      <c r="K710" s="165">
        <f>'19-20 Approps Data Entry'!$G709</f>
        <v>0</v>
      </c>
      <c r="L710" s="164"/>
    </row>
    <row r="711" spans="1:12" s="166" customFormat="1" x14ac:dyDescent="0.3">
      <c r="A711" s="152">
        <v>59160</v>
      </c>
      <c r="B711" s="167">
        <v>10780</v>
      </c>
      <c r="C711" s="180" t="s">
        <v>559</v>
      </c>
      <c r="D711" s="169" t="s">
        <v>28</v>
      </c>
      <c r="E711" s="149"/>
      <c r="F711" s="164"/>
      <c r="G711" s="165"/>
      <c r="H711" s="164"/>
      <c r="I711" s="164"/>
      <c r="J711" s="165"/>
      <c r="K711" s="165">
        <f>'19-20 Approps Data Entry'!$G710</f>
        <v>0</v>
      </c>
      <c r="L711" s="164"/>
    </row>
    <row r="712" spans="1:12" s="166" customFormat="1" x14ac:dyDescent="0.3">
      <c r="A712" s="152">
        <v>59180</v>
      </c>
      <c r="B712" s="167">
        <v>10790</v>
      </c>
      <c r="C712" s="180" t="s">
        <v>561</v>
      </c>
      <c r="D712" s="169" t="s">
        <v>29</v>
      </c>
      <c r="E712" s="149"/>
      <c r="F712" s="164"/>
      <c r="G712" s="165"/>
      <c r="H712" s="164"/>
      <c r="I712" s="164"/>
      <c r="J712" s="165"/>
      <c r="K712" s="165">
        <f>'19-20 Approps Data Entry'!$G711</f>
        <v>0</v>
      </c>
      <c r="L712" s="164"/>
    </row>
    <row r="713" spans="1:12" s="166" customFormat="1" x14ac:dyDescent="0.3">
      <c r="A713" s="152">
        <v>59200</v>
      </c>
      <c r="B713" s="167">
        <v>10800</v>
      </c>
      <c r="C713" s="180" t="s">
        <v>563</v>
      </c>
      <c r="D713" s="169" t="s">
        <v>30</v>
      </c>
      <c r="E713" s="149"/>
      <c r="F713" s="164"/>
      <c r="G713" s="165"/>
      <c r="H713" s="164"/>
      <c r="I713" s="164"/>
      <c r="J713" s="165"/>
      <c r="K713" s="165">
        <f>'19-20 Approps Data Entry'!$G712</f>
        <v>0</v>
      </c>
      <c r="L713" s="164"/>
    </row>
    <row r="714" spans="1:12" s="166" customFormat="1" x14ac:dyDescent="0.3">
      <c r="A714" s="152">
        <v>59220</v>
      </c>
      <c r="B714" s="201">
        <v>10810</v>
      </c>
      <c r="C714" s="195" t="s">
        <v>565</v>
      </c>
      <c r="D714" s="217" t="s">
        <v>31</v>
      </c>
      <c r="E714" s="149"/>
      <c r="F714" s="164"/>
      <c r="G714" s="165"/>
      <c r="H714" s="164"/>
      <c r="I714" s="164"/>
      <c r="J714" s="165"/>
      <c r="K714" s="165">
        <f>'19-20 Approps Data Entry'!$G713</f>
        <v>0</v>
      </c>
      <c r="L714" s="164"/>
    </row>
    <row r="715" spans="1:12" s="166" customFormat="1" x14ac:dyDescent="0.3">
      <c r="A715" s="167">
        <v>59225</v>
      </c>
      <c r="B715" s="167"/>
      <c r="C715" s="180" t="s">
        <v>1785</v>
      </c>
      <c r="D715" s="169" t="s">
        <v>1791</v>
      </c>
      <c r="E715" s="149"/>
      <c r="F715" s="164"/>
      <c r="G715" s="165"/>
      <c r="H715" s="164"/>
      <c r="I715" s="164"/>
      <c r="J715" s="165"/>
      <c r="K715" s="165">
        <f>'19-20 Approps Data Entry'!$G714</f>
        <v>0</v>
      </c>
      <c r="L715" s="164"/>
    </row>
    <row r="716" spans="1:12" s="166" customFormat="1" x14ac:dyDescent="0.3">
      <c r="A716" s="13">
        <v>59240</v>
      </c>
      <c r="B716" s="218">
        <v>10820</v>
      </c>
      <c r="C716" s="219" t="s">
        <v>32</v>
      </c>
      <c r="D716" s="220"/>
      <c r="E716" s="149"/>
      <c r="F716" s="164"/>
      <c r="G716" s="165"/>
      <c r="H716" s="164"/>
      <c r="I716" s="164"/>
      <c r="J716" s="165"/>
      <c r="K716" s="164"/>
      <c r="L716" s="164"/>
    </row>
    <row r="717" spans="1:12" s="166" customFormat="1" x14ac:dyDescent="0.3">
      <c r="A717" s="161" t="s">
        <v>1943</v>
      </c>
      <c r="B717" s="167"/>
      <c r="C717" s="209" t="s">
        <v>33</v>
      </c>
      <c r="D717" s="169"/>
      <c r="E717" s="149"/>
      <c r="F717" s="165"/>
      <c r="G717" s="165"/>
      <c r="H717" s="165"/>
      <c r="I717" s="165"/>
      <c r="J717" s="165"/>
      <c r="K717" s="165"/>
      <c r="L717" s="165"/>
    </row>
    <row r="718" spans="1:12" s="166" customFormat="1" x14ac:dyDescent="0.3">
      <c r="A718" s="152">
        <v>59500</v>
      </c>
      <c r="B718" s="167">
        <v>10830</v>
      </c>
      <c r="C718" s="180" t="s">
        <v>547</v>
      </c>
      <c r="D718" s="169" t="s">
        <v>34</v>
      </c>
      <c r="E718" s="149"/>
      <c r="F718" s="164"/>
      <c r="G718" s="165"/>
      <c r="H718" s="164"/>
      <c r="I718" s="164"/>
      <c r="J718" s="165"/>
      <c r="K718" s="165">
        <f>'19-20 Approps Data Entry'!$G717</f>
        <v>0</v>
      </c>
      <c r="L718" s="164"/>
    </row>
    <row r="719" spans="1:12" s="166" customFormat="1" x14ac:dyDescent="0.3">
      <c r="A719" s="152">
        <v>59520</v>
      </c>
      <c r="B719" s="167">
        <v>10840</v>
      </c>
      <c r="C719" s="180" t="s">
        <v>549</v>
      </c>
      <c r="D719" s="169" t="s">
        <v>35</v>
      </c>
      <c r="E719" s="149"/>
      <c r="F719" s="164"/>
      <c r="G719" s="165"/>
      <c r="H719" s="164"/>
      <c r="I719" s="164"/>
      <c r="J719" s="165"/>
      <c r="K719" s="165">
        <f>'19-20 Approps Data Entry'!$G718</f>
        <v>0</v>
      </c>
      <c r="L719" s="164"/>
    </row>
    <row r="720" spans="1:12" s="166" customFormat="1" x14ac:dyDescent="0.3">
      <c r="A720" s="152">
        <v>59540</v>
      </c>
      <c r="B720" s="167">
        <v>10850</v>
      </c>
      <c r="C720" s="180" t="s">
        <v>551</v>
      </c>
      <c r="D720" s="169" t="s">
        <v>36</v>
      </c>
      <c r="E720" s="149"/>
      <c r="F720" s="164"/>
      <c r="G720" s="165"/>
      <c r="H720" s="164"/>
      <c r="I720" s="164"/>
      <c r="J720" s="165"/>
      <c r="K720" s="164"/>
      <c r="L720" s="164"/>
    </row>
    <row r="721" spans="1:12" s="166" customFormat="1" x14ac:dyDescent="0.3">
      <c r="A721" s="152">
        <v>59560</v>
      </c>
      <c r="B721" s="167">
        <v>10860</v>
      </c>
      <c r="C721" s="180" t="s">
        <v>1296</v>
      </c>
      <c r="D721" s="169" t="s">
        <v>37</v>
      </c>
      <c r="E721" s="149"/>
      <c r="F721" s="164"/>
      <c r="G721" s="165"/>
      <c r="H721" s="164"/>
      <c r="I721" s="164"/>
      <c r="J721" s="165"/>
      <c r="K721" s="165">
        <f>'19-20 Approps Data Entry'!$G720</f>
        <v>0</v>
      </c>
      <c r="L721" s="164"/>
    </row>
    <row r="722" spans="1:12" s="166" customFormat="1" x14ac:dyDescent="0.3">
      <c r="A722" s="152">
        <v>59580</v>
      </c>
      <c r="B722" s="167">
        <v>10870</v>
      </c>
      <c r="C722" s="180" t="s">
        <v>555</v>
      </c>
      <c r="D722" s="169" t="s">
        <v>38</v>
      </c>
      <c r="E722" s="149"/>
      <c r="F722" s="164"/>
      <c r="G722" s="165"/>
      <c r="H722" s="164"/>
      <c r="I722" s="164"/>
      <c r="J722" s="165"/>
      <c r="K722" s="164"/>
      <c r="L722" s="164"/>
    </row>
    <row r="723" spans="1:12" s="166" customFormat="1" x14ac:dyDescent="0.3">
      <c r="A723" s="152">
        <v>59600</v>
      </c>
      <c r="B723" s="167">
        <v>10874</v>
      </c>
      <c r="C723" s="168" t="s">
        <v>1299</v>
      </c>
      <c r="D723" s="169" t="s">
        <v>1307</v>
      </c>
      <c r="E723" s="149"/>
      <c r="F723" s="164"/>
      <c r="G723" s="165"/>
      <c r="H723" s="164"/>
      <c r="I723" s="164"/>
      <c r="J723" s="165"/>
      <c r="K723" s="164"/>
      <c r="L723" s="164"/>
    </row>
    <row r="724" spans="1:12" s="166" customFormat="1" x14ac:dyDescent="0.3">
      <c r="A724" s="152">
        <v>59620</v>
      </c>
      <c r="B724" s="167">
        <v>10875</v>
      </c>
      <c r="C724" s="180" t="s">
        <v>553</v>
      </c>
      <c r="D724" s="169" t="s">
        <v>517</v>
      </c>
      <c r="E724" s="149"/>
      <c r="F724" s="164"/>
      <c r="G724" s="165"/>
      <c r="H724" s="164"/>
      <c r="I724" s="164"/>
      <c r="J724" s="165"/>
      <c r="K724" s="165">
        <f>'19-20 Approps Data Entry'!$G723</f>
        <v>0</v>
      </c>
      <c r="L724" s="164"/>
    </row>
    <row r="725" spans="1:12" s="166" customFormat="1" x14ac:dyDescent="0.3">
      <c r="A725" s="152">
        <v>59640</v>
      </c>
      <c r="B725" s="167">
        <v>10880</v>
      </c>
      <c r="C725" s="180" t="s">
        <v>557</v>
      </c>
      <c r="D725" s="169" t="s">
        <v>39</v>
      </c>
      <c r="E725" s="149"/>
      <c r="F725" s="164"/>
      <c r="G725" s="165"/>
      <c r="H725" s="164"/>
      <c r="I725" s="164"/>
      <c r="J725" s="165"/>
      <c r="K725" s="165">
        <f>'19-20 Approps Data Entry'!$G724</f>
        <v>0</v>
      </c>
      <c r="L725" s="164"/>
    </row>
    <row r="726" spans="1:12" s="166" customFormat="1" x14ac:dyDescent="0.3">
      <c r="A726" s="152">
        <v>59660</v>
      </c>
      <c r="B726" s="167">
        <v>10890</v>
      </c>
      <c r="C726" s="180" t="s">
        <v>559</v>
      </c>
      <c r="D726" s="169" t="s">
        <v>40</v>
      </c>
      <c r="E726" s="149"/>
      <c r="F726" s="164"/>
      <c r="G726" s="165"/>
      <c r="H726" s="164"/>
      <c r="I726" s="164"/>
      <c r="J726" s="165"/>
      <c r="K726" s="165">
        <f>'19-20 Approps Data Entry'!$G725</f>
        <v>0</v>
      </c>
      <c r="L726" s="164"/>
    </row>
    <row r="727" spans="1:12" s="166" customFormat="1" x14ac:dyDescent="0.3">
      <c r="A727" s="152">
        <v>59680</v>
      </c>
      <c r="B727" s="167">
        <v>10900</v>
      </c>
      <c r="C727" s="180" t="s">
        <v>561</v>
      </c>
      <c r="D727" s="169" t="s">
        <v>41</v>
      </c>
      <c r="E727" s="149"/>
      <c r="F727" s="164"/>
      <c r="G727" s="165"/>
      <c r="H727" s="164"/>
      <c r="I727" s="164"/>
      <c r="J727" s="165"/>
      <c r="K727" s="165">
        <f>'19-20 Approps Data Entry'!$G726</f>
        <v>0</v>
      </c>
      <c r="L727" s="164"/>
    </row>
    <row r="728" spans="1:12" s="166" customFormat="1" x14ac:dyDescent="0.3">
      <c r="A728" s="152">
        <v>59700</v>
      </c>
      <c r="B728" s="167">
        <v>10910</v>
      </c>
      <c r="C728" s="180" t="s">
        <v>563</v>
      </c>
      <c r="D728" s="169" t="s">
        <v>42</v>
      </c>
      <c r="E728" s="149"/>
      <c r="F728" s="164"/>
      <c r="G728" s="165"/>
      <c r="H728" s="164"/>
      <c r="I728" s="164"/>
      <c r="J728" s="165"/>
      <c r="K728" s="165">
        <f>'19-20 Approps Data Entry'!$G727</f>
        <v>0</v>
      </c>
      <c r="L728" s="164"/>
    </row>
    <row r="729" spans="1:12" s="166" customFormat="1" x14ac:dyDescent="0.3">
      <c r="A729" s="152">
        <v>59720</v>
      </c>
      <c r="B729" s="201">
        <v>10920</v>
      </c>
      <c r="C729" s="195" t="s">
        <v>565</v>
      </c>
      <c r="D729" s="217" t="s">
        <v>43</v>
      </c>
      <c r="E729" s="149"/>
      <c r="F729" s="164"/>
      <c r="G729" s="165"/>
      <c r="H729" s="164"/>
      <c r="I729" s="164"/>
      <c r="J729" s="165"/>
      <c r="K729" s="165">
        <f>'19-20 Approps Data Entry'!$G728</f>
        <v>0</v>
      </c>
      <c r="L729" s="164"/>
    </row>
    <row r="730" spans="1:12" s="166" customFormat="1" x14ac:dyDescent="0.3">
      <c r="A730" s="167">
        <v>59725</v>
      </c>
      <c r="B730" s="167"/>
      <c r="C730" s="180" t="s">
        <v>1785</v>
      </c>
      <c r="D730" s="169" t="s">
        <v>1792</v>
      </c>
      <c r="E730" s="149"/>
      <c r="F730" s="164"/>
      <c r="G730" s="165"/>
      <c r="H730" s="164"/>
      <c r="I730" s="164"/>
      <c r="J730" s="165"/>
      <c r="K730" s="165">
        <f>'19-20 Approps Data Entry'!$G729</f>
        <v>0</v>
      </c>
      <c r="L730" s="164"/>
    </row>
    <row r="731" spans="1:12" s="166" customFormat="1" x14ac:dyDescent="0.3">
      <c r="A731" s="13">
        <v>59740</v>
      </c>
      <c r="B731" s="218">
        <v>10930</v>
      </c>
      <c r="C731" s="219" t="s">
        <v>44</v>
      </c>
      <c r="D731" s="220"/>
      <c r="E731" s="149"/>
      <c r="F731" s="164"/>
      <c r="G731" s="165"/>
      <c r="H731" s="164"/>
      <c r="I731" s="164"/>
      <c r="J731" s="165"/>
      <c r="K731" s="164"/>
      <c r="L731" s="164"/>
    </row>
    <row r="732" spans="1:12" s="166" customFormat="1" x14ac:dyDescent="0.3">
      <c r="A732" s="161" t="s">
        <v>1943</v>
      </c>
      <c r="B732" s="167"/>
      <c r="C732" s="209" t="s">
        <v>1228</v>
      </c>
      <c r="D732" s="169"/>
      <c r="E732" s="149"/>
      <c r="F732" s="165"/>
      <c r="G732" s="165"/>
      <c r="H732" s="165"/>
      <c r="I732" s="165"/>
      <c r="J732" s="165"/>
      <c r="K732" s="165"/>
      <c r="L732" s="165"/>
    </row>
    <row r="733" spans="1:12" s="166" customFormat="1" x14ac:dyDescent="0.3">
      <c r="A733" s="152">
        <v>60000</v>
      </c>
      <c r="B733" s="167">
        <v>10940</v>
      </c>
      <c r="C733" s="180" t="s">
        <v>547</v>
      </c>
      <c r="D733" s="169" t="s">
        <v>45</v>
      </c>
      <c r="E733" s="149"/>
      <c r="F733" s="164"/>
      <c r="G733" s="165"/>
      <c r="H733" s="164"/>
      <c r="I733" s="164"/>
      <c r="J733" s="165"/>
      <c r="K733" s="165">
        <f>'19-20 Approps Data Entry'!$G732</f>
        <v>0</v>
      </c>
      <c r="L733" s="164"/>
    </row>
    <row r="734" spans="1:12" s="166" customFormat="1" x14ac:dyDescent="0.3">
      <c r="A734" s="152">
        <v>60020</v>
      </c>
      <c r="B734" s="167">
        <v>10950</v>
      </c>
      <c r="C734" s="180" t="s">
        <v>549</v>
      </c>
      <c r="D734" s="169" t="s">
        <v>46</v>
      </c>
      <c r="E734" s="149"/>
      <c r="F734" s="164"/>
      <c r="G734" s="165"/>
      <c r="H734" s="164"/>
      <c r="I734" s="164"/>
      <c r="J734" s="165"/>
      <c r="K734" s="165">
        <f>'19-20 Approps Data Entry'!$G733</f>
        <v>0</v>
      </c>
      <c r="L734" s="164"/>
    </row>
    <row r="735" spans="1:12" s="166" customFormat="1" x14ac:dyDescent="0.3">
      <c r="A735" s="152">
        <v>60040</v>
      </c>
      <c r="B735" s="167">
        <v>10960</v>
      </c>
      <c r="C735" s="180" t="s">
        <v>551</v>
      </c>
      <c r="D735" s="169" t="s">
        <v>47</v>
      </c>
      <c r="E735" s="149"/>
      <c r="F735" s="164"/>
      <c r="G735" s="165"/>
      <c r="H735" s="164"/>
      <c r="I735" s="164"/>
      <c r="J735" s="165"/>
      <c r="K735" s="164"/>
      <c r="L735" s="164"/>
    </row>
    <row r="736" spans="1:12" s="166" customFormat="1" x14ac:dyDescent="0.3">
      <c r="A736" s="152">
        <v>60060</v>
      </c>
      <c r="B736" s="167">
        <v>10970</v>
      </c>
      <c r="C736" s="180" t="s">
        <v>1296</v>
      </c>
      <c r="D736" s="169" t="s">
        <v>48</v>
      </c>
      <c r="E736" s="149"/>
      <c r="F736" s="164"/>
      <c r="G736" s="165"/>
      <c r="H736" s="164"/>
      <c r="I736" s="164"/>
      <c r="J736" s="165"/>
      <c r="K736" s="165">
        <f>'19-20 Approps Data Entry'!$G735</f>
        <v>0</v>
      </c>
      <c r="L736" s="164"/>
    </row>
    <row r="737" spans="1:12" s="166" customFormat="1" x14ac:dyDescent="0.3">
      <c r="A737" s="152">
        <v>60080</v>
      </c>
      <c r="B737" s="167">
        <v>10980</v>
      </c>
      <c r="C737" s="180" t="s">
        <v>555</v>
      </c>
      <c r="D737" s="169" t="s">
        <v>49</v>
      </c>
      <c r="E737" s="149"/>
      <c r="F737" s="164"/>
      <c r="G737" s="165"/>
      <c r="H737" s="164"/>
      <c r="I737" s="164"/>
      <c r="J737" s="165"/>
      <c r="K737" s="164"/>
      <c r="L737" s="164"/>
    </row>
    <row r="738" spans="1:12" s="166" customFormat="1" x14ac:dyDescent="0.3">
      <c r="A738" s="152">
        <v>60100</v>
      </c>
      <c r="B738" s="167">
        <v>10984</v>
      </c>
      <c r="C738" s="168" t="s">
        <v>1299</v>
      </c>
      <c r="D738" s="169" t="s">
        <v>1308</v>
      </c>
      <c r="E738" s="149"/>
      <c r="F738" s="164"/>
      <c r="G738" s="165"/>
      <c r="H738" s="164"/>
      <c r="I738" s="164"/>
      <c r="J738" s="165"/>
      <c r="K738" s="164"/>
      <c r="L738" s="164"/>
    </row>
    <row r="739" spans="1:12" s="166" customFormat="1" x14ac:dyDescent="0.3">
      <c r="A739" s="152">
        <v>60120</v>
      </c>
      <c r="B739" s="167">
        <v>10985</v>
      </c>
      <c r="C739" s="180" t="s">
        <v>553</v>
      </c>
      <c r="D739" s="169" t="s">
        <v>518</v>
      </c>
      <c r="E739" s="149"/>
      <c r="F739" s="164"/>
      <c r="G739" s="165"/>
      <c r="H739" s="164"/>
      <c r="I739" s="164"/>
      <c r="J739" s="165"/>
      <c r="K739" s="165">
        <f>'19-20 Approps Data Entry'!$G738</f>
        <v>0</v>
      </c>
      <c r="L739" s="164"/>
    </row>
    <row r="740" spans="1:12" s="166" customFormat="1" x14ac:dyDescent="0.3">
      <c r="A740" s="152">
        <v>60140</v>
      </c>
      <c r="B740" s="167">
        <v>10990</v>
      </c>
      <c r="C740" s="180" t="s">
        <v>557</v>
      </c>
      <c r="D740" s="169" t="s">
        <v>50</v>
      </c>
      <c r="E740" s="149"/>
      <c r="F740" s="164"/>
      <c r="G740" s="165"/>
      <c r="H740" s="164"/>
      <c r="I740" s="164"/>
      <c r="J740" s="165"/>
      <c r="K740" s="165">
        <f>'19-20 Approps Data Entry'!$G739</f>
        <v>0</v>
      </c>
      <c r="L740" s="164"/>
    </row>
    <row r="741" spans="1:12" s="166" customFormat="1" x14ac:dyDescent="0.3">
      <c r="A741" s="152">
        <v>60160</v>
      </c>
      <c r="B741" s="167">
        <v>11000</v>
      </c>
      <c r="C741" s="180" t="s">
        <v>559</v>
      </c>
      <c r="D741" s="169" t="s">
        <v>51</v>
      </c>
      <c r="E741" s="149"/>
      <c r="F741" s="164"/>
      <c r="G741" s="165"/>
      <c r="H741" s="164"/>
      <c r="I741" s="164"/>
      <c r="J741" s="165"/>
      <c r="K741" s="165">
        <f>'19-20 Approps Data Entry'!$G740</f>
        <v>0</v>
      </c>
      <c r="L741" s="164"/>
    </row>
    <row r="742" spans="1:12" s="166" customFormat="1" x14ac:dyDescent="0.3">
      <c r="A742" s="152">
        <v>60180</v>
      </c>
      <c r="B742" s="167">
        <v>11010</v>
      </c>
      <c r="C742" s="180" t="s">
        <v>561</v>
      </c>
      <c r="D742" s="169" t="s">
        <v>52</v>
      </c>
      <c r="E742" s="149"/>
      <c r="F742" s="164"/>
      <c r="G742" s="165"/>
      <c r="H742" s="164"/>
      <c r="I742" s="164"/>
      <c r="J742" s="165"/>
      <c r="K742" s="165">
        <f>'19-20 Approps Data Entry'!$G741</f>
        <v>0</v>
      </c>
      <c r="L742" s="164"/>
    </row>
    <row r="743" spans="1:12" s="166" customFormat="1" x14ac:dyDescent="0.3">
      <c r="A743" s="152">
        <v>60200</v>
      </c>
      <c r="B743" s="167">
        <v>11020</v>
      </c>
      <c r="C743" s="180" t="s">
        <v>563</v>
      </c>
      <c r="D743" s="169" t="s">
        <v>53</v>
      </c>
      <c r="E743" s="149"/>
      <c r="F743" s="164"/>
      <c r="G743" s="165"/>
      <c r="H743" s="164"/>
      <c r="I743" s="164"/>
      <c r="J743" s="165"/>
      <c r="K743" s="165">
        <f>'19-20 Approps Data Entry'!$G742</f>
        <v>0</v>
      </c>
      <c r="L743" s="164"/>
    </row>
    <row r="744" spans="1:12" s="166" customFormat="1" x14ac:dyDescent="0.3">
      <c r="A744" s="152">
        <v>60220</v>
      </c>
      <c r="B744" s="201">
        <v>11030</v>
      </c>
      <c r="C744" s="195" t="s">
        <v>565</v>
      </c>
      <c r="D744" s="217" t="s">
        <v>54</v>
      </c>
      <c r="E744" s="149"/>
      <c r="F744" s="164"/>
      <c r="G744" s="165"/>
      <c r="H744" s="164"/>
      <c r="I744" s="164"/>
      <c r="J744" s="165"/>
      <c r="K744" s="165">
        <f>'19-20 Approps Data Entry'!$G743</f>
        <v>0</v>
      </c>
      <c r="L744" s="164"/>
    </row>
    <row r="745" spans="1:12" s="166" customFormat="1" x14ac:dyDescent="0.3">
      <c r="A745" s="167">
        <v>60225</v>
      </c>
      <c r="B745" s="167"/>
      <c r="C745" s="180" t="s">
        <v>1785</v>
      </c>
      <c r="D745" s="169" t="s">
        <v>1793</v>
      </c>
      <c r="E745" s="149"/>
      <c r="F745" s="164"/>
      <c r="G745" s="165"/>
      <c r="H745" s="164"/>
      <c r="I745" s="164"/>
      <c r="J745" s="165"/>
      <c r="K745" s="165">
        <f>'19-20 Approps Data Entry'!$G744</f>
        <v>0</v>
      </c>
      <c r="L745" s="164"/>
    </row>
    <row r="746" spans="1:12" s="166" customFormat="1" x14ac:dyDescent="0.3">
      <c r="A746" s="13">
        <v>60240</v>
      </c>
      <c r="B746" s="218">
        <v>11040</v>
      </c>
      <c r="C746" s="219" t="s">
        <v>1227</v>
      </c>
      <c r="D746" s="220"/>
      <c r="E746" s="149"/>
      <c r="F746" s="164"/>
      <c r="G746" s="165"/>
      <c r="H746" s="164"/>
      <c r="I746" s="164"/>
      <c r="J746" s="165"/>
      <c r="K746" s="164"/>
      <c r="L746" s="164"/>
    </row>
    <row r="747" spans="1:12" s="166" customFormat="1" x14ac:dyDescent="0.3">
      <c r="A747" s="161" t="s">
        <v>1943</v>
      </c>
      <c r="B747" s="167"/>
      <c r="C747" s="209" t="s">
        <v>55</v>
      </c>
      <c r="D747" s="169"/>
      <c r="E747" s="149"/>
      <c r="F747" s="165"/>
      <c r="G747" s="165"/>
      <c r="H747" s="165"/>
      <c r="I747" s="165"/>
      <c r="J747" s="165"/>
      <c r="K747" s="165"/>
      <c r="L747" s="165"/>
    </row>
    <row r="748" spans="1:12" s="166" customFormat="1" x14ac:dyDescent="0.3">
      <c r="A748" s="152">
        <v>60500</v>
      </c>
      <c r="B748" s="167">
        <v>11110</v>
      </c>
      <c r="C748" s="180" t="s">
        <v>547</v>
      </c>
      <c r="D748" s="169" t="s">
        <v>56</v>
      </c>
      <c r="E748" s="149"/>
      <c r="F748" s="164"/>
      <c r="G748" s="165"/>
      <c r="H748" s="164"/>
      <c r="I748" s="164"/>
      <c r="J748" s="165"/>
      <c r="K748" s="165">
        <f>'19-20 Approps Data Entry'!$G747</f>
        <v>0</v>
      </c>
      <c r="L748" s="164"/>
    </row>
    <row r="749" spans="1:12" s="166" customFormat="1" x14ac:dyDescent="0.3">
      <c r="A749" s="152">
        <v>60520</v>
      </c>
      <c r="B749" s="167">
        <v>11120</v>
      </c>
      <c r="C749" s="180" t="s">
        <v>549</v>
      </c>
      <c r="D749" s="169" t="s">
        <v>57</v>
      </c>
      <c r="E749" s="149"/>
      <c r="F749" s="164"/>
      <c r="G749" s="165"/>
      <c r="H749" s="164"/>
      <c r="I749" s="164"/>
      <c r="J749" s="165"/>
      <c r="K749" s="165">
        <f>'19-20 Approps Data Entry'!$G748</f>
        <v>0</v>
      </c>
      <c r="L749" s="164"/>
    </row>
    <row r="750" spans="1:12" s="166" customFormat="1" x14ac:dyDescent="0.3">
      <c r="A750" s="152">
        <v>60540</v>
      </c>
      <c r="B750" s="167">
        <v>11130</v>
      </c>
      <c r="C750" s="180" t="s">
        <v>551</v>
      </c>
      <c r="D750" s="169" t="s">
        <v>58</v>
      </c>
      <c r="E750" s="149"/>
      <c r="F750" s="164"/>
      <c r="G750" s="165"/>
      <c r="H750" s="164"/>
      <c r="I750" s="164"/>
      <c r="J750" s="165"/>
      <c r="K750" s="164"/>
      <c r="L750" s="164"/>
    </row>
    <row r="751" spans="1:12" s="166" customFormat="1" x14ac:dyDescent="0.3">
      <c r="A751" s="152">
        <v>60560</v>
      </c>
      <c r="B751" s="167">
        <v>11140</v>
      </c>
      <c r="C751" s="180" t="s">
        <v>1296</v>
      </c>
      <c r="D751" s="169" t="s">
        <v>59</v>
      </c>
      <c r="E751" s="149"/>
      <c r="F751" s="164"/>
      <c r="G751" s="165"/>
      <c r="H751" s="164"/>
      <c r="I751" s="164"/>
      <c r="J751" s="165"/>
      <c r="K751" s="165">
        <f>'19-20 Approps Data Entry'!$G750</f>
        <v>0</v>
      </c>
      <c r="L751" s="164"/>
    </row>
    <row r="752" spans="1:12" s="166" customFormat="1" x14ac:dyDescent="0.3">
      <c r="A752" s="152">
        <v>60580</v>
      </c>
      <c r="B752" s="167">
        <v>11150</v>
      </c>
      <c r="C752" s="180" t="s">
        <v>555</v>
      </c>
      <c r="D752" s="169" t="s">
        <v>60</v>
      </c>
      <c r="E752" s="149"/>
      <c r="F752" s="164"/>
      <c r="G752" s="165"/>
      <c r="H752" s="164"/>
      <c r="I752" s="164"/>
      <c r="J752" s="165"/>
      <c r="K752" s="164"/>
      <c r="L752" s="164"/>
    </row>
    <row r="753" spans="1:12" s="166" customFormat="1" x14ac:dyDescent="0.3">
      <c r="A753" s="152">
        <v>60600</v>
      </c>
      <c r="B753" s="167">
        <v>11154</v>
      </c>
      <c r="C753" s="168" t="s">
        <v>1299</v>
      </c>
      <c r="D753" s="169" t="s">
        <v>1309</v>
      </c>
      <c r="E753" s="149"/>
      <c r="F753" s="164"/>
      <c r="G753" s="165"/>
      <c r="H753" s="164"/>
      <c r="I753" s="164"/>
      <c r="J753" s="165"/>
      <c r="K753" s="164"/>
      <c r="L753" s="164"/>
    </row>
    <row r="754" spans="1:12" s="166" customFormat="1" x14ac:dyDescent="0.3">
      <c r="A754" s="152">
        <v>60620</v>
      </c>
      <c r="B754" s="167">
        <v>11155</v>
      </c>
      <c r="C754" s="180" t="s">
        <v>553</v>
      </c>
      <c r="D754" s="169" t="s">
        <v>519</v>
      </c>
      <c r="E754" s="149"/>
      <c r="F754" s="164"/>
      <c r="G754" s="165"/>
      <c r="H754" s="164"/>
      <c r="I754" s="164"/>
      <c r="J754" s="165"/>
      <c r="K754" s="165">
        <f>'19-20 Approps Data Entry'!$G753</f>
        <v>0</v>
      </c>
      <c r="L754" s="164"/>
    </row>
    <row r="755" spans="1:12" s="166" customFormat="1" x14ac:dyDescent="0.3">
      <c r="A755" s="152">
        <v>60640</v>
      </c>
      <c r="B755" s="167">
        <v>11160</v>
      </c>
      <c r="C755" s="180" t="s">
        <v>557</v>
      </c>
      <c r="D755" s="169" t="s">
        <v>61</v>
      </c>
      <c r="E755" s="149"/>
      <c r="F755" s="164"/>
      <c r="G755" s="165"/>
      <c r="H755" s="164"/>
      <c r="I755" s="164"/>
      <c r="J755" s="165"/>
      <c r="K755" s="165">
        <f>'19-20 Approps Data Entry'!$G754</f>
        <v>0</v>
      </c>
      <c r="L755" s="164"/>
    </row>
    <row r="756" spans="1:12" s="166" customFormat="1" x14ac:dyDescent="0.3">
      <c r="A756" s="152">
        <v>60660</v>
      </c>
      <c r="B756" s="167">
        <v>11170</v>
      </c>
      <c r="C756" s="180" t="s">
        <v>559</v>
      </c>
      <c r="D756" s="169" t="s">
        <v>62</v>
      </c>
      <c r="E756" s="149"/>
      <c r="F756" s="164"/>
      <c r="G756" s="165"/>
      <c r="H756" s="164"/>
      <c r="I756" s="164"/>
      <c r="J756" s="165"/>
      <c r="K756" s="165">
        <f>'19-20 Approps Data Entry'!$G755</f>
        <v>0</v>
      </c>
      <c r="L756" s="164"/>
    </row>
    <row r="757" spans="1:12" s="166" customFormat="1" x14ac:dyDescent="0.3">
      <c r="A757" s="152">
        <v>60680</v>
      </c>
      <c r="B757" s="167">
        <v>11180</v>
      </c>
      <c r="C757" s="180" t="s">
        <v>561</v>
      </c>
      <c r="D757" s="169" t="s">
        <v>63</v>
      </c>
      <c r="E757" s="149"/>
      <c r="F757" s="164"/>
      <c r="G757" s="165"/>
      <c r="H757" s="164"/>
      <c r="I757" s="164"/>
      <c r="J757" s="165"/>
      <c r="K757" s="165">
        <f>'19-20 Approps Data Entry'!$G756</f>
        <v>0</v>
      </c>
      <c r="L757" s="164"/>
    </row>
    <row r="758" spans="1:12" s="166" customFormat="1" x14ac:dyDescent="0.3">
      <c r="A758" s="152">
        <v>60700</v>
      </c>
      <c r="B758" s="167">
        <v>11190</v>
      </c>
      <c r="C758" s="180" t="s">
        <v>563</v>
      </c>
      <c r="D758" s="169" t="s">
        <v>64</v>
      </c>
      <c r="E758" s="149"/>
      <c r="F758" s="164"/>
      <c r="G758" s="165"/>
      <c r="H758" s="164"/>
      <c r="I758" s="164"/>
      <c r="J758" s="165"/>
      <c r="K758" s="165">
        <f>'19-20 Approps Data Entry'!$G757</f>
        <v>0</v>
      </c>
      <c r="L758" s="164"/>
    </row>
    <row r="759" spans="1:12" s="166" customFormat="1" x14ac:dyDescent="0.3">
      <c r="A759" s="152">
        <v>60720</v>
      </c>
      <c r="B759" s="201">
        <v>11200</v>
      </c>
      <c r="C759" s="195" t="s">
        <v>565</v>
      </c>
      <c r="D759" s="217" t="s">
        <v>65</v>
      </c>
      <c r="E759" s="149"/>
      <c r="F759" s="164"/>
      <c r="G759" s="165"/>
      <c r="H759" s="164"/>
      <c r="I759" s="164"/>
      <c r="J759" s="165"/>
      <c r="K759" s="165">
        <f>'19-20 Approps Data Entry'!$G758</f>
        <v>0</v>
      </c>
      <c r="L759" s="164"/>
    </row>
    <row r="760" spans="1:12" s="166" customFormat="1" x14ac:dyDescent="0.3">
      <c r="A760" s="167">
        <v>60725</v>
      </c>
      <c r="B760" s="167"/>
      <c r="C760" s="180" t="s">
        <v>1785</v>
      </c>
      <c r="D760" s="169" t="s">
        <v>1794</v>
      </c>
      <c r="E760" s="149"/>
      <c r="F760" s="164"/>
      <c r="G760" s="165"/>
      <c r="H760" s="164"/>
      <c r="I760" s="164"/>
      <c r="J760" s="165"/>
      <c r="K760" s="165">
        <f>'19-20 Approps Data Entry'!$G759</f>
        <v>0</v>
      </c>
      <c r="L760" s="164"/>
    </row>
    <row r="761" spans="1:12" s="166" customFormat="1" x14ac:dyDescent="0.3">
      <c r="A761" s="13">
        <v>60740</v>
      </c>
      <c r="B761" s="218">
        <v>11210</v>
      </c>
      <c r="C761" s="219" t="s">
        <v>66</v>
      </c>
      <c r="D761" s="220"/>
      <c r="E761" s="149"/>
      <c r="F761" s="164"/>
      <c r="G761" s="165"/>
      <c r="H761" s="164"/>
      <c r="I761" s="164"/>
      <c r="J761" s="165"/>
      <c r="K761" s="164"/>
      <c r="L761" s="164"/>
    </row>
    <row r="762" spans="1:12" s="166" customFormat="1" x14ac:dyDescent="0.3">
      <c r="A762" s="161" t="s">
        <v>1943</v>
      </c>
      <c r="B762" s="167"/>
      <c r="C762" s="209" t="s">
        <v>1230</v>
      </c>
      <c r="D762" s="169"/>
      <c r="E762" s="149"/>
      <c r="F762" s="165"/>
      <c r="G762" s="165"/>
      <c r="H762" s="165"/>
      <c r="I762" s="165"/>
      <c r="J762" s="165"/>
      <c r="K762" s="165"/>
      <c r="L762" s="165"/>
    </row>
    <row r="763" spans="1:12" s="166" customFormat="1" x14ac:dyDescent="0.3">
      <c r="A763" s="152">
        <v>61000</v>
      </c>
      <c r="B763" s="167">
        <v>11220</v>
      </c>
      <c r="C763" s="180" t="s">
        <v>547</v>
      </c>
      <c r="D763" s="169" t="s">
        <v>67</v>
      </c>
      <c r="E763" s="149"/>
      <c r="F763" s="164"/>
      <c r="G763" s="165"/>
      <c r="H763" s="164"/>
      <c r="I763" s="164"/>
      <c r="J763" s="165"/>
      <c r="K763" s="165">
        <f>'19-20 Approps Data Entry'!$G762</f>
        <v>0</v>
      </c>
      <c r="L763" s="164"/>
    </row>
    <row r="764" spans="1:12" s="166" customFormat="1" x14ac:dyDescent="0.3">
      <c r="A764" s="152">
        <v>61020</v>
      </c>
      <c r="B764" s="167">
        <v>11230</v>
      </c>
      <c r="C764" s="180" t="s">
        <v>549</v>
      </c>
      <c r="D764" s="169" t="s">
        <v>68</v>
      </c>
      <c r="E764" s="149"/>
      <c r="F764" s="164"/>
      <c r="G764" s="165"/>
      <c r="H764" s="164"/>
      <c r="I764" s="164"/>
      <c r="J764" s="165"/>
      <c r="K764" s="165">
        <f>'19-20 Approps Data Entry'!$G763</f>
        <v>0</v>
      </c>
      <c r="L764" s="164"/>
    </row>
    <row r="765" spans="1:12" s="166" customFormat="1" x14ac:dyDescent="0.3">
      <c r="A765" s="152">
        <v>61040</v>
      </c>
      <c r="B765" s="167">
        <v>11240</v>
      </c>
      <c r="C765" s="180" t="s">
        <v>551</v>
      </c>
      <c r="D765" s="169" t="s">
        <v>69</v>
      </c>
      <c r="E765" s="149"/>
      <c r="F765" s="164"/>
      <c r="G765" s="165"/>
      <c r="H765" s="164"/>
      <c r="I765" s="164"/>
      <c r="J765" s="165"/>
      <c r="K765" s="164"/>
      <c r="L765" s="164"/>
    </row>
    <row r="766" spans="1:12" s="166" customFormat="1" ht="13.5" customHeight="1" x14ac:dyDescent="0.3">
      <c r="A766" s="152">
        <v>61060</v>
      </c>
      <c r="B766" s="167">
        <v>11250</v>
      </c>
      <c r="C766" s="180" t="s">
        <v>1296</v>
      </c>
      <c r="D766" s="169" t="s">
        <v>70</v>
      </c>
      <c r="E766" s="149"/>
      <c r="F766" s="164"/>
      <c r="G766" s="165"/>
      <c r="H766" s="164"/>
      <c r="I766" s="164"/>
      <c r="J766" s="165"/>
      <c r="K766" s="165">
        <f>'19-20 Approps Data Entry'!$G765</f>
        <v>0</v>
      </c>
      <c r="L766" s="164"/>
    </row>
    <row r="767" spans="1:12" s="166" customFormat="1" ht="13.5" customHeight="1" x14ac:dyDescent="0.3">
      <c r="A767" s="152">
        <v>61080</v>
      </c>
      <c r="B767" s="167">
        <v>11260</v>
      </c>
      <c r="C767" s="180" t="s">
        <v>555</v>
      </c>
      <c r="D767" s="169" t="s">
        <v>71</v>
      </c>
      <c r="E767" s="149"/>
      <c r="F767" s="164"/>
      <c r="G767" s="165"/>
      <c r="H767" s="164"/>
      <c r="I767" s="164"/>
      <c r="J767" s="165"/>
      <c r="K767" s="164"/>
      <c r="L767" s="164"/>
    </row>
    <row r="768" spans="1:12" s="166" customFormat="1" x14ac:dyDescent="0.3">
      <c r="A768" s="152">
        <v>61100</v>
      </c>
      <c r="B768" s="167">
        <v>11264</v>
      </c>
      <c r="C768" s="168" t="s">
        <v>1299</v>
      </c>
      <c r="D768" s="169" t="s">
        <v>1310</v>
      </c>
      <c r="E768" s="149"/>
      <c r="F768" s="164"/>
      <c r="G768" s="165"/>
      <c r="H768" s="164"/>
      <c r="I768" s="164"/>
      <c r="J768" s="165"/>
      <c r="K768" s="164"/>
      <c r="L768" s="164"/>
    </row>
    <row r="769" spans="1:12" s="166" customFormat="1" x14ac:dyDescent="0.3">
      <c r="A769" s="152">
        <v>61120</v>
      </c>
      <c r="B769" s="167">
        <v>11265</v>
      </c>
      <c r="C769" s="180" t="s">
        <v>553</v>
      </c>
      <c r="D769" s="169" t="s">
        <v>520</v>
      </c>
      <c r="E769" s="149"/>
      <c r="F769" s="164"/>
      <c r="G769" s="165"/>
      <c r="H769" s="164"/>
      <c r="I769" s="164"/>
      <c r="J769" s="165"/>
      <c r="K769" s="165">
        <f>'19-20 Approps Data Entry'!$G768</f>
        <v>0</v>
      </c>
      <c r="L769" s="164"/>
    </row>
    <row r="770" spans="1:12" s="166" customFormat="1" x14ac:dyDescent="0.3">
      <c r="A770" s="152">
        <v>61140</v>
      </c>
      <c r="B770" s="167">
        <v>11270</v>
      </c>
      <c r="C770" s="180" t="s">
        <v>557</v>
      </c>
      <c r="D770" s="169" t="s">
        <v>72</v>
      </c>
      <c r="E770" s="149"/>
      <c r="F770" s="164"/>
      <c r="G770" s="165"/>
      <c r="H770" s="164"/>
      <c r="I770" s="164"/>
      <c r="J770" s="165"/>
      <c r="K770" s="165">
        <f>'19-20 Approps Data Entry'!$G769</f>
        <v>0</v>
      </c>
      <c r="L770" s="164"/>
    </row>
    <row r="771" spans="1:12" s="166" customFormat="1" x14ac:dyDescent="0.3">
      <c r="A771" s="152">
        <v>61160</v>
      </c>
      <c r="B771" s="167">
        <v>11280</v>
      </c>
      <c r="C771" s="180" t="s">
        <v>559</v>
      </c>
      <c r="D771" s="169" t="s">
        <v>73</v>
      </c>
      <c r="E771" s="149"/>
      <c r="F771" s="164"/>
      <c r="G771" s="165"/>
      <c r="H771" s="164"/>
      <c r="I771" s="164"/>
      <c r="J771" s="165"/>
      <c r="K771" s="165">
        <f>'19-20 Approps Data Entry'!$G770</f>
        <v>0</v>
      </c>
      <c r="L771" s="164"/>
    </row>
    <row r="772" spans="1:12" s="166" customFormat="1" x14ac:dyDescent="0.3">
      <c r="A772" s="152">
        <v>61180</v>
      </c>
      <c r="B772" s="167">
        <v>11290</v>
      </c>
      <c r="C772" s="180" t="s">
        <v>561</v>
      </c>
      <c r="D772" s="169" t="s">
        <v>74</v>
      </c>
      <c r="E772" s="149"/>
      <c r="F772" s="164"/>
      <c r="G772" s="165"/>
      <c r="H772" s="164"/>
      <c r="I772" s="164"/>
      <c r="J772" s="165"/>
      <c r="K772" s="165">
        <f>'19-20 Approps Data Entry'!$G771</f>
        <v>0</v>
      </c>
      <c r="L772" s="164"/>
    </row>
    <row r="773" spans="1:12" s="166" customFormat="1" x14ac:dyDescent="0.3">
      <c r="A773" s="152">
        <v>61200</v>
      </c>
      <c r="B773" s="167">
        <v>11300</v>
      </c>
      <c r="C773" s="180" t="s">
        <v>563</v>
      </c>
      <c r="D773" s="169" t="s">
        <v>75</v>
      </c>
      <c r="E773" s="149"/>
      <c r="F773" s="164"/>
      <c r="G773" s="165"/>
      <c r="H773" s="164"/>
      <c r="I773" s="164"/>
      <c r="J773" s="165"/>
      <c r="K773" s="165">
        <f>'19-20 Approps Data Entry'!$G772</f>
        <v>0</v>
      </c>
      <c r="L773" s="164"/>
    </row>
    <row r="774" spans="1:12" s="166" customFormat="1" x14ac:dyDescent="0.3">
      <c r="A774" s="152">
        <v>61220</v>
      </c>
      <c r="B774" s="201">
        <v>11310</v>
      </c>
      <c r="C774" s="195" t="s">
        <v>565</v>
      </c>
      <c r="D774" s="217" t="s">
        <v>76</v>
      </c>
      <c r="E774" s="149"/>
      <c r="F774" s="164"/>
      <c r="G774" s="165"/>
      <c r="H774" s="164"/>
      <c r="I774" s="164"/>
      <c r="J774" s="165"/>
      <c r="K774" s="165">
        <f>'19-20 Approps Data Entry'!$G773</f>
        <v>0</v>
      </c>
      <c r="L774" s="164"/>
    </row>
    <row r="775" spans="1:12" s="166" customFormat="1" x14ac:dyDescent="0.3">
      <c r="A775" s="167">
        <v>61225</v>
      </c>
      <c r="B775" s="167"/>
      <c r="C775" s="180" t="s">
        <v>1785</v>
      </c>
      <c r="D775" s="169" t="s">
        <v>1795</v>
      </c>
      <c r="E775" s="149"/>
      <c r="F775" s="164"/>
      <c r="G775" s="165"/>
      <c r="H775" s="164"/>
      <c r="I775" s="164"/>
      <c r="J775" s="165"/>
      <c r="K775" s="165">
        <f>'19-20 Approps Data Entry'!$G774</f>
        <v>0</v>
      </c>
      <c r="L775" s="164"/>
    </row>
    <row r="776" spans="1:12" s="166" customFormat="1" x14ac:dyDescent="0.3">
      <c r="A776" s="13">
        <v>61240</v>
      </c>
      <c r="B776" s="218">
        <v>11320</v>
      </c>
      <c r="C776" s="219" t="s">
        <v>1229</v>
      </c>
      <c r="D776" s="220"/>
      <c r="E776" s="149"/>
      <c r="F776" s="164"/>
      <c r="G776" s="165"/>
      <c r="H776" s="164"/>
      <c r="I776" s="164"/>
      <c r="J776" s="165"/>
      <c r="K776" s="164"/>
      <c r="L776" s="164"/>
    </row>
    <row r="777" spans="1:12" s="166" customFormat="1" x14ac:dyDescent="0.3">
      <c r="A777" s="161" t="s">
        <v>1943</v>
      </c>
      <c r="B777" s="167"/>
      <c r="C777" s="209" t="s">
        <v>1232</v>
      </c>
      <c r="D777" s="169"/>
      <c r="E777" s="149"/>
      <c r="F777" s="165"/>
      <c r="G777" s="165"/>
      <c r="H777" s="165"/>
      <c r="I777" s="165"/>
      <c r="J777" s="165"/>
      <c r="K777" s="165"/>
      <c r="L777" s="165"/>
    </row>
    <row r="778" spans="1:12" s="166" customFormat="1" x14ac:dyDescent="0.3">
      <c r="A778" s="152">
        <v>61500</v>
      </c>
      <c r="B778" s="167">
        <v>11330</v>
      </c>
      <c r="C778" s="180" t="s">
        <v>547</v>
      </c>
      <c r="D778" s="169" t="s">
        <v>77</v>
      </c>
      <c r="E778" s="149"/>
      <c r="F778" s="164"/>
      <c r="G778" s="165"/>
      <c r="H778" s="164"/>
      <c r="I778" s="164"/>
      <c r="J778" s="165"/>
      <c r="K778" s="165">
        <f>'19-20 Approps Data Entry'!$G777</f>
        <v>0</v>
      </c>
      <c r="L778" s="164"/>
    </row>
    <row r="779" spans="1:12" s="166" customFormat="1" x14ac:dyDescent="0.3">
      <c r="A779" s="152">
        <v>61520</v>
      </c>
      <c r="B779" s="167">
        <v>11340</v>
      </c>
      <c r="C779" s="180" t="s">
        <v>549</v>
      </c>
      <c r="D779" s="169" t="s">
        <v>78</v>
      </c>
      <c r="E779" s="149"/>
      <c r="F779" s="164"/>
      <c r="G779" s="165"/>
      <c r="H779" s="164"/>
      <c r="I779" s="164"/>
      <c r="J779" s="165"/>
      <c r="K779" s="165">
        <f>'19-20 Approps Data Entry'!$G778</f>
        <v>0</v>
      </c>
      <c r="L779" s="164"/>
    </row>
    <row r="780" spans="1:12" s="166" customFormat="1" x14ac:dyDescent="0.3">
      <c r="A780" s="152">
        <v>61540</v>
      </c>
      <c r="B780" s="167">
        <v>11350</v>
      </c>
      <c r="C780" s="180" t="s">
        <v>551</v>
      </c>
      <c r="D780" s="169" t="s">
        <v>79</v>
      </c>
      <c r="E780" s="149"/>
      <c r="F780" s="164"/>
      <c r="G780" s="165"/>
      <c r="H780" s="164"/>
      <c r="I780" s="164"/>
      <c r="J780" s="165"/>
      <c r="K780" s="164"/>
      <c r="L780" s="164"/>
    </row>
    <row r="781" spans="1:12" s="166" customFormat="1" x14ac:dyDescent="0.3">
      <c r="A781" s="152">
        <v>61560</v>
      </c>
      <c r="B781" s="167">
        <v>11360</v>
      </c>
      <c r="C781" s="180" t="s">
        <v>1296</v>
      </c>
      <c r="D781" s="169" t="s">
        <v>80</v>
      </c>
      <c r="E781" s="149"/>
      <c r="F781" s="164"/>
      <c r="G781" s="165"/>
      <c r="H781" s="164"/>
      <c r="I781" s="164"/>
      <c r="J781" s="165"/>
      <c r="K781" s="165">
        <f>'19-20 Approps Data Entry'!$G780</f>
        <v>0</v>
      </c>
      <c r="L781" s="164"/>
    </row>
    <row r="782" spans="1:12" s="166" customFormat="1" x14ac:dyDescent="0.3">
      <c r="A782" s="152">
        <v>61580</v>
      </c>
      <c r="B782" s="167">
        <v>11370</v>
      </c>
      <c r="C782" s="180" t="s">
        <v>555</v>
      </c>
      <c r="D782" s="169" t="s">
        <v>81</v>
      </c>
      <c r="E782" s="149"/>
      <c r="F782" s="164"/>
      <c r="G782" s="165"/>
      <c r="H782" s="164"/>
      <c r="I782" s="164"/>
      <c r="J782" s="165"/>
      <c r="K782" s="164"/>
      <c r="L782" s="164"/>
    </row>
    <row r="783" spans="1:12" s="166" customFormat="1" x14ac:dyDescent="0.3">
      <c r="A783" s="152">
        <v>61600</v>
      </c>
      <c r="B783" s="167">
        <v>11374</v>
      </c>
      <c r="C783" s="168" t="s">
        <v>1299</v>
      </c>
      <c r="D783" s="169" t="s">
        <v>1311</v>
      </c>
      <c r="E783" s="149"/>
      <c r="F783" s="164"/>
      <c r="G783" s="165"/>
      <c r="H783" s="164"/>
      <c r="I783" s="164"/>
      <c r="J783" s="165"/>
      <c r="K783" s="164"/>
      <c r="L783" s="164"/>
    </row>
    <row r="784" spans="1:12" s="166" customFormat="1" x14ac:dyDescent="0.3">
      <c r="A784" s="152">
        <v>61620</v>
      </c>
      <c r="B784" s="167">
        <v>11375</v>
      </c>
      <c r="C784" s="180" t="s">
        <v>553</v>
      </c>
      <c r="D784" s="169" t="s">
        <v>521</v>
      </c>
      <c r="E784" s="149"/>
      <c r="F784" s="164"/>
      <c r="G784" s="165"/>
      <c r="H784" s="164"/>
      <c r="I784" s="164"/>
      <c r="J784" s="165"/>
      <c r="K784" s="165">
        <f>'19-20 Approps Data Entry'!$G783</f>
        <v>0</v>
      </c>
      <c r="L784" s="164"/>
    </row>
    <row r="785" spans="1:12" s="166" customFormat="1" x14ac:dyDescent="0.3">
      <c r="A785" s="152">
        <v>61640</v>
      </c>
      <c r="B785" s="167">
        <v>11380</v>
      </c>
      <c r="C785" s="180" t="s">
        <v>557</v>
      </c>
      <c r="D785" s="169" t="s">
        <v>82</v>
      </c>
      <c r="E785" s="149"/>
      <c r="F785" s="164"/>
      <c r="G785" s="165"/>
      <c r="H785" s="164"/>
      <c r="I785" s="164"/>
      <c r="J785" s="165"/>
      <c r="K785" s="165">
        <f>'19-20 Approps Data Entry'!$G784</f>
        <v>0</v>
      </c>
      <c r="L785" s="164"/>
    </row>
    <row r="786" spans="1:12" s="166" customFormat="1" x14ac:dyDescent="0.3">
      <c r="A786" s="152">
        <v>61660</v>
      </c>
      <c r="B786" s="167">
        <v>11390</v>
      </c>
      <c r="C786" s="180" t="s">
        <v>559</v>
      </c>
      <c r="D786" s="169" t="s">
        <v>83</v>
      </c>
      <c r="E786" s="149"/>
      <c r="F786" s="164"/>
      <c r="G786" s="165"/>
      <c r="H786" s="164"/>
      <c r="I786" s="164"/>
      <c r="J786" s="165"/>
      <c r="K786" s="165">
        <f>'19-20 Approps Data Entry'!$G785</f>
        <v>0</v>
      </c>
      <c r="L786" s="164"/>
    </row>
    <row r="787" spans="1:12" s="166" customFormat="1" x14ac:dyDescent="0.3">
      <c r="A787" s="152">
        <v>61680</v>
      </c>
      <c r="B787" s="167">
        <v>11400</v>
      </c>
      <c r="C787" s="180" t="s">
        <v>561</v>
      </c>
      <c r="D787" s="169" t="s">
        <v>84</v>
      </c>
      <c r="E787" s="149"/>
      <c r="F787" s="164"/>
      <c r="G787" s="165"/>
      <c r="H787" s="164"/>
      <c r="I787" s="164"/>
      <c r="J787" s="165"/>
      <c r="K787" s="165">
        <f>'19-20 Approps Data Entry'!$G786</f>
        <v>0</v>
      </c>
      <c r="L787" s="164"/>
    </row>
    <row r="788" spans="1:12" s="166" customFormat="1" x14ac:dyDescent="0.3">
      <c r="A788" s="152">
        <v>61700</v>
      </c>
      <c r="B788" s="167">
        <v>11410</v>
      </c>
      <c r="C788" s="180" t="s">
        <v>563</v>
      </c>
      <c r="D788" s="169" t="s">
        <v>85</v>
      </c>
      <c r="E788" s="149"/>
      <c r="F788" s="164"/>
      <c r="G788" s="165"/>
      <c r="H788" s="164"/>
      <c r="I788" s="164"/>
      <c r="J788" s="165"/>
      <c r="K788" s="165">
        <f>'19-20 Approps Data Entry'!$G787</f>
        <v>0</v>
      </c>
      <c r="L788" s="164"/>
    </row>
    <row r="789" spans="1:12" s="166" customFormat="1" x14ac:dyDescent="0.3">
      <c r="A789" s="152">
        <v>61720</v>
      </c>
      <c r="B789" s="201">
        <v>11420</v>
      </c>
      <c r="C789" s="195" t="s">
        <v>565</v>
      </c>
      <c r="D789" s="217" t="s">
        <v>86</v>
      </c>
      <c r="E789" s="149"/>
      <c r="F789" s="164"/>
      <c r="G789" s="165"/>
      <c r="H789" s="164"/>
      <c r="I789" s="164"/>
      <c r="J789" s="165"/>
      <c r="K789" s="165">
        <f>'19-20 Approps Data Entry'!$G788</f>
        <v>0</v>
      </c>
      <c r="L789" s="164"/>
    </row>
    <row r="790" spans="1:12" s="166" customFormat="1" x14ac:dyDescent="0.3">
      <c r="A790" s="167">
        <v>61725</v>
      </c>
      <c r="B790" s="167"/>
      <c r="C790" s="180" t="s">
        <v>1785</v>
      </c>
      <c r="D790" s="169" t="s">
        <v>1796</v>
      </c>
      <c r="E790" s="149"/>
      <c r="F790" s="164"/>
      <c r="G790" s="165"/>
      <c r="H790" s="164"/>
      <c r="I790" s="164"/>
      <c r="J790" s="165"/>
      <c r="K790" s="165">
        <f>'19-20 Approps Data Entry'!$G789</f>
        <v>0</v>
      </c>
      <c r="L790" s="164"/>
    </row>
    <row r="791" spans="1:12" s="166" customFormat="1" x14ac:dyDescent="0.3">
      <c r="A791" s="13">
        <v>61740</v>
      </c>
      <c r="B791" s="218">
        <v>11430</v>
      </c>
      <c r="C791" s="219" t="s">
        <v>1231</v>
      </c>
      <c r="D791" s="220"/>
      <c r="E791" s="149"/>
      <c r="F791" s="164"/>
      <c r="G791" s="165"/>
      <c r="H791" s="164"/>
      <c r="I791" s="164"/>
      <c r="J791" s="165"/>
      <c r="K791" s="164"/>
      <c r="L791" s="164"/>
    </row>
    <row r="792" spans="1:12" s="166" customFormat="1" x14ac:dyDescent="0.3">
      <c r="A792" s="161" t="s">
        <v>1943</v>
      </c>
      <c r="B792" s="167"/>
      <c r="C792" s="209" t="s">
        <v>87</v>
      </c>
      <c r="D792" s="169"/>
      <c r="E792" s="149"/>
      <c r="F792" s="165"/>
      <c r="G792" s="165"/>
      <c r="H792" s="165"/>
      <c r="I792" s="165"/>
      <c r="J792" s="165"/>
      <c r="K792" s="165"/>
      <c r="L792" s="165"/>
    </row>
    <row r="793" spans="1:12" s="166" customFormat="1" x14ac:dyDescent="0.3">
      <c r="A793" s="152">
        <v>62500</v>
      </c>
      <c r="B793" s="167">
        <v>11440</v>
      </c>
      <c r="C793" s="180" t="s">
        <v>547</v>
      </c>
      <c r="D793" s="169" t="s">
        <v>88</v>
      </c>
      <c r="E793" s="149"/>
      <c r="F793" s="164"/>
      <c r="G793" s="165"/>
      <c r="H793" s="164"/>
      <c r="I793" s="164"/>
      <c r="J793" s="165"/>
      <c r="K793" s="165">
        <f>'19-20 Approps Data Entry'!$G792</f>
        <v>0</v>
      </c>
      <c r="L793" s="164"/>
    </row>
    <row r="794" spans="1:12" s="166" customFormat="1" x14ac:dyDescent="0.3">
      <c r="A794" s="152">
        <v>62520</v>
      </c>
      <c r="B794" s="167">
        <v>11450</v>
      </c>
      <c r="C794" s="180" t="s">
        <v>549</v>
      </c>
      <c r="D794" s="169" t="s">
        <v>89</v>
      </c>
      <c r="E794" s="149"/>
      <c r="F794" s="164"/>
      <c r="G794" s="165"/>
      <c r="H794" s="164"/>
      <c r="I794" s="164"/>
      <c r="J794" s="165"/>
      <c r="K794" s="165">
        <f>'19-20 Approps Data Entry'!$G793</f>
        <v>0</v>
      </c>
      <c r="L794" s="164"/>
    </row>
    <row r="795" spans="1:12" s="166" customFormat="1" x14ac:dyDescent="0.3">
      <c r="A795" s="152">
        <v>62540</v>
      </c>
      <c r="B795" s="167">
        <v>11460</v>
      </c>
      <c r="C795" s="180" t="s">
        <v>551</v>
      </c>
      <c r="D795" s="169" t="s">
        <v>90</v>
      </c>
      <c r="E795" s="149"/>
      <c r="F795" s="164"/>
      <c r="G795" s="165"/>
      <c r="H795" s="164"/>
      <c r="I795" s="164"/>
      <c r="J795" s="165"/>
      <c r="K795" s="164"/>
      <c r="L795" s="164"/>
    </row>
    <row r="796" spans="1:12" s="166" customFormat="1" x14ac:dyDescent="0.3">
      <c r="A796" s="152">
        <v>62560</v>
      </c>
      <c r="B796" s="167">
        <v>11470</v>
      </c>
      <c r="C796" s="180" t="s">
        <v>1296</v>
      </c>
      <c r="D796" s="169" t="s">
        <v>91</v>
      </c>
      <c r="E796" s="149"/>
      <c r="F796" s="164"/>
      <c r="G796" s="165"/>
      <c r="H796" s="164"/>
      <c r="I796" s="164"/>
      <c r="J796" s="165"/>
      <c r="K796" s="165">
        <f>'19-20 Approps Data Entry'!$G795</f>
        <v>0</v>
      </c>
      <c r="L796" s="164"/>
    </row>
    <row r="797" spans="1:12" s="166" customFormat="1" x14ac:dyDescent="0.3">
      <c r="A797" s="152">
        <v>62580</v>
      </c>
      <c r="B797" s="167">
        <v>11480</v>
      </c>
      <c r="C797" s="180" t="s">
        <v>555</v>
      </c>
      <c r="D797" s="169" t="s">
        <v>92</v>
      </c>
      <c r="E797" s="149"/>
      <c r="F797" s="164"/>
      <c r="G797" s="165"/>
      <c r="H797" s="164"/>
      <c r="I797" s="164"/>
      <c r="J797" s="165"/>
      <c r="K797" s="164"/>
      <c r="L797" s="164"/>
    </row>
    <row r="798" spans="1:12" s="166" customFormat="1" x14ac:dyDescent="0.3">
      <c r="A798" s="152">
        <v>62600</v>
      </c>
      <c r="B798" s="167">
        <v>11484</v>
      </c>
      <c r="C798" s="168" t="s">
        <v>1299</v>
      </c>
      <c r="D798" s="169" t="s">
        <v>1312</v>
      </c>
      <c r="E798" s="149"/>
      <c r="F798" s="164"/>
      <c r="G798" s="165"/>
      <c r="H798" s="164"/>
      <c r="I798" s="164"/>
      <c r="J798" s="165"/>
      <c r="K798" s="164"/>
      <c r="L798" s="164"/>
    </row>
    <row r="799" spans="1:12" s="166" customFormat="1" x14ac:dyDescent="0.3">
      <c r="A799" s="152">
        <v>62620</v>
      </c>
      <c r="B799" s="167">
        <v>11485</v>
      </c>
      <c r="C799" s="180" t="s">
        <v>553</v>
      </c>
      <c r="D799" s="169" t="s">
        <v>522</v>
      </c>
      <c r="E799" s="149"/>
      <c r="F799" s="164"/>
      <c r="G799" s="165"/>
      <c r="H799" s="164"/>
      <c r="I799" s="164"/>
      <c r="J799" s="165"/>
      <c r="K799" s="165">
        <f>'19-20 Approps Data Entry'!$G798</f>
        <v>0</v>
      </c>
      <c r="L799" s="164"/>
    </row>
    <row r="800" spans="1:12" s="166" customFormat="1" x14ac:dyDescent="0.3">
      <c r="A800" s="152">
        <v>62640</v>
      </c>
      <c r="B800" s="167">
        <v>11490</v>
      </c>
      <c r="C800" s="180" t="s">
        <v>557</v>
      </c>
      <c r="D800" s="169" t="s">
        <v>93</v>
      </c>
      <c r="E800" s="149"/>
      <c r="F800" s="164"/>
      <c r="G800" s="165"/>
      <c r="H800" s="164"/>
      <c r="I800" s="164"/>
      <c r="J800" s="165"/>
      <c r="K800" s="165">
        <f>'19-20 Approps Data Entry'!$G799</f>
        <v>0</v>
      </c>
      <c r="L800" s="164"/>
    </row>
    <row r="801" spans="1:12" s="166" customFormat="1" x14ac:dyDescent="0.3">
      <c r="A801" s="152">
        <v>62660</v>
      </c>
      <c r="B801" s="167">
        <v>11500</v>
      </c>
      <c r="C801" s="180" t="s">
        <v>559</v>
      </c>
      <c r="D801" s="169" t="s">
        <v>94</v>
      </c>
      <c r="E801" s="149"/>
      <c r="F801" s="164"/>
      <c r="G801" s="165"/>
      <c r="H801" s="164"/>
      <c r="I801" s="164"/>
      <c r="J801" s="165"/>
      <c r="K801" s="165">
        <f>'19-20 Approps Data Entry'!$G800</f>
        <v>0</v>
      </c>
      <c r="L801" s="164"/>
    </row>
    <row r="802" spans="1:12" s="166" customFormat="1" x14ac:dyDescent="0.3">
      <c r="A802" s="152">
        <v>62680</v>
      </c>
      <c r="B802" s="167">
        <v>11510</v>
      </c>
      <c r="C802" s="180" t="s">
        <v>561</v>
      </c>
      <c r="D802" s="169" t="s">
        <v>95</v>
      </c>
      <c r="E802" s="149"/>
      <c r="F802" s="164"/>
      <c r="G802" s="165"/>
      <c r="H802" s="164"/>
      <c r="I802" s="164"/>
      <c r="J802" s="165"/>
      <c r="K802" s="165">
        <f>'19-20 Approps Data Entry'!$G801</f>
        <v>0</v>
      </c>
      <c r="L802" s="164"/>
    </row>
    <row r="803" spans="1:12" s="166" customFormat="1" x14ac:dyDescent="0.3">
      <c r="A803" s="152">
        <v>62700</v>
      </c>
      <c r="B803" s="167">
        <v>11520</v>
      </c>
      <c r="C803" s="180" t="s">
        <v>563</v>
      </c>
      <c r="D803" s="169" t="s">
        <v>96</v>
      </c>
      <c r="E803" s="149"/>
      <c r="F803" s="164"/>
      <c r="G803" s="165"/>
      <c r="H803" s="164"/>
      <c r="I803" s="164"/>
      <c r="J803" s="165"/>
      <c r="K803" s="165">
        <f>'19-20 Approps Data Entry'!$G802</f>
        <v>0</v>
      </c>
      <c r="L803" s="164"/>
    </row>
    <row r="804" spans="1:12" s="166" customFormat="1" x14ac:dyDescent="0.3">
      <c r="A804" s="152">
        <v>62720</v>
      </c>
      <c r="B804" s="201">
        <v>11530</v>
      </c>
      <c r="C804" s="195" t="s">
        <v>565</v>
      </c>
      <c r="D804" s="217" t="s">
        <v>97</v>
      </c>
      <c r="E804" s="149"/>
      <c r="F804" s="164"/>
      <c r="G804" s="165"/>
      <c r="H804" s="164"/>
      <c r="I804" s="164"/>
      <c r="J804" s="165"/>
      <c r="K804" s="165">
        <f>'19-20 Approps Data Entry'!$G803</f>
        <v>0</v>
      </c>
      <c r="L804" s="164"/>
    </row>
    <row r="805" spans="1:12" s="166" customFormat="1" x14ac:dyDescent="0.3">
      <c r="A805" s="167">
        <v>62725</v>
      </c>
      <c r="B805" s="167"/>
      <c r="C805" s="180" t="s">
        <v>1785</v>
      </c>
      <c r="D805" s="169" t="s">
        <v>1797</v>
      </c>
      <c r="E805" s="149"/>
      <c r="F805" s="164"/>
      <c r="G805" s="165"/>
      <c r="H805" s="164"/>
      <c r="I805" s="164"/>
      <c r="J805" s="165"/>
      <c r="K805" s="165">
        <f>'19-20 Approps Data Entry'!$G804</f>
        <v>0</v>
      </c>
      <c r="L805" s="164"/>
    </row>
    <row r="806" spans="1:12" s="166" customFormat="1" x14ac:dyDescent="0.3">
      <c r="A806" s="13">
        <v>62740</v>
      </c>
      <c r="B806" s="218">
        <v>11540</v>
      </c>
      <c r="C806" s="219" t="s">
        <v>98</v>
      </c>
      <c r="D806" s="220"/>
      <c r="E806" s="149"/>
      <c r="F806" s="164"/>
      <c r="G806" s="165"/>
      <c r="H806" s="164"/>
      <c r="I806" s="164"/>
      <c r="J806" s="165"/>
      <c r="K806" s="164"/>
      <c r="L806" s="164"/>
    </row>
    <row r="807" spans="1:12" s="166" customFormat="1" x14ac:dyDescent="0.3">
      <c r="A807" s="161" t="s">
        <v>1943</v>
      </c>
      <c r="B807" s="167"/>
      <c r="C807" s="209" t="s">
        <v>99</v>
      </c>
      <c r="D807" s="169"/>
      <c r="E807" s="149"/>
      <c r="F807" s="165"/>
      <c r="G807" s="165"/>
      <c r="H807" s="165"/>
      <c r="I807" s="165"/>
      <c r="J807" s="165"/>
      <c r="K807" s="165"/>
      <c r="L807" s="165"/>
    </row>
    <row r="808" spans="1:12" s="166" customFormat="1" x14ac:dyDescent="0.3">
      <c r="A808" s="152">
        <v>63000</v>
      </c>
      <c r="B808" s="167">
        <v>11610</v>
      </c>
      <c r="C808" s="180" t="s">
        <v>547</v>
      </c>
      <c r="D808" s="169" t="s">
        <v>100</v>
      </c>
      <c r="E808" s="149"/>
      <c r="F808" s="164"/>
      <c r="G808" s="165"/>
      <c r="H808" s="164"/>
      <c r="I808" s="164"/>
      <c r="J808" s="165"/>
      <c r="K808" s="165">
        <f>'19-20 Approps Data Entry'!$G807</f>
        <v>0</v>
      </c>
      <c r="L808" s="164"/>
    </row>
    <row r="809" spans="1:12" s="166" customFormat="1" x14ac:dyDescent="0.3">
      <c r="A809" s="152">
        <v>63020</v>
      </c>
      <c r="B809" s="167">
        <v>11620</v>
      </c>
      <c r="C809" s="180" t="s">
        <v>549</v>
      </c>
      <c r="D809" s="169" t="s">
        <v>101</v>
      </c>
      <c r="E809" s="149"/>
      <c r="F809" s="164"/>
      <c r="G809" s="165"/>
      <c r="H809" s="164"/>
      <c r="I809" s="164"/>
      <c r="J809" s="165"/>
      <c r="K809" s="165">
        <f>'19-20 Approps Data Entry'!$G808</f>
        <v>0</v>
      </c>
      <c r="L809" s="164"/>
    </row>
    <row r="810" spans="1:12" s="166" customFormat="1" x14ac:dyDescent="0.3">
      <c r="A810" s="152">
        <v>63040</v>
      </c>
      <c r="B810" s="167">
        <v>11630</v>
      </c>
      <c r="C810" s="180" t="s">
        <v>551</v>
      </c>
      <c r="D810" s="169" t="s">
        <v>102</v>
      </c>
      <c r="E810" s="149"/>
      <c r="F810" s="164"/>
      <c r="G810" s="165"/>
      <c r="H810" s="164"/>
      <c r="I810" s="164"/>
      <c r="J810" s="165"/>
      <c r="K810" s="164"/>
      <c r="L810" s="164"/>
    </row>
    <row r="811" spans="1:12" s="166" customFormat="1" x14ac:dyDescent="0.3">
      <c r="A811" s="152">
        <v>63060</v>
      </c>
      <c r="B811" s="167">
        <v>11640</v>
      </c>
      <c r="C811" s="180" t="s">
        <v>1296</v>
      </c>
      <c r="D811" s="169" t="s">
        <v>103</v>
      </c>
      <c r="E811" s="149"/>
      <c r="F811" s="164"/>
      <c r="G811" s="165"/>
      <c r="H811" s="164"/>
      <c r="I811" s="164"/>
      <c r="J811" s="165"/>
      <c r="K811" s="165">
        <f>'19-20 Approps Data Entry'!$G810</f>
        <v>0</v>
      </c>
      <c r="L811" s="164"/>
    </row>
    <row r="812" spans="1:12" s="166" customFormat="1" x14ac:dyDescent="0.3">
      <c r="A812" s="152">
        <v>63080</v>
      </c>
      <c r="B812" s="167">
        <v>11650</v>
      </c>
      <c r="C812" s="180" t="s">
        <v>555</v>
      </c>
      <c r="D812" s="169" t="s">
        <v>104</v>
      </c>
      <c r="E812" s="149"/>
      <c r="F812" s="164"/>
      <c r="G812" s="165"/>
      <c r="H812" s="164"/>
      <c r="I812" s="164"/>
      <c r="J812" s="165"/>
      <c r="K812" s="164"/>
      <c r="L812" s="164"/>
    </row>
    <row r="813" spans="1:12" s="166" customFormat="1" x14ac:dyDescent="0.3">
      <c r="A813" s="152">
        <v>63100</v>
      </c>
      <c r="B813" s="167">
        <v>11654</v>
      </c>
      <c r="C813" s="168" t="s">
        <v>1299</v>
      </c>
      <c r="D813" s="169" t="s">
        <v>1313</v>
      </c>
      <c r="E813" s="149"/>
      <c r="F813" s="164"/>
      <c r="G813" s="165"/>
      <c r="H813" s="164"/>
      <c r="I813" s="164"/>
      <c r="J813" s="165"/>
      <c r="K813" s="164"/>
      <c r="L813" s="164"/>
    </row>
    <row r="814" spans="1:12" s="166" customFormat="1" x14ac:dyDescent="0.3">
      <c r="A814" s="152">
        <v>63120</v>
      </c>
      <c r="B814" s="167">
        <v>11655</v>
      </c>
      <c r="C814" s="180" t="s">
        <v>553</v>
      </c>
      <c r="D814" s="169" t="s">
        <v>523</v>
      </c>
      <c r="E814" s="149"/>
      <c r="F814" s="164"/>
      <c r="G814" s="165"/>
      <c r="H814" s="164"/>
      <c r="I814" s="164"/>
      <c r="J814" s="165"/>
      <c r="K814" s="165">
        <f>'19-20 Approps Data Entry'!$G813</f>
        <v>0</v>
      </c>
      <c r="L814" s="164"/>
    </row>
    <row r="815" spans="1:12" s="166" customFormat="1" x14ac:dyDescent="0.3">
      <c r="A815" s="152">
        <v>63140</v>
      </c>
      <c r="B815" s="167">
        <v>11660</v>
      </c>
      <c r="C815" s="180" t="s">
        <v>557</v>
      </c>
      <c r="D815" s="169" t="s">
        <v>105</v>
      </c>
      <c r="E815" s="149"/>
      <c r="F815" s="164"/>
      <c r="G815" s="165"/>
      <c r="H815" s="164"/>
      <c r="I815" s="164"/>
      <c r="J815" s="165"/>
      <c r="K815" s="165">
        <f>'19-20 Approps Data Entry'!$G814</f>
        <v>0</v>
      </c>
      <c r="L815" s="164"/>
    </row>
    <row r="816" spans="1:12" s="166" customFormat="1" x14ac:dyDescent="0.3">
      <c r="A816" s="152">
        <v>63160</v>
      </c>
      <c r="B816" s="167">
        <v>11670</v>
      </c>
      <c r="C816" s="180" t="s">
        <v>559</v>
      </c>
      <c r="D816" s="169" t="s">
        <v>106</v>
      </c>
      <c r="E816" s="149"/>
      <c r="F816" s="164"/>
      <c r="G816" s="165"/>
      <c r="H816" s="164"/>
      <c r="I816" s="164"/>
      <c r="J816" s="165"/>
      <c r="K816" s="165">
        <f>'19-20 Approps Data Entry'!$G815</f>
        <v>0</v>
      </c>
      <c r="L816" s="164"/>
    </row>
    <row r="817" spans="1:12" s="166" customFormat="1" x14ac:dyDescent="0.3">
      <c r="A817" s="152">
        <v>63180</v>
      </c>
      <c r="B817" s="167">
        <v>11680</v>
      </c>
      <c r="C817" s="180" t="s">
        <v>561</v>
      </c>
      <c r="D817" s="169" t="s">
        <v>107</v>
      </c>
      <c r="E817" s="149"/>
      <c r="F817" s="164"/>
      <c r="G817" s="165"/>
      <c r="H817" s="164"/>
      <c r="I817" s="164"/>
      <c r="J817" s="165"/>
      <c r="K817" s="165">
        <f>'19-20 Approps Data Entry'!$G816</f>
        <v>0</v>
      </c>
      <c r="L817" s="164"/>
    </row>
    <row r="818" spans="1:12" s="166" customFormat="1" x14ac:dyDescent="0.3">
      <c r="A818" s="152">
        <v>63200</v>
      </c>
      <c r="B818" s="167">
        <v>11690</v>
      </c>
      <c r="C818" s="180" t="s">
        <v>563</v>
      </c>
      <c r="D818" s="169" t="s">
        <v>108</v>
      </c>
      <c r="E818" s="149"/>
      <c r="F818" s="164"/>
      <c r="G818" s="165"/>
      <c r="H818" s="164"/>
      <c r="I818" s="164"/>
      <c r="J818" s="165"/>
      <c r="K818" s="165">
        <f>'19-20 Approps Data Entry'!$G817</f>
        <v>0</v>
      </c>
      <c r="L818" s="164"/>
    </row>
    <row r="819" spans="1:12" s="166" customFormat="1" x14ac:dyDescent="0.3">
      <c r="A819" s="152">
        <v>63220</v>
      </c>
      <c r="B819" s="201">
        <v>11700</v>
      </c>
      <c r="C819" s="195" t="s">
        <v>565</v>
      </c>
      <c r="D819" s="217" t="s">
        <v>109</v>
      </c>
      <c r="E819" s="149"/>
      <c r="F819" s="164"/>
      <c r="G819" s="165"/>
      <c r="H819" s="164"/>
      <c r="I819" s="164"/>
      <c r="J819" s="165"/>
      <c r="K819" s="165">
        <f>'19-20 Approps Data Entry'!$G818</f>
        <v>0</v>
      </c>
      <c r="L819" s="164"/>
    </row>
    <row r="820" spans="1:12" s="166" customFormat="1" x14ac:dyDescent="0.3">
      <c r="A820" s="167">
        <v>63225</v>
      </c>
      <c r="B820" s="167"/>
      <c r="C820" s="180" t="s">
        <v>1785</v>
      </c>
      <c r="D820" s="169" t="s">
        <v>1798</v>
      </c>
      <c r="E820" s="149"/>
      <c r="F820" s="164"/>
      <c r="G820" s="165"/>
      <c r="H820" s="164"/>
      <c r="I820" s="164"/>
      <c r="J820" s="165"/>
      <c r="K820" s="165">
        <f>'19-20 Approps Data Entry'!$G819</f>
        <v>0</v>
      </c>
      <c r="L820" s="164"/>
    </row>
    <row r="821" spans="1:12" s="166" customFormat="1" x14ac:dyDescent="0.3">
      <c r="A821" s="13">
        <v>63240</v>
      </c>
      <c r="B821" s="218">
        <v>11710</v>
      </c>
      <c r="C821" s="219" t="s">
        <v>110</v>
      </c>
      <c r="D821" s="220"/>
      <c r="E821" s="149"/>
      <c r="F821" s="164"/>
      <c r="G821" s="165"/>
      <c r="H821" s="164"/>
      <c r="I821" s="164"/>
      <c r="J821" s="165"/>
      <c r="K821" s="164"/>
      <c r="L821" s="164"/>
    </row>
    <row r="822" spans="1:12" s="166" customFormat="1" x14ac:dyDescent="0.3">
      <c r="A822" s="161" t="s">
        <v>1943</v>
      </c>
      <c r="B822" s="167"/>
      <c r="C822" s="209" t="s">
        <v>111</v>
      </c>
      <c r="D822" s="169"/>
      <c r="E822" s="149"/>
      <c r="F822" s="165"/>
      <c r="G822" s="165"/>
      <c r="H822" s="165"/>
      <c r="I822" s="165"/>
      <c r="J822" s="165"/>
      <c r="K822" s="165"/>
      <c r="L822" s="165"/>
    </row>
    <row r="823" spans="1:12" s="166" customFormat="1" x14ac:dyDescent="0.3">
      <c r="A823" s="152">
        <v>63500</v>
      </c>
      <c r="B823" s="167">
        <v>11720</v>
      </c>
      <c r="C823" s="180" t="s">
        <v>547</v>
      </c>
      <c r="D823" s="169" t="s">
        <v>112</v>
      </c>
      <c r="E823" s="149"/>
      <c r="F823" s="164"/>
      <c r="G823" s="165"/>
      <c r="H823" s="164"/>
      <c r="I823" s="164"/>
      <c r="J823" s="165"/>
      <c r="K823" s="165">
        <f>'19-20 Approps Data Entry'!$G822</f>
        <v>0</v>
      </c>
      <c r="L823" s="164"/>
    </row>
    <row r="824" spans="1:12" s="166" customFormat="1" x14ac:dyDescent="0.3">
      <c r="A824" s="152">
        <v>63520</v>
      </c>
      <c r="B824" s="167">
        <v>11730</v>
      </c>
      <c r="C824" s="180" t="s">
        <v>549</v>
      </c>
      <c r="D824" s="169" t="s">
        <v>113</v>
      </c>
      <c r="E824" s="149"/>
      <c r="F824" s="164"/>
      <c r="G824" s="165"/>
      <c r="H824" s="164"/>
      <c r="I824" s="164"/>
      <c r="J824" s="165"/>
      <c r="K824" s="165">
        <f>'19-20 Approps Data Entry'!$G823</f>
        <v>0</v>
      </c>
      <c r="L824" s="164"/>
    </row>
    <row r="825" spans="1:12" s="166" customFormat="1" x14ac:dyDescent="0.3">
      <c r="A825" s="152">
        <v>63540</v>
      </c>
      <c r="B825" s="167">
        <v>11740</v>
      </c>
      <c r="C825" s="180" t="s">
        <v>551</v>
      </c>
      <c r="D825" s="169" t="s">
        <v>114</v>
      </c>
      <c r="E825" s="149"/>
      <c r="F825" s="164"/>
      <c r="G825" s="165"/>
      <c r="H825" s="164"/>
      <c r="I825" s="164"/>
      <c r="J825" s="165"/>
      <c r="K825" s="164"/>
      <c r="L825" s="164"/>
    </row>
    <row r="826" spans="1:12" s="166" customFormat="1" x14ac:dyDescent="0.3">
      <c r="A826" s="152">
        <v>63560</v>
      </c>
      <c r="B826" s="167">
        <v>11750</v>
      </c>
      <c r="C826" s="180" t="s">
        <v>1296</v>
      </c>
      <c r="D826" s="169" t="s">
        <v>115</v>
      </c>
      <c r="E826" s="149"/>
      <c r="F826" s="164"/>
      <c r="G826" s="165"/>
      <c r="H826" s="164"/>
      <c r="I826" s="164"/>
      <c r="J826" s="165"/>
      <c r="K826" s="165">
        <f>'19-20 Approps Data Entry'!$G825</f>
        <v>0</v>
      </c>
      <c r="L826" s="164"/>
    </row>
    <row r="827" spans="1:12" s="166" customFormat="1" x14ac:dyDescent="0.3">
      <c r="A827" s="152">
        <v>63580</v>
      </c>
      <c r="B827" s="167">
        <v>11760</v>
      </c>
      <c r="C827" s="180" t="s">
        <v>555</v>
      </c>
      <c r="D827" s="169" t="s">
        <v>116</v>
      </c>
      <c r="E827" s="149"/>
      <c r="F827" s="164"/>
      <c r="G827" s="165"/>
      <c r="H827" s="164"/>
      <c r="I827" s="164"/>
      <c r="J827" s="165"/>
      <c r="K827" s="164"/>
      <c r="L827" s="164"/>
    </row>
    <row r="828" spans="1:12" s="166" customFormat="1" x14ac:dyDescent="0.3">
      <c r="A828" s="152">
        <v>63600</v>
      </c>
      <c r="B828" s="167">
        <v>11764</v>
      </c>
      <c r="C828" s="168" t="s">
        <v>1299</v>
      </c>
      <c r="D828" s="169" t="s">
        <v>1314</v>
      </c>
      <c r="E828" s="149"/>
      <c r="F828" s="164"/>
      <c r="G828" s="165"/>
      <c r="H828" s="164"/>
      <c r="I828" s="164"/>
      <c r="J828" s="165"/>
      <c r="K828" s="164"/>
      <c r="L828" s="164"/>
    </row>
    <row r="829" spans="1:12" s="166" customFormat="1" x14ac:dyDescent="0.3">
      <c r="A829" s="152">
        <v>63620</v>
      </c>
      <c r="B829" s="167">
        <v>11765</v>
      </c>
      <c r="C829" s="180" t="s">
        <v>553</v>
      </c>
      <c r="D829" s="169" t="s">
        <v>524</v>
      </c>
      <c r="E829" s="149"/>
      <c r="F829" s="164"/>
      <c r="G829" s="165"/>
      <c r="H829" s="164"/>
      <c r="I829" s="164"/>
      <c r="J829" s="165"/>
      <c r="K829" s="165">
        <f>'19-20 Approps Data Entry'!$G828</f>
        <v>0</v>
      </c>
      <c r="L829" s="164"/>
    </row>
    <row r="830" spans="1:12" s="166" customFormat="1" x14ac:dyDescent="0.3">
      <c r="A830" s="152">
        <v>63640</v>
      </c>
      <c r="B830" s="167">
        <v>11770</v>
      </c>
      <c r="C830" s="180" t="s">
        <v>557</v>
      </c>
      <c r="D830" s="169" t="s">
        <v>117</v>
      </c>
      <c r="E830" s="149"/>
      <c r="F830" s="164"/>
      <c r="G830" s="165"/>
      <c r="H830" s="164"/>
      <c r="I830" s="164"/>
      <c r="J830" s="165"/>
      <c r="K830" s="165">
        <f>'19-20 Approps Data Entry'!$G829</f>
        <v>0</v>
      </c>
      <c r="L830" s="164"/>
    </row>
    <row r="831" spans="1:12" s="166" customFormat="1" x14ac:dyDescent="0.3">
      <c r="A831" s="152">
        <v>63660</v>
      </c>
      <c r="B831" s="167">
        <v>11780</v>
      </c>
      <c r="C831" s="180" t="s">
        <v>559</v>
      </c>
      <c r="D831" s="169" t="s">
        <v>118</v>
      </c>
      <c r="E831" s="149"/>
      <c r="F831" s="164"/>
      <c r="G831" s="165"/>
      <c r="H831" s="164"/>
      <c r="I831" s="164"/>
      <c r="J831" s="165"/>
      <c r="K831" s="165">
        <f>'19-20 Approps Data Entry'!$G830</f>
        <v>0</v>
      </c>
      <c r="L831" s="164"/>
    </row>
    <row r="832" spans="1:12" s="166" customFormat="1" x14ac:dyDescent="0.3">
      <c r="A832" s="152">
        <v>63680</v>
      </c>
      <c r="B832" s="167">
        <v>11790</v>
      </c>
      <c r="C832" s="180" t="s">
        <v>561</v>
      </c>
      <c r="D832" s="169" t="s">
        <v>119</v>
      </c>
      <c r="E832" s="149"/>
      <c r="F832" s="164"/>
      <c r="G832" s="165"/>
      <c r="H832" s="164"/>
      <c r="I832" s="164"/>
      <c r="J832" s="165"/>
      <c r="K832" s="165">
        <f>'19-20 Approps Data Entry'!$G831</f>
        <v>0</v>
      </c>
      <c r="L832" s="164"/>
    </row>
    <row r="833" spans="1:12" s="166" customFormat="1" x14ac:dyDescent="0.3">
      <c r="A833" s="152">
        <v>63700</v>
      </c>
      <c r="B833" s="167">
        <v>11800</v>
      </c>
      <c r="C833" s="180" t="s">
        <v>563</v>
      </c>
      <c r="D833" s="169" t="s">
        <v>120</v>
      </c>
      <c r="E833" s="149"/>
      <c r="F833" s="164"/>
      <c r="G833" s="165"/>
      <c r="H833" s="164"/>
      <c r="I833" s="164"/>
      <c r="J833" s="165"/>
      <c r="K833" s="165">
        <f>'19-20 Approps Data Entry'!$G832</f>
        <v>0</v>
      </c>
      <c r="L833" s="164"/>
    </row>
    <row r="834" spans="1:12" s="166" customFormat="1" x14ac:dyDescent="0.3">
      <c r="A834" s="152">
        <v>63720</v>
      </c>
      <c r="B834" s="201">
        <v>11810</v>
      </c>
      <c r="C834" s="195" t="s">
        <v>565</v>
      </c>
      <c r="D834" s="217" t="s">
        <v>121</v>
      </c>
      <c r="E834" s="149"/>
      <c r="F834" s="164"/>
      <c r="G834" s="165"/>
      <c r="H834" s="164"/>
      <c r="I834" s="164"/>
      <c r="J834" s="165"/>
      <c r="K834" s="165">
        <f>'19-20 Approps Data Entry'!$G833</f>
        <v>0</v>
      </c>
      <c r="L834" s="164"/>
    </row>
    <row r="835" spans="1:12" s="166" customFormat="1" x14ac:dyDescent="0.3">
      <c r="A835" s="167">
        <v>63725</v>
      </c>
      <c r="B835" s="167"/>
      <c r="C835" s="180" t="s">
        <v>1785</v>
      </c>
      <c r="D835" s="169" t="s">
        <v>1799</v>
      </c>
      <c r="E835" s="149"/>
      <c r="F835" s="164"/>
      <c r="G835" s="165"/>
      <c r="H835" s="164"/>
      <c r="I835" s="164"/>
      <c r="J835" s="165"/>
      <c r="K835" s="165">
        <f>'19-20 Approps Data Entry'!$G834</f>
        <v>0</v>
      </c>
      <c r="L835" s="164"/>
    </row>
    <row r="836" spans="1:12" s="166" customFormat="1" x14ac:dyDescent="0.3">
      <c r="A836" s="13">
        <v>63740</v>
      </c>
      <c r="B836" s="218">
        <v>11820</v>
      </c>
      <c r="C836" s="219" t="s">
        <v>122</v>
      </c>
      <c r="D836" s="220"/>
      <c r="E836" s="149"/>
      <c r="F836" s="164"/>
      <c r="G836" s="165"/>
      <c r="H836" s="164"/>
      <c r="I836" s="164"/>
      <c r="J836" s="165"/>
      <c r="K836" s="164"/>
      <c r="L836" s="164"/>
    </row>
    <row r="837" spans="1:12" s="166" customFormat="1" x14ac:dyDescent="0.3">
      <c r="A837" s="161" t="s">
        <v>1943</v>
      </c>
      <c r="B837" s="167"/>
      <c r="C837" s="209" t="s">
        <v>123</v>
      </c>
      <c r="D837" s="169"/>
      <c r="E837" s="149"/>
      <c r="F837" s="165"/>
      <c r="G837" s="165"/>
      <c r="H837" s="165"/>
      <c r="I837" s="165"/>
      <c r="J837" s="165"/>
      <c r="K837" s="165"/>
      <c r="L837" s="165"/>
    </row>
    <row r="838" spans="1:12" s="166" customFormat="1" x14ac:dyDescent="0.3">
      <c r="A838" s="152">
        <v>64500</v>
      </c>
      <c r="B838" s="167">
        <v>11830</v>
      </c>
      <c r="C838" s="180" t="s">
        <v>547</v>
      </c>
      <c r="D838" s="169" t="s">
        <v>124</v>
      </c>
      <c r="E838" s="149"/>
      <c r="F838" s="165">
        <f>'19-20 Approps Data Entry'!$G837</f>
        <v>0</v>
      </c>
      <c r="G838" s="165"/>
      <c r="H838" s="164"/>
      <c r="I838" s="164"/>
      <c r="J838" s="165"/>
      <c r="K838" s="165">
        <f>'19-20 Approps Data Entry'!$G837</f>
        <v>0</v>
      </c>
      <c r="L838" s="164"/>
    </row>
    <row r="839" spans="1:12" s="166" customFormat="1" x14ac:dyDescent="0.3">
      <c r="A839" s="152">
        <v>64520</v>
      </c>
      <c r="B839" s="167">
        <v>11840</v>
      </c>
      <c r="C839" s="180" t="s">
        <v>549</v>
      </c>
      <c r="D839" s="169" t="s">
        <v>125</v>
      </c>
      <c r="E839" s="149"/>
      <c r="F839" s="165">
        <f>'19-20 Approps Data Entry'!$G838</f>
        <v>0</v>
      </c>
      <c r="G839" s="165"/>
      <c r="H839" s="164"/>
      <c r="I839" s="164"/>
      <c r="J839" s="165"/>
      <c r="K839" s="165">
        <f>'19-20 Approps Data Entry'!$G838</f>
        <v>0</v>
      </c>
      <c r="L839" s="164"/>
    </row>
    <row r="840" spans="1:12" s="166" customFormat="1" x14ac:dyDescent="0.3">
      <c r="A840" s="152">
        <v>64540</v>
      </c>
      <c r="B840" s="167">
        <v>11850</v>
      </c>
      <c r="C840" s="180" t="s">
        <v>551</v>
      </c>
      <c r="D840" s="169" t="s">
        <v>126</v>
      </c>
      <c r="E840" s="149"/>
      <c r="F840" s="164"/>
      <c r="G840" s="165"/>
      <c r="H840" s="164"/>
      <c r="I840" s="164"/>
      <c r="J840" s="165"/>
      <c r="K840" s="164"/>
      <c r="L840" s="164"/>
    </row>
    <row r="841" spans="1:12" s="166" customFormat="1" x14ac:dyDescent="0.3">
      <c r="A841" s="152">
        <v>64560</v>
      </c>
      <c r="B841" s="167">
        <v>11860</v>
      </c>
      <c r="C841" s="180" t="s">
        <v>1296</v>
      </c>
      <c r="D841" s="169" t="s">
        <v>127</v>
      </c>
      <c r="E841" s="149"/>
      <c r="F841" s="165">
        <f>'19-20 Approps Data Entry'!$G840</f>
        <v>0</v>
      </c>
      <c r="G841" s="165"/>
      <c r="H841" s="164"/>
      <c r="I841" s="164"/>
      <c r="J841" s="165"/>
      <c r="K841" s="165">
        <f>'19-20 Approps Data Entry'!$G840</f>
        <v>0</v>
      </c>
      <c r="L841" s="164"/>
    </row>
    <row r="842" spans="1:12" s="166" customFormat="1" x14ac:dyDescent="0.3">
      <c r="A842" s="152">
        <v>64580</v>
      </c>
      <c r="B842" s="167">
        <v>11870</v>
      </c>
      <c r="C842" s="180" t="s">
        <v>555</v>
      </c>
      <c r="D842" s="169" t="s">
        <v>128</v>
      </c>
      <c r="E842" s="149"/>
      <c r="F842" s="164"/>
      <c r="G842" s="165"/>
      <c r="H842" s="164"/>
      <c r="I842" s="164"/>
      <c r="J842" s="165"/>
      <c r="K842" s="164"/>
      <c r="L842" s="164"/>
    </row>
    <row r="843" spans="1:12" s="166" customFormat="1" x14ac:dyDescent="0.3">
      <c r="A843" s="152">
        <v>64600</v>
      </c>
      <c r="B843" s="167">
        <v>11874</v>
      </c>
      <c r="C843" s="168" t="s">
        <v>1299</v>
      </c>
      <c r="D843" s="169" t="s">
        <v>1315</v>
      </c>
      <c r="E843" s="149"/>
      <c r="F843" s="164"/>
      <c r="G843" s="165"/>
      <c r="H843" s="164"/>
      <c r="I843" s="164"/>
      <c r="J843" s="165"/>
      <c r="K843" s="164"/>
      <c r="L843" s="164"/>
    </row>
    <row r="844" spans="1:12" s="166" customFormat="1" x14ac:dyDescent="0.3">
      <c r="A844" s="152">
        <v>64620</v>
      </c>
      <c r="B844" s="167">
        <v>11875</v>
      </c>
      <c r="C844" s="180" t="s">
        <v>553</v>
      </c>
      <c r="D844" s="169" t="s">
        <v>525</v>
      </c>
      <c r="E844" s="149"/>
      <c r="F844" s="165">
        <f>'19-20 Approps Data Entry'!$G843</f>
        <v>0</v>
      </c>
      <c r="G844" s="165"/>
      <c r="H844" s="164"/>
      <c r="I844" s="164"/>
      <c r="J844" s="165"/>
      <c r="K844" s="165">
        <f>'19-20 Approps Data Entry'!$G843</f>
        <v>0</v>
      </c>
      <c r="L844" s="164"/>
    </row>
    <row r="845" spans="1:12" s="166" customFormat="1" x14ac:dyDescent="0.3">
      <c r="A845" s="152">
        <v>64640</v>
      </c>
      <c r="B845" s="167">
        <v>11880</v>
      </c>
      <c r="C845" s="180" t="s">
        <v>557</v>
      </c>
      <c r="D845" s="169" t="s">
        <v>129</v>
      </c>
      <c r="E845" s="149"/>
      <c r="F845" s="165">
        <f>'19-20 Approps Data Entry'!$G844</f>
        <v>0</v>
      </c>
      <c r="G845" s="165"/>
      <c r="H845" s="164"/>
      <c r="I845" s="164"/>
      <c r="J845" s="165"/>
      <c r="K845" s="165">
        <f>'19-20 Approps Data Entry'!$G844</f>
        <v>0</v>
      </c>
      <c r="L845" s="164"/>
    </row>
    <row r="846" spans="1:12" s="166" customFormat="1" x14ac:dyDescent="0.3">
      <c r="A846" s="152">
        <v>64660</v>
      </c>
      <c r="B846" s="167">
        <v>11890</v>
      </c>
      <c r="C846" s="180" t="s">
        <v>559</v>
      </c>
      <c r="D846" s="169" t="s">
        <v>130</v>
      </c>
      <c r="E846" s="149"/>
      <c r="F846" s="165">
        <f>'19-20 Approps Data Entry'!$G845</f>
        <v>0</v>
      </c>
      <c r="G846" s="165"/>
      <c r="H846" s="164"/>
      <c r="I846" s="164"/>
      <c r="J846" s="165"/>
      <c r="K846" s="165">
        <f>'19-20 Approps Data Entry'!$G845</f>
        <v>0</v>
      </c>
      <c r="L846" s="164"/>
    </row>
    <row r="847" spans="1:12" s="166" customFormat="1" x14ac:dyDescent="0.3">
      <c r="A847" s="152">
        <v>64680</v>
      </c>
      <c r="B847" s="167">
        <v>11900</v>
      </c>
      <c r="C847" s="180" t="s">
        <v>561</v>
      </c>
      <c r="D847" s="169" t="s">
        <v>131</v>
      </c>
      <c r="E847" s="149"/>
      <c r="F847" s="165">
        <f>'19-20 Approps Data Entry'!$G846</f>
        <v>0</v>
      </c>
      <c r="G847" s="165"/>
      <c r="H847" s="164"/>
      <c r="I847" s="164"/>
      <c r="J847" s="165"/>
      <c r="K847" s="165">
        <f>'19-20 Approps Data Entry'!$G846</f>
        <v>0</v>
      </c>
      <c r="L847" s="164"/>
    </row>
    <row r="848" spans="1:12" s="166" customFormat="1" x14ac:dyDescent="0.3">
      <c r="A848" s="152">
        <v>64700</v>
      </c>
      <c r="B848" s="167">
        <v>11910</v>
      </c>
      <c r="C848" s="180" t="s">
        <v>563</v>
      </c>
      <c r="D848" s="169" t="s">
        <v>132</v>
      </c>
      <c r="E848" s="149"/>
      <c r="F848" s="165">
        <f>'19-20 Approps Data Entry'!$G847</f>
        <v>0</v>
      </c>
      <c r="G848" s="165"/>
      <c r="H848" s="164"/>
      <c r="I848" s="164"/>
      <c r="J848" s="165"/>
      <c r="K848" s="165">
        <f>'19-20 Approps Data Entry'!$G847</f>
        <v>0</v>
      </c>
      <c r="L848" s="164"/>
    </row>
    <row r="849" spans="1:12" s="166" customFormat="1" x14ac:dyDescent="0.3">
      <c r="A849" s="152">
        <v>64720</v>
      </c>
      <c r="B849" s="201">
        <v>11920</v>
      </c>
      <c r="C849" s="195" t="s">
        <v>565</v>
      </c>
      <c r="D849" s="217" t="s">
        <v>133</v>
      </c>
      <c r="E849" s="149"/>
      <c r="F849" s="165">
        <f>'19-20 Approps Data Entry'!$G848</f>
        <v>0</v>
      </c>
      <c r="G849" s="165"/>
      <c r="H849" s="164"/>
      <c r="I849" s="164"/>
      <c r="J849" s="165"/>
      <c r="K849" s="165">
        <f>'19-20 Approps Data Entry'!$G848</f>
        <v>0</v>
      </c>
      <c r="L849" s="164"/>
    </row>
    <row r="850" spans="1:12" s="166" customFormat="1" x14ac:dyDescent="0.3">
      <c r="A850" s="167">
        <v>64725</v>
      </c>
      <c r="B850" s="167"/>
      <c r="C850" s="180" t="s">
        <v>1785</v>
      </c>
      <c r="D850" s="169" t="s">
        <v>1800</v>
      </c>
      <c r="E850" s="149"/>
      <c r="F850" s="165">
        <f>'19-20 Approps Data Entry'!$G849</f>
        <v>0</v>
      </c>
      <c r="G850" s="165"/>
      <c r="H850" s="164"/>
      <c r="I850" s="164"/>
      <c r="J850" s="165"/>
      <c r="K850" s="165">
        <f>'19-20 Approps Data Entry'!$G849</f>
        <v>0</v>
      </c>
      <c r="L850" s="164"/>
    </row>
    <row r="851" spans="1:12" s="166" customFormat="1" x14ac:dyDescent="0.3">
      <c r="A851" s="13">
        <v>64740</v>
      </c>
      <c r="B851" s="218">
        <v>11930</v>
      </c>
      <c r="C851" s="219" t="s">
        <v>134</v>
      </c>
      <c r="D851" s="220"/>
      <c r="E851" s="149"/>
      <c r="F851" s="164"/>
      <c r="G851" s="165"/>
      <c r="H851" s="164"/>
      <c r="I851" s="164"/>
      <c r="J851" s="165"/>
      <c r="K851" s="164"/>
      <c r="L851" s="164"/>
    </row>
    <row r="852" spans="1:12" s="166" customFormat="1" x14ac:dyDescent="0.3">
      <c r="A852" s="161" t="s">
        <v>1943</v>
      </c>
      <c r="B852" s="167"/>
      <c r="C852" s="209" t="s">
        <v>135</v>
      </c>
      <c r="D852" s="169"/>
      <c r="E852" s="149"/>
      <c r="F852" s="165"/>
      <c r="G852" s="165"/>
      <c r="H852" s="165"/>
      <c r="I852" s="165"/>
      <c r="J852" s="165"/>
      <c r="K852" s="165"/>
      <c r="L852" s="165"/>
    </row>
    <row r="853" spans="1:12" s="166" customFormat="1" x14ac:dyDescent="0.3">
      <c r="A853" s="152">
        <v>65500</v>
      </c>
      <c r="B853" s="167">
        <v>11940</v>
      </c>
      <c r="C853" s="180" t="s">
        <v>547</v>
      </c>
      <c r="D853" s="169" t="s">
        <v>136</v>
      </c>
      <c r="E853" s="149"/>
      <c r="F853" s="165">
        <f>'19-20 Approps Data Entry'!$G852</f>
        <v>0</v>
      </c>
      <c r="G853" s="165"/>
      <c r="H853" s="164"/>
      <c r="I853" s="164"/>
      <c r="J853" s="165"/>
      <c r="K853" s="165">
        <f>'19-20 Approps Data Entry'!$G852</f>
        <v>0</v>
      </c>
      <c r="L853" s="164"/>
    </row>
    <row r="854" spans="1:12" s="166" customFormat="1" x14ac:dyDescent="0.3">
      <c r="A854" s="152">
        <v>65520</v>
      </c>
      <c r="B854" s="167">
        <v>11950</v>
      </c>
      <c r="C854" s="180" t="s">
        <v>549</v>
      </c>
      <c r="D854" s="169" t="s">
        <v>137</v>
      </c>
      <c r="E854" s="149"/>
      <c r="F854" s="165">
        <f>'19-20 Approps Data Entry'!$G853</f>
        <v>0</v>
      </c>
      <c r="G854" s="165"/>
      <c r="H854" s="164"/>
      <c r="I854" s="164"/>
      <c r="J854" s="165"/>
      <c r="K854" s="165">
        <f>'19-20 Approps Data Entry'!$G853</f>
        <v>0</v>
      </c>
      <c r="L854" s="164"/>
    </row>
    <row r="855" spans="1:12" s="166" customFormat="1" x14ac:dyDescent="0.3">
      <c r="A855" s="152">
        <v>65540</v>
      </c>
      <c r="B855" s="167">
        <v>11960</v>
      </c>
      <c r="C855" s="180" t="s">
        <v>551</v>
      </c>
      <c r="D855" s="169" t="s">
        <v>138</v>
      </c>
      <c r="E855" s="149"/>
      <c r="F855" s="164"/>
      <c r="G855" s="165"/>
      <c r="H855" s="164"/>
      <c r="I855" s="164"/>
      <c r="J855" s="165"/>
      <c r="K855" s="164"/>
      <c r="L855" s="164"/>
    </row>
    <row r="856" spans="1:12" s="166" customFormat="1" x14ac:dyDescent="0.3">
      <c r="A856" s="152">
        <v>65560</v>
      </c>
      <c r="B856" s="167">
        <v>11970</v>
      </c>
      <c r="C856" s="180" t="s">
        <v>1296</v>
      </c>
      <c r="D856" s="169" t="s">
        <v>139</v>
      </c>
      <c r="E856" s="149"/>
      <c r="F856" s="165">
        <f>'19-20 Approps Data Entry'!$G855</f>
        <v>0</v>
      </c>
      <c r="G856" s="165"/>
      <c r="H856" s="164"/>
      <c r="I856" s="164"/>
      <c r="J856" s="165"/>
      <c r="K856" s="165">
        <f>'19-20 Approps Data Entry'!$G855</f>
        <v>0</v>
      </c>
      <c r="L856" s="164"/>
    </row>
    <row r="857" spans="1:12" s="166" customFormat="1" x14ac:dyDescent="0.3">
      <c r="A857" s="152">
        <v>65580</v>
      </c>
      <c r="B857" s="167">
        <v>11980</v>
      </c>
      <c r="C857" s="180" t="s">
        <v>555</v>
      </c>
      <c r="D857" s="169" t="s">
        <v>140</v>
      </c>
      <c r="E857" s="149"/>
      <c r="F857" s="164"/>
      <c r="G857" s="165"/>
      <c r="H857" s="164"/>
      <c r="I857" s="164"/>
      <c r="J857" s="165"/>
      <c r="K857" s="164"/>
      <c r="L857" s="164"/>
    </row>
    <row r="858" spans="1:12" s="166" customFormat="1" x14ac:dyDescent="0.3">
      <c r="A858" s="152">
        <v>65600</v>
      </c>
      <c r="B858" s="167">
        <v>11984</v>
      </c>
      <c r="C858" s="168" t="s">
        <v>1299</v>
      </c>
      <c r="D858" s="169" t="s">
        <v>1316</v>
      </c>
      <c r="E858" s="149"/>
      <c r="F858" s="164"/>
      <c r="G858" s="165"/>
      <c r="H858" s="164"/>
      <c r="I858" s="164"/>
      <c r="J858" s="165"/>
      <c r="K858" s="164"/>
      <c r="L858" s="164"/>
    </row>
    <row r="859" spans="1:12" s="166" customFormat="1" x14ac:dyDescent="0.3">
      <c r="A859" s="152">
        <v>65620</v>
      </c>
      <c r="B859" s="167">
        <v>11985</v>
      </c>
      <c r="C859" s="180" t="s">
        <v>553</v>
      </c>
      <c r="D859" s="169" t="s">
        <v>526</v>
      </c>
      <c r="E859" s="149"/>
      <c r="F859" s="165">
        <f>'19-20 Approps Data Entry'!$G858</f>
        <v>0</v>
      </c>
      <c r="G859" s="165"/>
      <c r="H859" s="164"/>
      <c r="I859" s="164"/>
      <c r="J859" s="165"/>
      <c r="K859" s="165">
        <f>'19-20 Approps Data Entry'!$G858</f>
        <v>0</v>
      </c>
      <c r="L859" s="164"/>
    </row>
    <row r="860" spans="1:12" s="166" customFormat="1" x14ac:dyDescent="0.3">
      <c r="A860" s="152">
        <v>65640</v>
      </c>
      <c r="B860" s="167">
        <v>11990</v>
      </c>
      <c r="C860" s="180" t="s">
        <v>557</v>
      </c>
      <c r="D860" s="169" t="s">
        <v>141</v>
      </c>
      <c r="E860" s="149"/>
      <c r="F860" s="165">
        <f>'19-20 Approps Data Entry'!$G859</f>
        <v>0</v>
      </c>
      <c r="G860" s="165"/>
      <c r="H860" s="164"/>
      <c r="I860" s="164"/>
      <c r="J860" s="165"/>
      <c r="K860" s="165">
        <f>'19-20 Approps Data Entry'!$G859</f>
        <v>0</v>
      </c>
      <c r="L860" s="164"/>
    </row>
    <row r="861" spans="1:12" s="166" customFormat="1" x14ac:dyDescent="0.3">
      <c r="A861" s="152">
        <v>65660</v>
      </c>
      <c r="B861" s="167">
        <v>12000</v>
      </c>
      <c r="C861" s="180" t="s">
        <v>559</v>
      </c>
      <c r="D861" s="169" t="s">
        <v>142</v>
      </c>
      <c r="E861" s="149"/>
      <c r="F861" s="165">
        <f>'19-20 Approps Data Entry'!$G860</f>
        <v>0</v>
      </c>
      <c r="G861" s="165"/>
      <c r="H861" s="164"/>
      <c r="I861" s="164"/>
      <c r="J861" s="165"/>
      <c r="K861" s="165">
        <f>'19-20 Approps Data Entry'!$G860</f>
        <v>0</v>
      </c>
      <c r="L861" s="164"/>
    </row>
    <row r="862" spans="1:12" s="166" customFormat="1" x14ac:dyDescent="0.3">
      <c r="A862" s="152">
        <v>65680</v>
      </c>
      <c r="B862" s="167">
        <v>12010</v>
      </c>
      <c r="C862" s="180" t="s">
        <v>561</v>
      </c>
      <c r="D862" s="169" t="s">
        <v>143</v>
      </c>
      <c r="E862" s="149"/>
      <c r="F862" s="165">
        <f>'19-20 Approps Data Entry'!$G861</f>
        <v>0</v>
      </c>
      <c r="G862" s="165"/>
      <c r="H862" s="164"/>
      <c r="I862" s="164"/>
      <c r="J862" s="165"/>
      <c r="K862" s="165">
        <f>'19-20 Approps Data Entry'!$G861</f>
        <v>0</v>
      </c>
      <c r="L862" s="164"/>
    </row>
    <row r="863" spans="1:12" s="166" customFormat="1" x14ac:dyDescent="0.3">
      <c r="A863" s="152">
        <v>65700</v>
      </c>
      <c r="B863" s="167">
        <v>12020</v>
      </c>
      <c r="C863" s="180" t="s">
        <v>563</v>
      </c>
      <c r="D863" s="169" t="s">
        <v>144</v>
      </c>
      <c r="E863" s="149"/>
      <c r="F863" s="165">
        <f>'19-20 Approps Data Entry'!$G862</f>
        <v>0</v>
      </c>
      <c r="G863" s="165"/>
      <c r="H863" s="164"/>
      <c r="I863" s="164"/>
      <c r="J863" s="165"/>
      <c r="K863" s="165">
        <f>'19-20 Approps Data Entry'!$G862</f>
        <v>0</v>
      </c>
      <c r="L863" s="164"/>
    </row>
    <row r="864" spans="1:12" s="166" customFormat="1" x14ac:dyDescent="0.3">
      <c r="A864" s="152">
        <v>65720</v>
      </c>
      <c r="B864" s="201">
        <v>12030</v>
      </c>
      <c r="C864" s="195" t="s">
        <v>565</v>
      </c>
      <c r="D864" s="217" t="s">
        <v>145</v>
      </c>
      <c r="E864" s="149"/>
      <c r="F864" s="165">
        <f>'19-20 Approps Data Entry'!$G863</f>
        <v>0</v>
      </c>
      <c r="G864" s="165"/>
      <c r="H864" s="164"/>
      <c r="I864" s="164"/>
      <c r="J864" s="165"/>
      <c r="K864" s="165">
        <f>'19-20 Approps Data Entry'!$G863</f>
        <v>0</v>
      </c>
      <c r="L864" s="164"/>
    </row>
    <row r="865" spans="1:12" s="166" customFormat="1" x14ac:dyDescent="0.3">
      <c r="A865" s="167">
        <v>65725</v>
      </c>
      <c r="B865" s="167"/>
      <c r="C865" s="180" t="s">
        <v>1785</v>
      </c>
      <c r="D865" s="169" t="s">
        <v>1801</v>
      </c>
      <c r="E865" s="149"/>
      <c r="F865" s="165">
        <f>'19-20 Approps Data Entry'!$G864</f>
        <v>0</v>
      </c>
      <c r="G865" s="165"/>
      <c r="H865" s="164"/>
      <c r="I865" s="164"/>
      <c r="J865" s="165"/>
      <c r="K865" s="165">
        <f>'19-20 Approps Data Entry'!$G864</f>
        <v>0</v>
      </c>
      <c r="L865" s="164"/>
    </row>
    <row r="866" spans="1:12" s="166" customFormat="1" x14ac:dyDescent="0.3">
      <c r="A866" s="13">
        <v>65740</v>
      </c>
      <c r="B866" s="218">
        <v>12040</v>
      </c>
      <c r="C866" s="219" t="s">
        <v>146</v>
      </c>
      <c r="D866" s="220"/>
      <c r="E866" s="149"/>
      <c r="F866" s="164"/>
      <c r="G866" s="165"/>
      <c r="H866" s="164"/>
      <c r="I866" s="164"/>
      <c r="J866" s="165"/>
      <c r="K866" s="164"/>
      <c r="L866" s="164"/>
    </row>
    <row r="867" spans="1:12" s="166" customFormat="1" x14ac:dyDescent="0.3">
      <c r="A867" s="161" t="s">
        <v>1943</v>
      </c>
      <c r="B867" s="167"/>
      <c r="C867" s="209" t="s">
        <v>147</v>
      </c>
      <c r="D867" s="169"/>
      <c r="E867" s="149"/>
      <c r="F867" s="165"/>
      <c r="G867" s="165"/>
      <c r="H867" s="165"/>
      <c r="I867" s="165"/>
      <c r="J867" s="165"/>
      <c r="K867" s="165"/>
      <c r="L867" s="165"/>
    </row>
    <row r="868" spans="1:12" s="166" customFormat="1" x14ac:dyDescent="0.3">
      <c r="A868" s="152">
        <v>66500</v>
      </c>
      <c r="B868" s="167">
        <v>12800</v>
      </c>
      <c r="C868" s="180" t="s">
        <v>547</v>
      </c>
      <c r="D868" s="169" t="s">
        <v>148</v>
      </c>
      <c r="E868" s="149"/>
      <c r="F868" s="165">
        <f>'19-20 Approps Data Entry'!$G867</f>
        <v>0</v>
      </c>
      <c r="G868" s="165"/>
      <c r="H868" s="164"/>
      <c r="I868" s="164"/>
      <c r="J868" s="165"/>
      <c r="K868" s="165">
        <f>'19-20 Approps Data Entry'!$G867</f>
        <v>0</v>
      </c>
      <c r="L868" s="164"/>
    </row>
    <row r="869" spans="1:12" s="166" customFormat="1" x14ac:dyDescent="0.3">
      <c r="A869" s="152">
        <v>66520</v>
      </c>
      <c r="B869" s="167">
        <v>12805</v>
      </c>
      <c r="C869" s="180" t="s">
        <v>549</v>
      </c>
      <c r="D869" s="169" t="s">
        <v>149</v>
      </c>
      <c r="E869" s="149"/>
      <c r="F869" s="165">
        <f>'19-20 Approps Data Entry'!$G868</f>
        <v>0</v>
      </c>
      <c r="G869" s="165"/>
      <c r="H869" s="164"/>
      <c r="I869" s="164"/>
      <c r="J869" s="165"/>
      <c r="K869" s="165">
        <f>'19-20 Approps Data Entry'!$G868</f>
        <v>0</v>
      </c>
      <c r="L869" s="164"/>
    </row>
    <row r="870" spans="1:12" s="166" customFormat="1" x14ac:dyDescent="0.3">
      <c r="A870" s="152">
        <v>66540</v>
      </c>
      <c r="B870" s="167">
        <v>12810</v>
      </c>
      <c r="C870" s="180" t="s">
        <v>551</v>
      </c>
      <c r="D870" s="169" t="s">
        <v>150</v>
      </c>
      <c r="E870" s="149"/>
      <c r="F870" s="164"/>
      <c r="G870" s="165"/>
      <c r="H870" s="164"/>
      <c r="I870" s="164"/>
      <c r="J870" s="165"/>
      <c r="K870" s="164"/>
      <c r="L870" s="164"/>
    </row>
    <row r="871" spans="1:12" s="166" customFormat="1" x14ac:dyDescent="0.3">
      <c r="A871" s="152">
        <v>66560</v>
      </c>
      <c r="B871" s="167">
        <v>12815</v>
      </c>
      <c r="C871" s="180" t="s">
        <v>1296</v>
      </c>
      <c r="D871" s="169" t="s">
        <v>151</v>
      </c>
      <c r="E871" s="149"/>
      <c r="F871" s="165">
        <f>'19-20 Approps Data Entry'!$G870</f>
        <v>0</v>
      </c>
      <c r="G871" s="165"/>
      <c r="H871" s="164"/>
      <c r="I871" s="164"/>
      <c r="J871" s="165"/>
      <c r="K871" s="165">
        <f>'19-20 Approps Data Entry'!$G870</f>
        <v>0</v>
      </c>
      <c r="L871" s="164"/>
    </row>
    <row r="872" spans="1:12" s="166" customFormat="1" x14ac:dyDescent="0.3">
      <c r="A872" s="152">
        <v>66580</v>
      </c>
      <c r="B872" s="167">
        <v>12820</v>
      </c>
      <c r="C872" s="180" t="s">
        <v>555</v>
      </c>
      <c r="D872" s="169" t="s">
        <v>152</v>
      </c>
      <c r="E872" s="149"/>
      <c r="F872" s="164"/>
      <c r="G872" s="165"/>
      <c r="H872" s="164"/>
      <c r="I872" s="164"/>
      <c r="J872" s="165"/>
      <c r="K872" s="164"/>
      <c r="L872" s="164"/>
    </row>
    <row r="873" spans="1:12" s="166" customFormat="1" x14ac:dyDescent="0.3">
      <c r="A873" s="152">
        <v>66600</v>
      </c>
      <c r="B873" s="167">
        <v>12823</v>
      </c>
      <c r="C873" s="168" t="s">
        <v>1299</v>
      </c>
      <c r="D873" s="169" t="s">
        <v>1317</v>
      </c>
      <c r="E873" s="149"/>
      <c r="F873" s="164"/>
      <c r="G873" s="165"/>
      <c r="H873" s="164"/>
      <c r="I873" s="164"/>
      <c r="J873" s="165"/>
      <c r="K873" s="164"/>
      <c r="L873" s="164"/>
    </row>
    <row r="874" spans="1:12" s="166" customFormat="1" x14ac:dyDescent="0.3">
      <c r="A874" s="152">
        <v>66620</v>
      </c>
      <c r="B874" s="167">
        <v>12824</v>
      </c>
      <c r="C874" s="180" t="s">
        <v>553</v>
      </c>
      <c r="D874" s="169" t="s">
        <v>527</v>
      </c>
      <c r="E874" s="149"/>
      <c r="F874" s="165">
        <f>'19-20 Approps Data Entry'!$G873</f>
        <v>0</v>
      </c>
      <c r="G874" s="165"/>
      <c r="H874" s="164"/>
      <c r="I874" s="164"/>
      <c r="J874" s="165"/>
      <c r="K874" s="165">
        <f>'19-20 Approps Data Entry'!$G873</f>
        <v>0</v>
      </c>
      <c r="L874" s="164"/>
    </row>
    <row r="875" spans="1:12" s="166" customFormat="1" x14ac:dyDescent="0.3">
      <c r="A875" s="152">
        <v>66640</v>
      </c>
      <c r="B875" s="167">
        <v>12825</v>
      </c>
      <c r="C875" s="180" t="s">
        <v>557</v>
      </c>
      <c r="D875" s="169" t="s">
        <v>153</v>
      </c>
      <c r="E875" s="149"/>
      <c r="F875" s="165">
        <f>'19-20 Approps Data Entry'!$G874</f>
        <v>0</v>
      </c>
      <c r="G875" s="165"/>
      <c r="H875" s="164"/>
      <c r="I875" s="164"/>
      <c r="J875" s="165"/>
      <c r="K875" s="165">
        <f>'19-20 Approps Data Entry'!$G874</f>
        <v>0</v>
      </c>
      <c r="L875" s="164"/>
    </row>
    <row r="876" spans="1:12" s="166" customFormat="1" x14ac:dyDescent="0.3">
      <c r="A876" s="152">
        <v>66660</v>
      </c>
      <c r="B876" s="167">
        <v>12830</v>
      </c>
      <c r="C876" s="180" t="s">
        <v>559</v>
      </c>
      <c r="D876" s="169" t="s">
        <v>154</v>
      </c>
      <c r="E876" s="149"/>
      <c r="F876" s="165">
        <f>'19-20 Approps Data Entry'!$G875</f>
        <v>0</v>
      </c>
      <c r="G876" s="165"/>
      <c r="H876" s="164"/>
      <c r="I876" s="164"/>
      <c r="J876" s="165"/>
      <c r="K876" s="165">
        <f>'19-20 Approps Data Entry'!$G875</f>
        <v>0</v>
      </c>
      <c r="L876" s="164"/>
    </row>
    <row r="877" spans="1:12" s="166" customFormat="1" x14ac:dyDescent="0.3">
      <c r="A877" s="152">
        <v>66680</v>
      </c>
      <c r="B877" s="167">
        <v>12835</v>
      </c>
      <c r="C877" s="180" t="s">
        <v>561</v>
      </c>
      <c r="D877" s="169" t="s">
        <v>155</v>
      </c>
      <c r="E877" s="149"/>
      <c r="F877" s="165">
        <f>'19-20 Approps Data Entry'!$G876</f>
        <v>0</v>
      </c>
      <c r="G877" s="165"/>
      <c r="H877" s="164"/>
      <c r="I877" s="164"/>
      <c r="J877" s="165"/>
      <c r="K877" s="165">
        <f>'19-20 Approps Data Entry'!$G876</f>
        <v>0</v>
      </c>
      <c r="L877" s="164"/>
    </row>
    <row r="878" spans="1:12" s="166" customFormat="1" x14ac:dyDescent="0.3">
      <c r="A878" s="152">
        <v>66700</v>
      </c>
      <c r="B878" s="167">
        <v>12840</v>
      </c>
      <c r="C878" s="180" t="s">
        <v>563</v>
      </c>
      <c r="D878" s="169" t="s">
        <v>156</v>
      </c>
      <c r="E878" s="149"/>
      <c r="F878" s="165">
        <f>'19-20 Approps Data Entry'!$G877</f>
        <v>0</v>
      </c>
      <c r="G878" s="165"/>
      <c r="H878" s="164"/>
      <c r="I878" s="164"/>
      <c r="J878" s="165"/>
      <c r="K878" s="165">
        <f>'19-20 Approps Data Entry'!$G877</f>
        <v>0</v>
      </c>
      <c r="L878" s="164"/>
    </row>
    <row r="879" spans="1:12" s="166" customFormat="1" x14ac:dyDescent="0.3">
      <c r="A879" s="152">
        <v>66720</v>
      </c>
      <c r="B879" s="201">
        <v>12845</v>
      </c>
      <c r="C879" s="195" t="s">
        <v>565</v>
      </c>
      <c r="D879" s="217" t="s">
        <v>157</v>
      </c>
      <c r="E879" s="149"/>
      <c r="F879" s="165">
        <f>'19-20 Approps Data Entry'!$G878</f>
        <v>0</v>
      </c>
      <c r="G879" s="165"/>
      <c r="H879" s="164"/>
      <c r="I879" s="164"/>
      <c r="J879" s="165"/>
      <c r="K879" s="165">
        <f>'19-20 Approps Data Entry'!$G878</f>
        <v>0</v>
      </c>
      <c r="L879" s="164"/>
    </row>
    <row r="880" spans="1:12" s="166" customFormat="1" x14ac:dyDescent="0.3">
      <c r="A880" s="167">
        <v>66725</v>
      </c>
      <c r="B880" s="167"/>
      <c r="C880" s="180" t="s">
        <v>1785</v>
      </c>
      <c r="D880" s="169" t="s">
        <v>1802</v>
      </c>
      <c r="E880" s="149"/>
      <c r="F880" s="165">
        <f>'19-20 Approps Data Entry'!$G879</f>
        <v>0</v>
      </c>
      <c r="G880" s="165"/>
      <c r="H880" s="164"/>
      <c r="I880" s="164"/>
      <c r="J880" s="165"/>
      <c r="K880" s="165">
        <f>'19-20 Approps Data Entry'!$G879</f>
        <v>0</v>
      </c>
      <c r="L880" s="164"/>
    </row>
    <row r="881" spans="1:12" s="166" customFormat="1" x14ac:dyDescent="0.3">
      <c r="A881" s="13">
        <v>66740</v>
      </c>
      <c r="B881" s="218">
        <v>12850</v>
      </c>
      <c r="C881" s="219" t="s">
        <v>158</v>
      </c>
      <c r="D881" s="220"/>
      <c r="E881" s="149"/>
      <c r="F881" s="164"/>
      <c r="G881" s="165"/>
      <c r="H881" s="164"/>
      <c r="I881" s="164"/>
      <c r="J881" s="165"/>
      <c r="K881" s="164"/>
      <c r="L881" s="164"/>
    </row>
    <row r="882" spans="1:12" s="166" customFormat="1" x14ac:dyDescent="0.3">
      <c r="A882" s="161" t="s">
        <v>1943</v>
      </c>
      <c r="B882" s="167"/>
      <c r="C882" s="209" t="s">
        <v>159</v>
      </c>
      <c r="D882" s="169"/>
      <c r="E882" s="149"/>
      <c r="F882" s="165"/>
      <c r="G882" s="165"/>
      <c r="H882" s="165"/>
      <c r="I882" s="165"/>
      <c r="J882" s="165"/>
      <c r="K882" s="165"/>
      <c r="L882" s="165"/>
    </row>
    <row r="883" spans="1:12" s="166" customFormat="1" x14ac:dyDescent="0.3">
      <c r="A883" s="152">
        <v>67000</v>
      </c>
      <c r="B883" s="167">
        <v>12900</v>
      </c>
      <c r="C883" s="180" t="s">
        <v>547</v>
      </c>
      <c r="D883" s="169" t="s">
        <v>160</v>
      </c>
      <c r="E883" s="149"/>
      <c r="F883" s="165">
        <f>'19-20 Approps Data Entry'!$G882</f>
        <v>0</v>
      </c>
      <c r="G883" s="165"/>
      <c r="H883" s="164"/>
      <c r="I883" s="164"/>
      <c r="J883" s="165"/>
      <c r="K883" s="165">
        <f>'19-20 Approps Data Entry'!$G882</f>
        <v>0</v>
      </c>
      <c r="L883" s="164"/>
    </row>
    <row r="884" spans="1:12" s="166" customFormat="1" x14ac:dyDescent="0.3">
      <c r="A884" s="152">
        <v>67020</v>
      </c>
      <c r="B884" s="167">
        <v>12905</v>
      </c>
      <c r="C884" s="180" t="s">
        <v>549</v>
      </c>
      <c r="D884" s="169" t="s">
        <v>161</v>
      </c>
      <c r="E884" s="149"/>
      <c r="F884" s="165">
        <f>'19-20 Approps Data Entry'!$G883</f>
        <v>0</v>
      </c>
      <c r="G884" s="165"/>
      <c r="H884" s="164"/>
      <c r="I884" s="164"/>
      <c r="J884" s="165"/>
      <c r="K884" s="165">
        <f>'19-20 Approps Data Entry'!$G883</f>
        <v>0</v>
      </c>
      <c r="L884" s="164"/>
    </row>
    <row r="885" spans="1:12" s="166" customFormat="1" x14ac:dyDescent="0.3">
      <c r="A885" s="152">
        <v>67040</v>
      </c>
      <c r="B885" s="167">
        <v>12910</v>
      </c>
      <c r="C885" s="180" t="s">
        <v>551</v>
      </c>
      <c r="D885" s="169" t="s">
        <v>162</v>
      </c>
      <c r="E885" s="149"/>
      <c r="F885" s="164"/>
      <c r="G885" s="165"/>
      <c r="H885" s="164"/>
      <c r="I885" s="164"/>
      <c r="J885" s="165"/>
      <c r="K885" s="164"/>
      <c r="L885" s="164"/>
    </row>
    <row r="886" spans="1:12" s="166" customFormat="1" x14ac:dyDescent="0.3">
      <c r="A886" s="152">
        <v>67060</v>
      </c>
      <c r="B886" s="167">
        <v>12915</v>
      </c>
      <c r="C886" s="180" t="s">
        <v>1296</v>
      </c>
      <c r="D886" s="169" t="s">
        <v>163</v>
      </c>
      <c r="E886" s="149"/>
      <c r="F886" s="165">
        <f>'19-20 Approps Data Entry'!$G885</f>
        <v>0</v>
      </c>
      <c r="G886" s="165"/>
      <c r="H886" s="164"/>
      <c r="I886" s="164"/>
      <c r="J886" s="165"/>
      <c r="K886" s="165">
        <f>'19-20 Approps Data Entry'!$G885</f>
        <v>0</v>
      </c>
      <c r="L886" s="164"/>
    </row>
    <row r="887" spans="1:12" s="166" customFormat="1" x14ac:dyDescent="0.3">
      <c r="A887" s="152">
        <v>67080</v>
      </c>
      <c r="B887" s="167">
        <v>12920</v>
      </c>
      <c r="C887" s="180" t="s">
        <v>555</v>
      </c>
      <c r="D887" s="169" t="s">
        <v>164</v>
      </c>
      <c r="E887" s="149"/>
      <c r="F887" s="164"/>
      <c r="G887" s="165"/>
      <c r="H887" s="164"/>
      <c r="I887" s="164"/>
      <c r="J887" s="165"/>
      <c r="K887" s="164"/>
      <c r="L887" s="164"/>
    </row>
    <row r="888" spans="1:12" s="166" customFormat="1" x14ac:dyDescent="0.3">
      <c r="A888" s="152">
        <v>67100</v>
      </c>
      <c r="B888" s="167">
        <v>12923</v>
      </c>
      <c r="C888" s="168" t="s">
        <v>1299</v>
      </c>
      <c r="D888" s="169" t="s">
        <v>1318</v>
      </c>
      <c r="E888" s="149"/>
      <c r="F888" s="164"/>
      <c r="G888" s="165"/>
      <c r="H888" s="164"/>
      <c r="I888" s="164"/>
      <c r="J888" s="165"/>
      <c r="K888" s="164"/>
      <c r="L888" s="164"/>
    </row>
    <row r="889" spans="1:12" s="166" customFormat="1" x14ac:dyDescent="0.3">
      <c r="A889" s="152">
        <v>67120</v>
      </c>
      <c r="B889" s="167">
        <v>12924</v>
      </c>
      <c r="C889" s="180" t="s">
        <v>553</v>
      </c>
      <c r="D889" s="169" t="s">
        <v>528</v>
      </c>
      <c r="E889" s="149"/>
      <c r="F889" s="165">
        <f>'19-20 Approps Data Entry'!$G888</f>
        <v>0</v>
      </c>
      <c r="G889" s="165"/>
      <c r="H889" s="164"/>
      <c r="I889" s="164"/>
      <c r="J889" s="165"/>
      <c r="K889" s="165">
        <f>'19-20 Approps Data Entry'!$G888</f>
        <v>0</v>
      </c>
      <c r="L889" s="164"/>
    </row>
    <row r="890" spans="1:12" s="166" customFormat="1" x14ac:dyDescent="0.3">
      <c r="A890" s="152">
        <v>67140</v>
      </c>
      <c r="B890" s="167">
        <v>12925</v>
      </c>
      <c r="C890" s="180" t="s">
        <v>557</v>
      </c>
      <c r="D890" s="169" t="s">
        <v>165</v>
      </c>
      <c r="E890" s="149"/>
      <c r="F890" s="165">
        <f>'19-20 Approps Data Entry'!$G889</f>
        <v>0</v>
      </c>
      <c r="G890" s="165"/>
      <c r="H890" s="164"/>
      <c r="I890" s="164"/>
      <c r="J890" s="165"/>
      <c r="K890" s="165">
        <f>'19-20 Approps Data Entry'!$G889</f>
        <v>0</v>
      </c>
      <c r="L890" s="164"/>
    </row>
    <row r="891" spans="1:12" s="166" customFormat="1" x14ac:dyDescent="0.3">
      <c r="A891" s="152">
        <v>67160</v>
      </c>
      <c r="B891" s="167">
        <v>12930</v>
      </c>
      <c r="C891" s="180" t="s">
        <v>559</v>
      </c>
      <c r="D891" s="169" t="s">
        <v>166</v>
      </c>
      <c r="E891" s="149"/>
      <c r="F891" s="165">
        <f>'19-20 Approps Data Entry'!$G890</f>
        <v>0</v>
      </c>
      <c r="G891" s="165"/>
      <c r="H891" s="164"/>
      <c r="I891" s="164"/>
      <c r="J891" s="165"/>
      <c r="K891" s="165">
        <f>'19-20 Approps Data Entry'!$G890</f>
        <v>0</v>
      </c>
      <c r="L891" s="164"/>
    </row>
    <row r="892" spans="1:12" s="166" customFormat="1" x14ac:dyDescent="0.3">
      <c r="A892" s="152">
        <v>67180</v>
      </c>
      <c r="B892" s="167">
        <v>12935</v>
      </c>
      <c r="C892" s="180" t="s">
        <v>561</v>
      </c>
      <c r="D892" s="169" t="s">
        <v>167</v>
      </c>
      <c r="E892" s="149"/>
      <c r="F892" s="165">
        <f>'19-20 Approps Data Entry'!$G891</f>
        <v>0</v>
      </c>
      <c r="G892" s="165"/>
      <c r="H892" s="164"/>
      <c r="I892" s="164"/>
      <c r="J892" s="165"/>
      <c r="K892" s="165">
        <f>'19-20 Approps Data Entry'!$G891</f>
        <v>0</v>
      </c>
      <c r="L892" s="164"/>
    </row>
    <row r="893" spans="1:12" s="166" customFormat="1" x14ac:dyDescent="0.3">
      <c r="A893" s="152">
        <v>67200</v>
      </c>
      <c r="B893" s="167">
        <v>12940</v>
      </c>
      <c r="C893" s="180" t="s">
        <v>563</v>
      </c>
      <c r="D893" s="169" t="s">
        <v>168</v>
      </c>
      <c r="E893" s="149"/>
      <c r="F893" s="165">
        <f>'19-20 Approps Data Entry'!$G892</f>
        <v>0</v>
      </c>
      <c r="G893" s="165"/>
      <c r="H893" s="164"/>
      <c r="I893" s="164"/>
      <c r="J893" s="165"/>
      <c r="K893" s="165">
        <f>'19-20 Approps Data Entry'!$G892</f>
        <v>0</v>
      </c>
      <c r="L893" s="164"/>
    </row>
    <row r="894" spans="1:12" s="166" customFormat="1" x14ac:dyDescent="0.3">
      <c r="A894" s="152">
        <v>67220</v>
      </c>
      <c r="B894" s="201">
        <v>12945</v>
      </c>
      <c r="C894" s="195" t="s">
        <v>565</v>
      </c>
      <c r="D894" s="217" t="s">
        <v>169</v>
      </c>
      <c r="E894" s="149"/>
      <c r="F894" s="165">
        <f>'19-20 Approps Data Entry'!$G893</f>
        <v>0</v>
      </c>
      <c r="G894" s="165"/>
      <c r="H894" s="164"/>
      <c r="I894" s="164"/>
      <c r="J894" s="165"/>
      <c r="K894" s="165">
        <f>'19-20 Approps Data Entry'!$G893</f>
        <v>0</v>
      </c>
      <c r="L894" s="164"/>
    </row>
    <row r="895" spans="1:12" s="166" customFormat="1" x14ac:dyDescent="0.3">
      <c r="A895" s="167">
        <v>67225</v>
      </c>
      <c r="B895" s="167"/>
      <c r="C895" s="180" t="s">
        <v>1785</v>
      </c>
      <c r="D895" s="169" t="s">
        <v>1803</v>
      </c>
      <c r="E895" s="149"/>
      <c r="F895" s="165">
        <f>'19-20 Approps Data Entry'!$G894</f>
        <v>0</v>
      </c>
      <c r="G895" s="165"/>
      <c r="H895" s="164"/>
      <c r="I895" s="164"/>
      <c r="J895" s="165"/>
      <c r="K895" s="165">
        <f>'19-20 Approps Data Entry'!$G894</f>
        <v>0</v>
      </c>
      <c r="L895" s="164"/>
    </row>
    <row r="896" spans="1:12" s="166" customFormat="1" x14ac:dyDescent="0.3">
      <c r="A896" s="167">
        <v>67240</v>
      </c>
      <c r="B896" s="167">
        <v>12950</v>
      </c>
      <c r="C896" s="180" t="s">
        <v>146</v>
      </c>
      <c r="D896" s="169"/>
      <c r="E896" s="149"/>
      <c r="F896" s="164"/>
      <c r="G896" s="165"/>
      <c r="H896" s="164"/>
      <c r="I896" s="164"/>
      <c r="J896" s="165"/>
      <c r="K896" s="164"/>
      <c r="L896" s="164"/>
    </row>
    <row r="897" spans="1:12" s="166" customFormat="1" x14ac:dyDescent="0.3">
      <c r="A897" s="161" t="s">
        <v>1943</v>
      </c>
      <c r="B897" s="167"/>
      <c r="C897" s="183" t="s">
        <v>1869</v>
      </c>
      <c r="D897" s="169"/>
      <c r="E897" s="149"/>
      <c r="F897" s="165"/>
      <c r="G897" s="165"/>
      <c r="H897" s="165"/>
      <c r="I897" s="165"/>
      <c r="J897" s="165"/>
      <c r="K897" s="165"/>
      <c r="L897" s="165"/>
    </row>
    <row r="898" spans="1:12" s="166" customFormat="1" x14ac:dyDescent="0.3">
      <c r="A898" s="167">
        <v>68300</v>
      </c>
      <c r="B898" s="167"/>
      <c r="C898" s="180" t="s">
        <v>547</v>
      </c>
      <c r="D898" s="169" t="s">
        <v>1870</v>
      </c>
      <c r="E898" s="149"/>
      <c r="F898" s="164"/>
      <c r="G898" s="165"/>
      <c r="H898" s="164"/>
      <c r="I898" s="164"/>
      <c r="J898" s="165"/>
      <c r="K898" s="165">
        <f>'19-20 Approps Data Entry'!$G897</f>
        <v>0</v>
      </c>
      <c r="L898" s="164"/>
    </row>
    <row r="899" spans="1:12" s="166" customFormat="1" x14ac:dyDescent="0.3">
      <c r="A899" s="167">
        <v>68305</v>
      </c>
      <c r="B899" s="167"/>
      <c r="C899" s="180" t="s">
        <v>549</v>
      </c>
      <c r="D899" s="169" t="s">
        <v>1871</v>
      </c>
      <c r="E899" s="149"/>
      <c r="F899" s="164"/>
      <c r="G899" s="165"/>
      <c r="H899" s="164"/>
      <c r="I899" s="164"/>
      <c r="J899" s="165"/>
      <c r="K899" s="165">
        <f>'19-20 Approps Data Entry'!$G898</f>
        <v>0</v>
      </c>
      <c r="L899" s="164"/>
    </row>
    <row r="900" spans="1:12" s="166" customFormat="1" x14ac:dyDescent="0.3">
      <c r="A900" s="167">
        <v>68310</v>
      </c>
      <c r="B900" s="167"/>
      <c r="C900" s="180" t="s">
        <v>551</v>
      </c>
      <c r="D900" s="169" t="s">
        <v>1872</v>
      </c>
      <c r="E900" s="149"/>
      <c r="F900" s="164"/>
      <c r="G900" s="165"/>
      <c r="H900" s="164"/>
      <c r="I900" s="164"/>
      <c r="J900" s="165"/>
      <c r="K900" s="164"/>
      <c r="L900" s="164"/>
    </row>
    <row r="901" spans="1:12" s="166" customFormat="1" x14ac:dyDescent="0.3">
      <c r="A901" s="167">
        <v>68315</v>
      </c>
      <c r="B901" s="167"/>
      <c r="C901" s="180" t="s">
        <v>1296</v>
      </c>
      <c r="D901" s="169" t="s">
        <v>1873</v>
      </c>
      <c r="E901" s="149"/>
      <c r="F901" s="164"/>
      <c r="G901" s="165"/>
      <c r="H901" s="164"/>
      <c r="I901" s="164"/>
      <c r="J901" s="165"/>
      <c r="K901" s="165">
        <f>'19-20 Approps Data Entry'!$G900</f>
        <v>0</v>
      </c>
      <c r="L901" s="164"/>
    </row>
    <row r="902" spans="1:12" s="166" customFormat="1" x14ac:dyDescent="0.3">
      <c r="A902" s="167">
        <v>68320</v>
      </c>
      <c r="B902" s="167"/>
      <c r="C902" s="180" t="s">
        <v>555</v>
      </c>
      <c r="D902" s="169" t="s">
        <v>1874</v>
      </c>
      <c r="E902" s="149"/>
      <c r="F902" s="164"/>
      <c r="G902" s="165"/>
      <c r="H902" s="164"/>
      <c r="I902" s="164"/>
      <c r="J902" s="165"/>
      <c r="K902" s="164"/>
      <c r="L902" s="164"/>
    </row>
    <row r="903" spans="1:12" s="166" customFormat="1" x14ac:dyDescent="0.3">
      <c r="A903" s="167">
        <v>68325</v>
      </c>
      <c r="B903" s="167"/>
      <c r="C903" s="180" t="s">
        <v>1299</v>
      </c>
      <c r="D903" s="169" t="s">
        <v>1875</v>
      </c>
      <c r="E903" s="149"/>
      <c r="F903" s="164"/>
      <c r="G903" s="165"/>
      <c r="H903" s="164"/>
      <c r="I903" s="164"/>
      <c r="J903" s="165"/>
      <c r="K903" s="164"/>
      <c r="L903" s="164"/>
    </row>
    <row r="904" spans="1:12" s="166" customFormat="1" x14ac:dyDescent="0.3">
      <c r="A904" s="167">
        <v>68330</v>
      </c>
      <c r="B904" s="167"/>
      <c r="C904" s="180" t="s">
        <v>553</v>
      </c>
      <c r="D904" s="169" t="s">
        <v>1876</v>
      </c>
      <c r="E904" s="149"/>
      <c r="F904" s="164"/>
      <c r="G904" s="165"/>
      <c r="H904" s="164"/>
      <c r="I904" s="164"/>
      <c r="J904" s="165"/>
      <c r="K904" s="165">
        <f>'19-20 Approps Data Entry'!$G903</f>
        <v>0</v>
      </c>
      <c r="L904" s="164"/>
    </row>
    <row r="905" spans="1:12" s="166" customFormat="1" x14ac:dyDescent="0.3">
      <c r="A905" s="167">
        <v>68335</v>
      </c>
      <c r="B905" s="167"/>
      <c r="C905" s="180" t="s">
        <v>557</v>
      </c>
      <c r="D905" s="169" t="s">
        <v>1877</v>
      </c>
      <c r="E905" s="149"/>
      <c r="F905" s="164"/>
      <c r="G905" s="165"/>
      <c r="H905" s="164"/>
      <c r="I905" s="164"/>
      <c r="J905" s="165"/>
      <c r="K905" s="165">
        <f>'19-20 Approps Data Entry'!$G904</f>
        <v>0</v>
      </c>
      <c r="L905" s="164"/>
    </row>
    <row r="906" spans="1:12" s="166" customFormat="1" x14ac:dyDescent="0.3">
      <c r="A906" s="167">
        <v>68340</v>
      </c>
      <c r="B906" s="167"/>
      <c r="C906" s="180" t="s">
        <v>559</v>
      </c>
      <c r="D906" s="169" t="s">
        <v>1878</v>
      </c>
      <c r="E906" s="149"/>
      <c r="F906" s="164"/>
      <c r="G906" s="165"/>
      <c r="H906" s="164"/>
      <c r="I906" s="164"/>
      <c r="J906" s="165"/>
      <c r="K906" s="165">
        <f>'19-20 Approps Data Entry'!$G905</f>
        <v>0</v>
      </c>
      <c r="L906" s="164"/>
    </row>
    <row r="907" spans="1:12" s="166" customFormat="1" x14ac:dyDescent="0.3">
      <c r="A907" s="167">
        <v>68345</v>
      </c>
      <c r="B907" s="167"/>
      <c r="C907" s="180" t="s">
        <v>561</v>
      </c>
      <c r="D907" s="169" t="s">
        <v>1879</v>
      </c>
      <c r="E907" s="149"/>
      <c r="F907" s="164"/>
      <c r="G907" s="165"/>
      <c r="H907" s="164"/>
      <c r="I907" s="164"/>
      <c r="J907" s="165"/>
      <c r="K907" s="165">
        <f>'19-20 Approps Data Entry'!$G906</f>
        <v>0</v>
      </c>
      <c r="L907" s="164"/>
    </row>
    <row r="908" spans="1:12" s="166" customFormat="1" x14ac:dyDescent="0.3">
      <c r="A908" s="167">
        <v>68350</v>
      </c>
      <c r="B908" s="167"/>
      <c r="C908" s="180" t="s">
        <v>563</v>
      </c>
      <c r="D908" s="169" t="s">
        <v>1880</v>
      </c>
      <c r="E908" s="149"/>
      <c r="F908" s="164"/>
      <c r="G908" s="165"/>
      <c r="H908" s="164"/>
      <c r="I908" s="164"/>
      <c r="J908" s="165"/>
      <c r="K908" s="165">
        <f>'19-20 Approps Data Entry'!$G907</f>
        <v>0</v>
      </c>
      <c r="L908" s="164"/>
    </row>
    <row r="909" spans="1:12" s="166" customFormat="1" x14ac:dyDescent="0.3">
      <c r="A909" s="167">
        <v>68355</v>
      </c>
      <c r="B909" s="167"/>
      <c r="C909" s="180" t="s">
        <v>565</v>
      </c>
      <c r="D909" s="169" t="s">
        <v>1881</v>
      </c>
      <c r="E909" s="149"/>
      <c r="F909" s="164"/>
      <c r="G909" s="165"/>
      <c r="H909" s="164"/>
      <c r="I909" s="164"/>
      <c r="J909" s="165"/>
      <c r="K909" s="165">
        <f>'19-20 Approps Data Entry'!$G908</f>
        <v>0</v>
      </c>
      <c r="L909" s="164"/>
    </row>
    <row r="910" spans="1:12" s="166" customFormat="1" x14ac:dyDescent="0.3">
      <c r="A910" s="167">
        <v>68360</v>
      </c>
      <c r="B910" s="167"/>
      <c r="C910" s="180" t="s">
        <v>1785</v>
      </c>
      <c r="D910" s="169" t="s">
        <v>1882</v>
      </c>
      <c r="E910" s="149"/>
      <c r="F910" s="164"/>
      <c r="G910" s="165"/>
      <c r="H910" s="164"/>
      <c r="I910" s="164"/>
      <c r="J910" s="165"/>
      <c r="K910" s="165">
        <f>'19-20 Approps Data Entry'!$G909</f>
        <v>0</v>
      </c>
      <c r="L910" s="164"/>
    </row>
    <row r="911" spans="1:12" s="166" customFormat="1" x14ac:dyDescent="0.3">
      <c r="A911" s="167">
        <v>68365</v>
      </c>
      <c r="B911" s="167"/>
      <c r="C911" s="183" t="s">
        <v>1883</v>
      </c>
      <c r="D911" s="169"/>
      <c r="E911" s="149"/>
      <c r="F911" s="164"/>
      <c r="G911" s="165"/>
      <c r="H911" s="164"/>
      <c r="I911" s="164"/>
      <c r="J911" s="165"/>
      <c r="K911" s="164"/>
      <c r="L911" s="164"/>
    </row>
    <row r="912" spans="1:12" s="166" customFormat="1" x14ac:dyDescent="0.3">
      <c r="A912" s="161" t="s">
        <v>1943</v>
      </c>
      <c r="B912" s="167"/>
      <c r="C912" s="183" t="s">
        <v>1884</v>
      </c>
      <c r="D912" s="169"/>
      <c r="E912" s="149"/>
      <c r="F912" s="164"/>
      <c r="G912" s="165"/>
      <c r="H912" s="164"/>
      <c r="I912" s="164"/>
      <c r="J912" s="165"/>
      <c r="K912" s="164"/>
      <c r="L912" s="164"/>
    </row>
    <row r="913" spans="1:12" s="166" customFormat="1" x14ac:dyDescent="0.3">
      <c r="A913" s="167">
        <v>68400</v>
      </c>
      <c r="B913" s="167"/>
      <c r="C913" s="180" t="s">
        <v>547</v>
      </c>
      <c r="D913" s="169" t="s">
        <v>1886</v>
      </c>
      <c r="E913" s="149"/>
      <c r="F913" s="164"/>
      <c r="G913" s="165"/>
      <c r="H913" s="164"/>
      <c r="I913" s="164"/>
      <c r="J913" s="165"/>
      <c r="K913" s="165">
        <f>'19-20 Approps Data Entry'!$G912</f>
        <v>0</v>
      </c>
      <c r="L913" s="164"/>
    </row>
    <row r="914" spans="1:12" s="166" customFormat="1" x14ac:dyDescent="0.3">
      <c r="A914" s="167">
        <f>A913+5</f>
        <v>68405</v>
      </c>
      <c r="B914" s="167"/>
      <c r="C914" s="180" t="s">
        <v>549</v>
      </c>
      <c r="D914" s="169" t="s">
        <v>1887</v>
      </c>
      <c r="E914" s="149"/>
      <c r="F914" s="164"/>
      <c r="G914" s="165"/>
      <c r="H914" s="164"/>
      <c r="I914" s="164"/>
      <c r="J914" s="165"/>
      <c r="K914" s="165">
        <f>'19-20 Approps Data Entry'!$G913</f>
        <v>0</v>
      </c>
      <c r="L914" s="164"/>
    </row>
    <row r="915" spans="1:12" s="166" customFormat="1" x14ac:dyDescent="0.3">
      <c r="A915" s="167">
        <f t="shared" ref="A915:A926" si="0">A914+5</f>
        <v>68410</v>
      </c>
      <c r="B915" s="167"/>
      <c r="C915" s="180" t="s">
        <v>551</v>
      </c>
      <c r="D915" s="169" t="s">
        <v>1888</v>
      </c>
      <c r="E915" s="149"/>
      <c r="F915" s="164"/>
      <c r="G915" s="165"/>
      <c r="H915" s="164"/>
      <c r="I915" s="164"/>
      <c r="J915" s="165"/>
      <c r="K915" s="164"/>
      <c r="L915" s="164"/>
    </row>
    <row r="916" spans="1:12" s="166" customFormat="1" x14ac:dyDescent="0.3">
      <c r="A916" s="167">
        <f t="shared" si="0"/>
        <v>68415</v>
      </c>
      <c r="B916" s="167"/>
      <c r="C916" s="180" t="s">
        <v>1296</v>
      </c>
      <c r="D916" s="169" t="s">
        <v>1889</v>
      </c>
      <c r="E916" s="149"/>
      <c r="F916" s="164"/>
      <c r="G916" s="165"/>
      <c r="H916" s="164"/>
      <c r="I916" s="164"/>
      <c r="J916" s="165"/>
      <c r="K916" s="165">
        <f>'19-20 Approps Data Entry'!$G915</f>
        <v>0</v>
      </c>
      <c r="L916" s="164"/>
    </row>
    <row r="917" spans="1:12" s="166" customFormat="1" x14ac:dyDescent="0.3">
      <c r="A917" s="167">
        <f t="shared" si="0"/>
        <v>68420</v>
      </c>
      <c r="B917" s="167"/>
      <c r="C917" s="180" t="s">
        <v>555</v>
      </c>
      <c r="D917" s="169" t="s">
        <v>1890</v>
      </c>
      <c r="E917" s="149"/>
      <c r="F917" s="164"/>
      <c r="G917" s="165"/>
      <c r="H917" s="164"/>
      <c r="I917" s="164"/>
      <c r="J917" s="165"/>
      <c r="K917" s="164"/>
      <c r="L917" s="164"/>
    </row>
    <row r="918" spans="1:12" s="166" customFormat="1" x14ac:dyDescent="0.3">
      <c r="A918" s="167">
        <f t="shared" si="0"/>
        <v>68425</v>
      </c>
      <c r="B918" s="167"/>
      <c r="C918" s="180" t="s">
        <v>1299</v>
      </c>
      <c r="D918" s="169" t="s">
        <v>1891</v>
      </c>
      <c r="E918" s="149"/>
      <c r="F918" s="164"/>
      <c r="G918" s="165"/>
      <c r="H918" s="164"/>
      <c r="I918" s="164"/>
      <c r="J918" s="165"/>
      <c r="K918" s="164"/>
      <c r="L918" s="164"/>
    </row>
    <row r="919" spans="1:12" s="166" customFormat="1" x14ac:dyDescent="0.3">
      <c r="A919" s="167">
        <f t="shared" si="0"/>
        <v>68430</v>
      </c>
      <c r="B919" s="167"/>
      <c r="C919" s="180" t="s">
        <v>553</v>
      </c>
      <c r="D919" s="169" t="s">
        <v>1892</v>
      </c>
      <c r="E919" s="149"/>
      <c r="F919" s="164"/>
      <c r="G919" s="165"/>
      <c r="H919" s="164"/>
      <c r="I919" s="164"/>
      <c r="J919" s="165"/>
      <c r="K919" s="165">
        <f>'19-20 Approps Data Entry'!$G918</f>
        <v>0</v>
      </c>
      <c r="L919" s="164"/>
    </row>
    <row r="920" spans="1:12" s="166" customFormat="1" x14ac:dyDescent="0.3">
      <c r="A920" s="167">
        <f t="shared" si="0"/>
        <v>68435</v>
      </c>
      <c r="B920" s="167"/>
      <c r="C920" s="180" t="s">
        <v>557</v>
      </c>
      <c r="D920" s="169" t="s">
        <v>1893</v>
      </c>
      <c r="E920" s="149"/>
      <c r="F920" s="164"/>
      <c r="G920" s="165"/>
      <c r="H920" s="164"/>
      <c r="I920" s="164"/>
      <c r="J920" s="165"/>
      <c r="K920" s="165">
        <f>'19-20 Approps Data Entry'!$G919</f>
        <v>0</v>
      </c>
      <c r="L920" s="164"/>
    </row>
    <row r="921" spans="1:12" s="166" customFormat="1" x14ac:dyDescent="0.3">
      <c r="A921" s="167">
        <f t="shared" si="0"/>
        <v>68440</v>
      </c>
      <c r="B921" s="167"/>
      <c r="C921" s="180" t="s">
        <v>559</v>
      </c>
      <c r="D921" s="169" t="s">
        <v>1894</v>
      </c>
      <c r="E921" s="149"/>
      <c r="F921" s="164"/>
      <c r="G921" s="165"/>
      <c r="H921" s="164"/>
      <c r="I921" s="164"/>
      <c r="J921" s="165"/>
      <c r="K921" s="165">
        <f>'19-20 Approps Data Entry'!$G920</f>
        <v>0</v>
      </c>
      <c r="L921" s="164"/>
    </row>
    <row r="922" spans="1:12" s="166" customFormat="1" x14ac:dyDescent="0.3">
      <c r="A922" s="167">
        <f t="shared" si="0"/>
        <v>68445</v>
      </c>
      <c r="B922" s="167"/>
      <c r="C922" s="180" t="s">
        <v>561</v>
      </c>
      <c r="D922" s="169" t="s">
        <v>1895</v>
      </c>
      <c r="E922" s="149"/>
      <c r="F922" s="164"/>
      <c r="G922" s="165"/>
      <c r="H922" s="164"/>
      <c r="I922" s="164"/>
      <c r="J922" s="165"/>
      <c r="K922" s="165">
        <f>'19-20 Approps Data Entry'!$G921</f>
        <v>0</v>
      </c>
      <c r="L922" s="164"/>
    </row>
    <row r="923" spans="1:12" s="166" customFormat="1" x14ac:dyDescent="0.3">
      <c r="A923" s="167">
        <f t="shared" si="0"/>
        <v>68450</v>
      </c>
      <c r="B923" s="167"/>
      <c r="C923" s="180" t="s">
        <v>563</v>
      </c>
      <c r="D923" s="169" t="s">
        <v>1896</v>
      </c>
      <c r="E923" s="149"/>
      <c r="F923" s="164"/>
      <c r="G923" s="165"/>
      <c r="H923" s="164"/>
      <c r="I923" s="164"/>
      <c r="J923" s="165"/>
      <c r="K923" s="165">
        <f>'19-20 Approps Data Entry'!$G922</f>
        <v>0</v>
      </c>
      <c r="L923" s="164"/>
    </row>
    <row r="924" spans="1:12" s="166" customFormat="1" x14ac:dyDescent="0.3">
      <c r="A924" s="167">
        <f t="shared" si="0"/>
        <v>68455</v>
      </c>
      <c r="B924" s="167"/>
      <c r="C924" s="180" t="s">
        <v>565</v>
      </c>
      <c r="D924" s="169" t="s">
        <v>1897</v>
      </c>
      <c r="E924" s="149"/>
      <c r="F924" s="164"/>
      <c r="G924" s="165"/>
      <c r="H924" s="164"/>
      <c r="I924" s="164"/>
      <c r="J924" s="165"/>
      <c r="K924" s="165">
        <f>'19-20 Approps Data Entry'!$G923</f>
        <v>0</v>
      </c>
      <c r="L924" s="164"/>
    </row>
    <row r="925" spans="1:12" s="166" customFormat="1" x14ac:dyDescent="0.3">
      <c r="A925" s="167">
        <f t="shared" si="0"/>
        <v>68460</v>
      </c>
      <c r="B925" s="167"/>
      <c r="C925" s="180" t="s">
        <v>1785</v>
      </c>
      <c r="D925" s="169" t="s">
        <v>1898</v>
      </c>
      <c r="E925" s="149"/>
      <c r="F925" s="164"/>
      <c r="G925" s="165"/>
      <c r="H925" s="164"/>
      <c r="I925" s="164"/>
      <c r="J925" s="165"/>
      <c r="K925" s="165">
        <f>'19-20 Approps Data Entry'!$G924</f>
        <v>0</v>
      </c>
      <c r="L925" s="164"/>
    </row>
    <row r="926" spans="1:12" s="166" customFormat="1" x14ac:dyDescent="0.3">
      <c r="A926" s="167">
        <f t="shared" si="0"/>
        <v>68465</v>
      </c>
      <c r="B926" s="167"/>
      <c r="C926" s="183" t="s">
        <v>1885</v>
      </c>
      <c r="D926" s="169"/>
      <c r="E926" s="149"/>
      <c r="F926" s="164"/>
      <c r="G926" s="165"/>
      <c r="H926" s="164"/>
      <c r="I926" s="164"/>
      <c r="J926" s="165"/>
      <c r="K926" s="164"/>
      <c r="L926" s="164"/>
    </row>
    <row r="927" spans="1:12" s="166" customFormat="1" x14ac:dyDescent="0.3">
      <c r="A927" s="161" t="s">
        <v>1943</v>
      </c>
      <c r="B927" s="167"/>
      <c r="C927" s="183" t="s">
        <v>1220</v>
      </c>
      <c r="D927" s="169"/>
      <c r="E927" s="149"/>
      <c r="F927" s="164"/>
      <c r="G927" s="165"/>
      <c r="H927" s="164"/>
      <c r="I927" s="164"/>
      <c r="J927" s="165"/>
      <c r="K927" s="164"/>
      <c r="L927" s="164"/>
    </row>
    <row r="928" spans="1:12" s="166" customFormat="1" x14ac:dyDescent="0.3">
      <c r="A928" s="167">
        <v>68500</v>
      </c>
      <c r="B928" s="167"/>
      <c r="C928" s="180" t="s">
        <v>547</v>
      </c>
      <c r="D928" s="169" t="s">
        <v>1914</v>
      </c>
      <c r="E928" s="149"/>
      <c r="F928" s="164"/>
      <c r="G928" s="165"/>
      <c r="H928" s="164"/>
      <c r="I928" s="164"/>
      <c r="J928" s="165"/>
      <c r="K928" s="165">
        <f>'19-20 Approps Data Entry'!$G927</f>
        <v>0</v>
      </c>
      <c r="L928" s="164"/>
    </row>
    <row r="929" spans="1:12" s="166" customFormat="1" x14ac:dyDescent="0.3">
      <c r="A929" s="167">
        <f>A928+5</f>
        <v>68505</v>
      </c>
      <c r="B929" s="167"/>
      <c r="C929" s="180" t="s">
        <v>549</v>
      </c>
      <c r="D929" s="169" t="s">
        <v>1915</v>
      </c>
      <c r="E929" s="149"/>
      <c r="F929" s="164"/>
      <c r="G929" s="165"/>
      <c r="H929" s="164"/>
      <c r="I929" s="164"/>
      <c r="J929" s="165"/>
      <c r="K929" s="165">
        <f>'19-20 Approps Data Entry'!$G928</f>
        <v>0</v>
      </c>
      <c r="L929" s="164"/>
    </row>
    <row r="930" spans="1:12" s="166" customFormat="1" x14ac:dyDescent="0.3">
      <c r="A930" s="167">
        <f t="shared" ref="A930:A941" si="1">A929+5</f>
        <v>68510</v>
      </c>
      <c r="B930" s="167"/>
      <c r="C930" s="180" t="s">
        <v>551</v>
      </c>
      <c r="D930" s="169" t="s">
        <v>1916</v>
      </c>
      <c r="E930" s="149"/>
      <c r="F930" s="164"/>
      <c r="G930" s="165"/>
      <c r="H930" s="164"/>
      <c r="I930" s="164"/>
      <c r="J930" s="165"/>
      <c r="K930" s="164"/>
      <c r="L930" s="164"/>
    </row>
    <row r="931" spans="1:12" s="166" customFormat="1" x14ac:dyDescent="0.3">
      <c r="A931" s="167">
        <f t="shared" si="1"/>
        <v>68515</v>
      </c>
      <c r="B931" s="167"/>
      <c r="C931" s="180" t="s">
        <v>1296</v>
      </c>
      <c r="D931" s="169" t="s">
        <v>1917</v>
      </c>
      <c r="E931" s="149"/>
      <c r="F931" s="164"/>
      <c r="G931" s="165"/>
      <c r="H931" s="164"/>
      <c r="I931" s="164"/>
      <c r="J931" s="165"/>
      <c r="K931" s="165">
        <f>'19-20 Approps Data Entry'!$G930</f>
        <v>0</v>
      </c>
      <c r="L931" s="164"/>
    </row>
    <row r="932" spans="1:12" s="166" customFormat="1" x14ac:dyDescent="0.3">
      <c r="A932" s="167">
        <f t="shared" si="1"/>
        <v>68520</v>
      </c>
      <c r="B932" s="167"/>
      <c r="C932" s="180" t="s">
        <v>555</v>
      </c>
      <c r="D932" s="169" t="s">
        <v>1918</v>
      </c>
      <c r="E932" s="149"/>
      <c r="F932" s="164"/>
      <c r="G932" s="165"/>
      <c r="H932" s="164"/>
      <c r="I932" s="164"/>
      <c r="J932" s="165"/>
      <c r="K932" s="164"/>
      <c r="L932" s="164"/>
    </row>
    <row r="933" spans="1:12" s="166" customFormat="1" x14ac:dyDescent="0.3">
      <c r="A933" s="167">
        <f t="shared" si="1"/>
        <v>68525</v>
      </c>
      <c r="B933" s="167"/>
      <c r="C933" s="180" t="s">
        <v>1299</v>
      </c>
      <c r="D933" s="169" t="s">
        <v>1919</v>
      </c>
      <c r="E933" s="149"/>
      <c r="F933" s="164"/>
      <c r="G933" s="165"/>
      <c r="H933" s="164"/>
      <c r="I933" s="164"/>
      <c r="J933" s="165"/>
      <c r="K933" s="164"/>
      <c r="L933" s="164"/>
    </row>
    <row r="934" spans="1:12" s="166" customFormat="1" x14ac:dyDescent="0.3">
      <c r="A934" s="167">
        <f t="shared" si="1"/>
        <v>68530</v>
      </c>
      <c r="B934" s="167"/>
      <c r="C934" s="180" t="s">
        <v>553</v>
      </c>
      <c r="D934" s="169" t="s">
        <v>1920</v>
      </c>
      <c r="E934" s="149"/>
      <c r="F934" s="164"/>
      <c r="G934" s="165"/>
      <c r="H934" s="164"/>
      <c r="I934" s="164"/>
      <c r="J934" s="165"/>
      <c r="K934" s="165">
        <f>'19-20 Approps Data Entry'!$G933</f>
        <v>0</v>
      </c>
      <c r="L934" s="164"/>
    </row>
    <row r="935" spans="1:12" s="166" customFormat="1" x14ac:dyDescent="0.3">
      <c r="A935" s="167">
        <f t="shared" si="1"/>
        <v>68535</v>
      </c>
      <c r="B935" s="167"/>
      <c r="C935" s="180" t="s">
        <v>557</v>
      </c>
      <c r="D935" s="169" t="s">
        <v>1921</v>
      </c>
      <c r="E935" s="149"/>
      <c r="F935" s="164"/>
      <c r="G935" s="165"/>
      <c r="H935" s="164"/>
      <c r="I935" s="164"/>
      <c r="J935" s="165"/>
      <c r="K935" s="165">
        <f>'19-20 Approps Data Entry'!$G934</f>
        <v>0</v>
      </c>
      <c r="L935" s="164"/>
    </row>
    <row r="936" spans="1:12" s="166" customFormat="1" x14ac:dyDescent="0.3">
      <c r="A936" s="167">
        <f t="shared" si="1"/>
        <v>68540</v>
      </c>
      <c r="B936" s="167"/>
      <c r="C936" s="180" t="s">
        <v>559</v>
      </c>
      <c r="D936" s="169" t="s">
        <v>1922</v>
      </c>
      <c r="E936" s="149"/>
      <c r="F936" s="164"/>
      <c r="G936" s="165"/>
      <c r="H936" s="164"/>
      <c r="I936" s="164"/>
      <c r="J936" s="165"/>
      <c r="K936" s="165">
        <f>'19-20 Approps Data Entry'!$G935</f>
        <v>0</v>
      </c>
      <c r="L936" s="164"/>
    </row>
    <row r="937" spans="1:12" s="166" customFormat="1" x14ac:dyDescent="0.3">
      <c r="A937" s="167">
        <f t="shared" si="1"/>
        <v>68545</v>
      </c>
      <c r="B937" s="167"/>
      <c r="C937" s="180" t="s">
        <v>561</v>
      </c>
      <c r="D937" s="169" t="s">
        <v>1923</v>
      </c>
      <c r="E937" s="149"/>
      <c r="F937" s="164"/>
      <c r="G937" s="165"/>
      <c r="H937" s="164"/>
      <c r="I937" s="164"/>
      <c r="J937" s="165"/>
      <c r="K937" s="165">
        <f>'19-20 Approps Data Entry'!$G936</f>
        <v>0</v>
      </c>
      <c r="L937" s="164"/>
    </row>
    <row r="938" spans="1:12" s="166" customFormat="1" x14ac:dyDescent="0.3">
      <c r="A938" s="167">
        <f t="shared" si="1"/>
        <v>68550</v>
      </c>
      <c r="B938" s="167"/>
      <c r="C938" s="180" t="s">
        <v>563</v>
      </c>
      <c r="D938" s="169" t="s">
        <v>1924</v>
      </c>
      <c r="E938" s="149"/>
      <c r="F938" s="164"/>
      <c r="G938" s="165"/>
      <c r="H938" s="164"/>
      <c r="I938" s="164"/>
      <c r="J938" s="165"/>
      <c r="K938" s="165">
        <f>'19-20 Approps Data Entry'!$G937</f>
        <v>0</v>
      </c>
      <c r="L938" s="164"/>
    </row>
    <row r="939" spans="1:12" s="166" customFormat="1" x14ac:dyDescent="0.3">
      <c r="A939" s="167">
        <f t="shared" si="1"/>
        <v>68555</v>
      </c>
      <c r="B939" s="167"/>
      <c r="C939" s="180" t="s">
        <v>565</v>
      </c>
      <c r="D939" s="169" t="s">
        <v>1925</v>
      </c>
      <c r="E939" s="149"/>
      <c r="F939" s="164"/>
      <c r="G939" s="165"/>
      <c r="H939" s="164"/>
      <c r="I939" s="164"/>
      <c r="J939" s="165"/>
      <c r="K939" s="165">
        <f>'19-20 Approps Data Entry'!$G938</f>
        <v>0</v>
      </c>
      <c r="L939" s="164"/>
    </row>
    <row r="940" spans="1:12" s="166" customFormat="1" x14ac:dyDescent="0.3">
      <c r="A940" s="167">
        <f t="shared" si="1"/>
        <v>68560</v>
      </c>
      <c r="B940" s="167"/>
      <c r="C940" s="180" t="s">
        <v>1785</v>
      </c>
      <c r="D940" s="169" t="s">
        <v>1926</v>
      </c>
      <c r="E940" s="149"/>
      <c r="F940" s="164"/>
      <c r="G940" s="165"/>
      <c r="H940" s="164"/>
      <c r="I940" s="164"/>
      <c r="J940" s="165"/>
      <c r="K940" s="165">
        <f>'19-20 Approps Data Entry'!$G939</f>
        <v>0</v>
      </c>
      <c r="L940" s="164"/>
    </row>
    <row r="941" spans="1:12" s="166" customFormat="1" x14ac:dyDescent="0.3">
      <c r="A941" s="167">
        <f t="shared" si="1"/>
        <v>68565</v>
      </c>
      <c r="B941" s="167"/>
      <c r="C941" s="183" t="s">
        <v>1899</v>
      </c>
      <c r="D941" s="169"/>
      <c r="E941" s="149"/>
      <c r="F941" s="164"/>
      <c r="G941" s="165"/>
      <c r="H941" s="164"/>
      <c r="I941" s="164"/>
      <c r="J941" s="165"/>
      <c r="K941" s="164"/>
      <c r="L941" s="164"/>
    </row>
    <row r="942" spans="1:12" s="166" customFormat="1" x14ac:dyDescent="0.3">
      <c r="A942" s="161" t="s">
        <v>1943</v>
      </c>
      <c r="B942" s="167"/>
      <c r="C942" s="183" t="s">
        <v>1221</v>
      </c>
      <c r="D942" s="169"/>
      <c r="E942" s="149"/>
      <c r="F942" s="164"/>
      <c r="G942" s="165"/>
      <c r="H942" s="164"/>
      <c r="I942" s="164"/>
      <c r="J942" s="165"/>
      <c r="K942" s="164"/>
      <c r="L942" s="164"/>
    </row>
    <row r="943" spans="1:12" s="166" customFormat="1" x14ac:dyDescent="0.3">
      <c r="A943" s="167">
        <v>68600</v>
      </c>
      <c r="B943" s="167"/>
      <c r="C943" s="180" t="s">
        <v>547</v>
      </c>
      <c r="D943" s="169" t="s">
        <v>1901</v>
      </c>
      <c r="E943" s="149"/>
      <c r="F943" s="164"/>
      <c r="G943" s="165"/>
      <c r="H943" s="164"/>
      <c r="I943" s="164"/>
      <c r="J943" s="165"/>
      <c r="K943" s="165">
        <f>'19-20 Approps Data Entry'!$G942</f>
        <v>0</v>
      </c>
      <c r="L943" s="164"/>
    </row>
    <row r="944" spans="1:12" s="166" customFormat="1" x14ac:dyDescent="0.3">
      <c r="A944" s="167">
        <f>A943+5</f>
        <v>68605</v>
      </c>
      <c r="B944" s="167"/>
      <c r="C944" s="180" t="s">
        <v>549</v>
      </c>
      <c r="D944" s="169" t="s">
        <v>1902</v>
      </c>
      <c r="E944" s="149"/>
      <c r="F944" s="164"/>
      <c r="G944" s="165"/>
      <c r="H944" s="164"/>
      <c r="I944" s="164"/>
      <c r="J944" s="165"/>
      <c r="K944" s="165">
        <f>'19-20 Approps Data Entry'!$G943</f>
        <v>0</v>
      </c>
      <c r="L944" s="164"/>
    </row>
    <row r="945" spans="1:12" s="166" customFormat="1" x14ac:dyDescent="0.3">
      <c r="A945" s="167">
        <f t="shared" ref="A945:A956" si="2">A944+5</f>
        <v>68610</v>
      </c>
      <c r="B945" s="167"/>
      <c r="C945" s="180" t="s">
        <v>551</v>
      </c>
      <c r="D945" s="169" t="s">
        <v>1903</v>
      </c>
      <c r="E945" s="149"/>
      <c r="F945" s="164"/>
      <c r="G945" s="165"/>
      <c r="H945" s="164"/>
      <c r="I945" s="164"/>
      <c r="J945" s="165"/>
      <c r="K945" s="164"/>
      <c r="L945" s="164"/>
    </row>
    <row r="946" spans="1:12" s="166" customFormat="1" x14ac:dyDescent="0.3">
      <c r="A946" s="167">
        <f t="shared" si="2"/>
        <v>68615</v>
      </c>
      <c r="B946" s="167"/>
      <c r="C946" s="180" t="s">
        <v>1296</v>
      </c>
      <c r="D946" s="169" t="s">
        <v>1904</v>
      </c>
      <c r="E946" s="149"/>
      <c r="F946" s="164"/>
      <c r="G946" s="165"/>
      <c r="H946" s="164"/>
      <c r="I946" s="164"/>
      <c r="J946" s="165"/>
      <c r="K946" s="165">
        <f>'19-20 Approps Data Entry'!$G945</f>
        <v>0</v>
      </c>
      <c r="L946" s="164"/>
    </row>
    <row r="947" spans="1:12" s="166" customFormat="1" x14ac:dyDescent="0.3">
      <c r="A947" s="167">
        <f t="shared" si="2"/>
        <v>68620</v>
      </c>
      <c r="B947" s="167"/>
      <c r="C947" s="180" t="s">
        <v>555</v>
      </c>
      <c r="D947" s="169" t="s">
        <v>1905</v>
      </c>
      <c r="E947" s="149"/>
      <c r="F947" s="164"/>
      <c r="G947" s="165"/>
      <c r="H947" s="164"/>
      <c r="I947" s="164"/>
      <c r="J947" s="165"/>
      <c r="K947" s="164"/>
      <c r="L947" s="164"/>
    </row>
    <row r="948" spans="1:12" s="166" customFormat="1" x14ac:dyDescent="0.3">
      <c r="A948" s="167">
        <f t="shared" si="2"/>
        <v>68625</v>
      </c>
      <c r="B948" s="167"/>
      <c r="C948" s="180" t="s">
        <v>1299</v>
      </c>
      <c r="D948" s="169" t="s">
        <v>1906</v>
      </c>
      <c r="E948" s="149"/>
      <c r="F948" s="164"/>
      <c r="G948" s="165"/>
      <c r="H948" s="164"/>
      <c r="I948" s="164"/>
      <c r="J948" s="165"/>
      <c r="K948" s="164"/>
      <c r="L948" s="164"/>
    </row>
    <row r="949" spans="1:12" s="166" customFormat="1" x14ac:dyDescent="0.3">
      <c r="A949" s="167">
        <f t="shared" si="2"/>
        <v>68630</v>
      </c>
      <c r="B949" s="167"/>
      <c r="C949" s="180" t="s">
        <v>553</v>
      </c>
      <c r="D949" s="169" t="s">
        <v>1907</v>
      </c>
      <c r="E949" s="149"/>
      <c r="F949" s="164"/>
      <c r="G949" s="165"/>
      <c r="H949" s="164"/>
      <c r="I949" s="164"/>
      <c r="J949" s="165"/>
      <c r="K949" s="165">
        <f>'19-20 Approps Data Entry'!$G948</f>
        <v>0</v>
      </c>
      <c r="L949" s="164"/>
    </row>
    <row r="950" spans="1:12" s="166" customFormat="1" x14ac:dyDescent="0.3">
      <c r="A950" s="167">
        <f t="shared" si="2"/>
        <v>68635</v>
      </c>
      <c r="B950" s="167"/>
      <c r="C950" s="180" t="s">
        <v>557</v>
      </c>
      <c r="D950" s="169" t="s">
        <v>1908</v>
      </c>
      <c r="E950" s="149"/>
      <c r="F950" s="164"/>
      <c r="G950" s="165"/>
      <c r="H950" s="164"/>
      <c r="I950" s="164"/>
      <c r="J950" s="165"/>
      <c r="K950" s="165">
        <f>'19-20 Approps Data Entry'!$G949</f>
        <v>0</v>
      </c>
      <c r="L950" s="164"/>
    </row>
    <row r="951" spans="1:12" s="166" customFormat="1" x14ac:dyDescent="0.3">
      <c r="A951" s="167">
        <f t="shared" si="2"/>
        <v>68640</v>
      </c>
      <c r="B951" s="167"/>
      <c r="C951" s="180" t="s">
        <v>559</v>
      </c>
      <c r="D951" s="169" t="s">
        <v>1909</v>
      </c>
      <c r="E951" s="149"/>
      <c r="F951" s="164"/>
      <c r="G951" s="165"/>
      <c r="H951" s="164"/>
      <c r="I951" s="164"/>
      <c r="J951" s="165"/>
      <c r="K951" s="165">
        <f>'19-20 Approps Data Entry'!$G950</f>
        <v>0</v>
      </c>
      <c r="L951" s="164"/>
    </row>
    <row r="952" spans="1:12" s="166" customFormat="1" x14ac:dyDescent="0.3">
      <c r="A952" s="167">
        <f t="shared" si="2"/>
        <v>68645</v>
      </c>
      <c r="B952" s="167"/>
      <c r="C952" s="180" t="s">
        <v>561</v>
      </c>
      <c r="D952" s="169" t="s">
        <v>1910</v>
      </c>
      <c r="E952" s="149"/>
      <c r="F952" s="164"/>
      <c r="G952" s="165"/>
      <c r="H952" s="164"/>
      <c r="I952" s="164"/>
      <c r="J952" s="165"/>
      <c r="K952" s="165">
        <f>'19-20 Approps Data Entry'!$G951</f>
        <v>0</v>
      </c>
      <c r="L952" s="164"/>
    </row>
    <row r="953" spans="1:12" s="166" customFormat="1" x14ac:dyDescent="0.3">
      <c r="A953" s="167">
        <f t="shared" si="2"/>
        <v>68650</v>
      </c>
      <c r="B953" s="167"/>
      <c r="C953" s="180" t="s">
        <v>563</v>
      </c>
      <c r="D953" s="169" t="s">
        <v>1911</v>
      </c>
      <c r="E953" s="149"/>
      <c r="F953" s="164"/>
      <c r="G953" s="165"/>
      <c r="H953" s="164"/>
      <c r="I953" s="164"/>
      <c r="J953" s="165"/>
      <c r="K953" s="165">
        <f>'19-20 Approps Data Entry'!$G952</f>
        <v>0</v>
      </c>
      <c r="L953" s="164"/>
    </row>
    <row r="954" spans="1:12" s="166" customFormat="1" x14ac:dyDescent="0.3">
      <c r="A954" s="167">
        <f t="shared" si="2"/>
        <v>68655</v>
      </c>
      <c r="B954" s="167"/>
      <c r="C954" s="180" t="s">
        <v>565</v>
      </c>
      <c r="D954" s="169" t="s">
        <v>1912</v>
      </c>
      <c r="E954" s="149"/>
      <c r="F954" s="164"/>
      <c r="G954" s="165"/>
      <c r="H954" s="164"/>
      <c r="I954" s="164"/>
      <c r="J954" s="165"/>
      <c r="K954" s="165">
        <f>'19-20 Approps Data Entry'!$G953</f>
        <v>0</v>
      </c>
      <c r="L954" s="164"/>
    </row>
    <row r="955" spans="1:12" s="166" customFormat="1" x14ac:dyDescent="0.3">
      <c r="A955" s="167">
        <f t="shared" si="2"/>
        <v>68660</v>
      </c>
      <c r="B955" s="167"/>
      <c r="C955" s="180" t="s">
        <v>1785</v>
      </c>
      <c r="D955" s="169" t="s">
        <v>1913</v>
      </c>
      <c r="E955" s="149"/>
      <c r="F955" s="164"/>
      <c r="G955" s="165"/>
      <c r="H955" s="164"/>
      <c r="I955" s="164"/>
      <c r="J955" s="165"/>
      <c r="K955" s="165">
        <f>'19-20 Approps Data Entry'!$G954</f>
        <v>0</v>
      </c>
      <c r="L955" s="164"/>
    </row>
    <row r="956" spans="1:12" s="166" customFormat="1" x14ac:dyDescent="0.3">
      <c r="A956" s="167">
        <f t="shared" si="2"/>
        <v>68665</v>
      </c>
      <c r="B956" s="167"/>
      <c r="C956" s="183" t="s">
        <v>1900</v>
      </c>
      <c r="D956" s="169"/>
      <c r="E956" s="149"/>
      <c r="F956" s="164"/>
      <c r="G956" s="165"/>
      <c r="H956" s="164"/>
      <c r="I956" s="164"/>
      <c r="J956" s="165"/>
      <c r="K956" s="164"/>
      <c r="L956" s="164"/>
    </row>
    <row r="957" spans="1:12" s="166" customFormat="1" x14ac:dyDescent="0.3">
      <c r="A957" s="161" t="s">
        <v>1943</v>
      </c>
      <c r="B957" s="167"/>
      <c r="C957" s="209" t="s">
        <v>170</v>
      </c>
      <c r="D957" s="169"/>
      <c r="E957" s="149"/>
      <c r="F957" s="165"/>
      <c r="G957" s="165"/>
      <c r="H957" s="165"/>
      <c r="I957" s="165"/>
      <c r="J957" s="165"/>
      <c r="K957" s="165"/>
      <c r="L957" s="165"/>
    </row>
    <row r="958" spans="1:12" s="166" customFormat="1" x14ac:dyDescent="0.3">
      <c r="A958" s="152">
        <v>69000</v>
      </c>
      <c r="B958" s="167">
        <v>12220</v>
      </c>
      <c r="C958" s="180" t="s">
        <v>547</v>
      </c>
      <c r="D958" s="169" t="s">
        <v>171</v>
      </c>
      <c r="E958" s="149"/>
      <c r="F958" s="164"/>
      <c r="G958" s="165"/>
      <c r="H958" s="164"/>
      <c r="I958" s="164"/>
      <c r="J958" s="165"/>
      <c r="K958" s="165">
        <f>'19-20 Approps Data Entry'!$G957</f>
        <v>0</v>
      </c>
      <c r="L958" s="164"/>
    </row>
    <row r="959" spans="1:12" s="166" customFormat="1" x14ac:dyDescent="0.3">
      <c r="A959" s="152">
        <v>69020</v>
      </c>
      <c r="B959" s="167">
        <v>12230</v>
      </c>
      <c r="C959" s="180" t="s">
        <v>549</v>
      </c>
      <c r="D959" s="169" t="s">
        <v>172</v>
      </c>
      <c r="E959" s="149"/>
      <c r="F959" s="164"/>
      <c r="G959" s="165"/>
      <c r="H959" s="164"/>
      <c r="I959" s="164"/>
      <c r="J959" s="165"/>
      <c r="K959" s="165">
        <f>'19-20 Approps Data Entry'!$G958</f>
        <v>0</v>
      </c>
      <c r="L959" s="164"/>
    </row>
    <row r="960" spans="1:12" s="166" customFormat="1" x14ac:dyDescent="0.3">
      <c r="A960" s="152">
        <v>69040</v>
      </c>
      <c r="B960" s="167">
        <v>12240</v>
      </c>
      <c r="C960" s="180" t="s">
        <v>551</v>
      </c>
      <c r="D960" s="169" t="s">
        <v>173</v>
      </c>
      <c r="E960" s="149"/>
      <c r="F960" s="164"/>
      <c r="G960" s="165"/>
      <c r="H960" s="164"/>
      <c r="I960" s="164"/>
      <c r="J960" s="165"/>
      <c r="K960" s="164"/>
      <c r="L960" s="164"/>
    </row>
    <row r="961" spans="1:12" s="166" customFormat="1" x14ac:dyDescent="0.3">
      <c r="A961" s="152">
        <v>69060</v>
      </c>
      <c r="B961" s="167">
        <v>12250</v>
      </c>
      <c r="C961" s="180" t="s">
        <v>1296</v>
      </c>
      <c r="D961" s="169" t="s">
        <v>174</v>
      </c>
      <c r="E961" s="149"/>
      <c r="F961" s="164"/>
      <c r="G961" s="165"/>
      <c r="H961" s="164"/>
      <c r="I961" s="164"/>
      <c r="J961" s="165"/>
      <c r="K961" s="165">
        <f>'19-20 Approps Data Entry'!$G960</f>
        <v>0</v>
      </c>
      <c r="L961" s="164"/>
    </row>
    <row r="962" spans="1:12" s="166" customFormat="1" x14ac:dyDescent="0.3">
      <c r="A962" s="152">
        <v>69080</v>
      </c>
      <c r="B962" s="167">
        <v>12260</v>
      </c>
      <c r="C962" s="180" t="s">
        <v>555</v>
      </c>
      <c r="D962" s="169" t="s">
        <v>175</v>
      </c>
      <c r="E962" s="149"/>
      <c r="F962" s="164"/>
      <c r="G962" s="165"/>
      <c r="H962" s="164"/>
      <c r="I962" s="164"/>
      <c r="J962" s="165"/>
      <c r="K962" s="164"/>
      <c r="L962" s="164"/>
    </row>
    <row r="963" spans="1:12" s="166" customFormat="1" x14ac:dyDescent="0.3">
      <c r="A963" s="152">
        <v>69100</v>
      </c>
      <c r="B963" s="167">
        <v>12264</v>
      </c>
      <c r="C963" s="168" t="s">
        <v>1299</v>
      </c>
      <c r="D963" s="169" t="s">
        <v>1319</v>
      </c>
      <c r="E963" s="149"/>
      <c r="F963" s="164"/>
      <c r="G963" s="165"/>
      <c r="H963" s="164"/>
      <c r="I963" s="164"/>
      <c r="J963" s="165"/>
      <c r="K963" s="164"/>
      <c r="L963" s="164"/>
    </row>
    <row r="964" spans="1:12" s="166" customFormat="1" x14ac:dyDescent="0.3">
      <c r="A964" s="152">
        <v>69120</v>
      </c>
      <c r="B964" s="167">
        <v>12265</v>
      </c>
      <c r="C964" s="180" t="s">
        <v>553</v>
      </c>
      <c r="D964" s="169" t="s">
        <v>529</v>
      </c>
      <c r="E964" s="149"/>
      <c r="F964" s="164"/>
      <c r="G964" s="165"/>
      <c r="H964" s="164"/>
      <c r="I964" s="164"/>
      <c r="J964" s="165"/>
      <c r="K964" s="165">
        <f>'19-20 Approps Data Entry'!$G963</f>
        <v>0</v>
      </c>
      <c r="L964" s="164"/>
    </row>
    <row r="965" spans="1:12" s="166" customFormat="1" x14ac:dyDescent="0.3">
      <c r="A965" s="152">
        <v>69140</v>
      </c>
      <c r="B965" s="167">
        <v>12270</v>
      </c>
      <c r="C965" s="180" t="s">
        <v>557</v>
      </c>
      <c r="D965" s="169" t="s">
        <v>176</v>
      </c>
      <c r="E965" s="149"/>
      <c r="F965" s="164"/>
      <c r="G965" s="165"/>
      <c r="H965" s="164"/>
      <c r="I965" s="164"/>
      <c r="J965" s="165"/>
      <c r="K965" s="165">
        <f>'19-20 Approps Data Entry'!$G964</f>
        <v>0</v>
      </c>
      <c r="L965" s="164"/>
    </row>
    <row r="966" spans="1:12" s="166" customFormat="1" x14ac:dyDescent="0.3">
      <c r="A966" s="152">
        <v>69160</v>
      </c>
      <c r="B966" s="167">
        <v>12280</v>
      </c>
      <c r="C966" s="180" t="s">
        <v>559</v>
      </c>
      <c r="D966" s="169" t="s">
        <v>177</v>
      </c>
      <c r="E966" s="149"/>
      <c r="F966" s="164"/>
      <c r="G966" s="165"/>
      <c r="H966" s="164"/>
      <c r="I966" s="164"/>
      <c r="J966" s="165"/>
      <c r="K966" s="165">
        <f>'19-20 Approps Data Entry'!$G965</f>
        <v>0</v>
      </c>
      <c r="L966" s="164"/>
    </row>
    <row r="967" spans="1:12" s="166" customFormat="1" x14ac:dyDescent="0.3">
      <c r="A967" s="152">
        <v>69180</v>
      </c>
      <c r="B967" s="167">
        <v>12290</v>
      </c>
      <c r="C967" s="180" t="s">
        <v>561</v>
      </c>
      <c r="D967" s="169" t="s">
        <v>178</v>
      </c>
      <c r="E967" s="149"/>
      <c r="F967" s="164"/>
      <c r="G967" s="165"/>
      <c r="H967" s="164"/>
      <c r="I967" s="164"/>
      <c r="J967" s="165"/>
      <c r="K967" s="165">
        <f>'19-20 Approps Data Entry'!$G966</f>
        <v>0</v>
      </c>
      <c r="L967" s="164"/>
    </row>
    <row r="968" spans="1:12" s="166" customFormat="1" x14ac:dyDescent="0.3">
      <c r="A968" s="152">
        <v>69200</v>
      </c>
      <c r="B968" s="167">
        <v>12300</v>
      </c>
      <c r="C968" s="180" t="s">
        <v>563</v>
      </c>
      <c r="D968" s="169" t="s">
        <v>179</v>
      </c>
      <c r="E968" s="149"/>
      <c r="F968" s="164"/>
      <c r="G968" s="165"/>
      <c r="H968" s="164"/>
      <c r="I968" s="164"/>
      <c r="J968" s="165"/>
      <c r="K968" s="165">
        <f>'19-20 Approps Data Entry'!$G967</f>
        <v>0</v>
      </c>
      <c r="L968" s="164"/>
    </row>
    <row r="969" spans="1:12" s="166" customFormat="1" x14ac:dyDescent="0.3">
      <c r="A969" s="152">
        <v>69220</v>
      </c>
      <c r="B969" s="201">
        <v>12310</v>
      </c>
      <c r="C969" s="195" t="s">
        <v>565</v>
      </c>
      <c r="D969" s="217" t="s">
        <v>180</v>
      </c>
      <c r="E969" s="149"/>
      <c r="F969" s="164"/>
      <c r="G969" s="165"/>
      <c r="H969" s="164"/>
      <c r="I969" s="164"/>
      <c r="J969" s="165"/>
      <c r="K969" s="165">
        <f>'19-20 Approps Data Entry'!$G968</f>
        <v>0</v>
      </c>
      <c r="L969" s="164"/>
    </row>
    <row r="970" spans="1:12" s="166" customFormat="1" x14ac:dyDescent="0.3">
      <c r="A970" s="167">
        <v>69225</v>
      </c>
      <c r="B970" s="167"/>
      <c r="C970" s="180" t="s">
        <v>1785</v>
      </c>
      <c r="D970" s="169" t="s">
        <v>1804</v>
      </c>
      <c r="E970" s="149"/>
      <c r="F970" s="164"/>
      <c r="G970" s="165"/>
      <c r="H970" s="164"/>
      <c r="I970" s="164"/>
      <c r="J970" s="165"/>
      <c r="K970" s="165">
        <f>'19-20 Approps Data Entry'!$G969</f>
        <v>0</v>
      </c>
      <c r="L970" s="164"/>
    </row>
    <row r="971" spans="1:12" s="166" customFormat="1" x14ac:dyDescent="0.3">
      <c r="A971" s="13">
        <v>69240</v>
      </c>
      <c r="B971" s="218">
        <v>12320</v>
      </c>
      <c r="C971" s="219" t="s">
        <v>181</v>
      </c>
      <c r="D971" s="220"/>
      <c r="E971" s="149"/>
      <c r="F971" s="164"/>
      <c r="G971" s="165"/>
      <c r="H971" s="165"/>
      <c r="I971" s="165"/>
      <c r="J971" s="165"/>
      <c r="K971" s="165"/>
      <c r="L971" s="165"/>
    </row>
    <row r="972" spans="1:12" s="166" customFormat="1" x14ac:dyDescent="0.3">
      <c r="A972" s="161" t="s">
        <v>1943</v>
      </c>
      <c r="B972" s="167"/>
      <c r="C972" s="209" t="s">
        <v>182</v>
      </c>
      <c r="D972" s="169"/>
      <c r="E972" s="149"/>
      <c r="F972" s="165"/>
      <c r="G972" s="165"/>
      <c r="H972" s="165"/>
      <c r="I972" s="165"/>
      <c r="J972" s="165"/>
      <c r="K972" s="165"/>
      <c r="L972" s="165"/>
    </row>
    <row r="973" spans="1:12" s="166" customFormat="1" x14ac:dyDescent="0.3">
      <c r="A973" s="152">
        <v>70000</v>
      </c>
      <c r="B973" s="167">
        <v>12440</v>
      </c>
      <c r="C973" s="180" t="s">
        <v>547</v>
      </c>
      <c r="D973" s="169" t="s">
        <v>183</v>
      </c>
      <c r="E973" s="149"/>
      <c r="F973" s="164"/>
      <c r="G973" s="165"/>
      <c r="H973" s="164"/>
      <c r="I973" s="164"/>
      <c r="J973" s="165"/>
      <c r="K973" s="165">
        <f>'19-20 Approps Data Entry'!$G972</f>
        <v>0</v>
      </c>
      <c r="L973" s="164"/>
    </row>
    <row r="974" spans="1:12" s="166" customFormat="1" x14ac:dyDescent="0.3">
      <c r="A974" s="152">
        <v>70020</v>
      </c>
      <c r="B974" s="167">
        <v>12450</v>
      </c>
      <c r="C974" s="180" t="s">
        <v>549</v>
      </c>
      <c r="D974" s="169" t="s">
        <v>184</v>
      </c>
      <c r="E974" s="149"/>
      <c r="F974" s="164"/>
      <c r="G974" s="165"/>
      <c r="H974" s="164"/>
      <c r="I974" s="164"/>
      <c r="J974" s="165"/>
      <c r="K974" s="165">
        <f>'19-20 Approps Data Entry'!$G973</f>
        <v>0</v>
      </c>
      <c r="L974" s="164"/>
    </row>
    <row r="975" spans="1:12" s="166" customFormat="1" x14ac:dyDescent="0.3">
      <c r="A975" s="152">
        <v>70040</v>
      </c>
      <c r="B975" s="167">
        <v>12460</v>
      </c>
      <c r="C975" s="180" t="s">
        <v>551</v>
      </c>
      <c r="D975" s="169" t="s">
        <v>185</v>
      </c>
      <c r="E975" s="149"/>
      <c r="F975" s="164"/>
      <c r="G975" s="165"/>
      <c r="H975" s="164"/>
      <c r="I975" s="164"/>
      <c r="J975" s="165"/>
      <c r="K975" s="164"/>
      <c r="L975" s="164"/>
    </row>
    <row r="976" spans="1:12" s="166" customFormat="1" x14ac:dyDescent="0.3">
      <c r="A976" s="152">
        <v>70060</v>
      </c>
      <c r="B976" s="167">
        <v>12470</v>
      </c>
      <c r="C976" s="180" t="s">
        <v>1296</v>
      </c>
      <c r="D976" s="169" t="s">
        <v>186</v>
      </c>
      <c r="E976" s="149"/>
      <c r="F976" s="164"/>
      <c r="G976" s="165"/>
      <c r="H976" s="164"/>
      <c r="I976" s="164"/>
      <c r="J976" s="165"/>
      <c r="K976" s="165">
        <f>'19-20 Approps Data Entry'!$G975</f>
        <v>0</v>
      </c>
      <c r="L976" s="164"/>
    </row>
    <row r="977" spans="1:12" s="166" customFormat="1" x14ac:dyDescent="0.3">
      <c r="A977" s="152">
        <v>70080</v>
      </c>
      <c r="B977" s="167">
        <v>12480</v>
      </c>
      <c r="C977" s="180" t="s">
        <v>555</v>
      </c>
      <c r="D977" s="169" t="s">
        <v>187</v>
      </c>
      <c r="E977" s="149"/>
      <c r="F977" s="164"/>
      <c r="G977" s="165"/>
      <c r="H977" s="164"/>
      <c r="I977" s="164"/>
      <c r="J977" s="165"/>
      <c r="K977" s="164"/>
      <c r="L977" s="164"/>
    </row>
    <row r="978" spans="1:12" s="166" customFormat="1" x14ac:dyDescent="0.3">
      <c r="A978" s="152">
        <v>70100</v>
      </c>
      <c r="B978" s="167">
        <v>12484</v>
      </c>
      <c r="C978" s="168" t="s">
        <v>1299</v>
      </c>
      <c r="D978" s="169" t="s">
        <v>1320</v>
      </c>
      <c r="E978" s="149"/>
      <c r="F978" s="164"/>
      <c r="G978" s="165"/>
      <c r="H978" s="164"/>
      <c r="I978" s="164"/>
      <c r="J978" s="165"/>
      <c r="K978" s="164"/>
      <c r="L978" s="164"/>
    </row>
    <row r="979" spans="1:12" s="166" customFormat="1" x14ac:dyDescent="0.3">
      <c r="A979" s="152">
        <v>70120</v>
      </c>
      <c r="B979" s="167">
        <v>12485</v>
      </c>
      <c r="C979" s="180" t="s">
        <v>553</v>
      </c>
      <c r="D979" s="169" t="s">
        <v>512</v>
      </c>
      <c r="E979" s="149"/>
      <c r="F979" s="164"/>
      <c r="G979" s="165"/>
      <c r="H979" s="164"/>
      <c r="I979" s="164"/>
      <c r="J979" s="165"/>
      <c r="K979" s="165">
        <f>'19-20 Approps Data Entry'!$G978</f>
        <v>0</v>
      </c>
      <c r="L979" s="164"/>
    </row>
    <row r="980" spans="1:12" s="166" customFormat="1" x14ac:dyDescent="0.3">
      <c r="A980" s="152">
        <v>70140</v>
      </c>
      <c r="B980" s="167">
        <v>12490</v>
      </c>
      <c r="C980" s="180" t="s">
        <v>557</v>
      </c>
      <c r="D980" s="169" t="s">
        <v>188</v>
      </c>
      <c r="E980" s="149"/>
      <c r="F980" s="164"/>
      <c r="G980" s="165"/>
      <c r="H980" s="164"/>
      <c r="I980" s="164"/>
      <c r="J980" s="165"/>
      <c r="K980" s="165">
        <f>'19-20 Approps Data Entry'!$G979</f>
        <v>0</v>
      </c>
      <c r="L980" s="164"/>
    </row>
    <row r="981" spans="1:12" s="166" customFormat="1" x14ac:dyDescent="0.3">
      <c r="A981" s="152">
        <v>70160</v>
      </c>
      <c r="B981" s="167">
        <v>12500</v>
      </c>
      <c r="C981" s="180" t="s">
        <v>559</v>
      </c>
      <c r="D981" s="169" t="s">
        <v>189</v>
      </c>
      <c r="E981" s="149"/>
      <c r="F981" s="164"/>
      <c r="G981" s="165"/>
      <c r="H981" s="164"/>
      <c r="I981" s="164"/>
      <c r="J981" s="165"/>
      <c r="K981" s="165">
        <f>'19-20 Approps Data Entry'!$G980</f>
        <v>0</v>
      </c>
      <c r="L981" s="164"/>
    </row>
    <row r="982" spans="1:12" s="166" customFormat="1" x14ac:dyDescent="0.3">
      <c r="A982" s="152">
        <v>70180</v>
      </c>
      <c r="B982" s="167">
        <v>12510</v>
      </c>
      <c r="C982" s="180" t="s">
        <v>561</v>
      </c>
      <c r="D982" s="169" t="s">
        <v>190</v>
      </c>
      <c r="E982" s="149"/>
      <c r="F982" s="164"/>
      <c r="G982" s="165"/>
      <c r="H982" s="164"/>
      <c r="I982" s="164"/>
      <c r="J982" s="165"/>
      <c r="K982" s="165">
        <f>'19-20 Approps Data Entry'!$G981</f>
        <v>0</v>
      </c>
      <c r="L982" s="164"/>
    </row>
    <row r="983" spans="1:12" s="166" customFormat="1" x14ac:dyDescent="0.3">
      <c r="A983" s="152">
        <v>70200</v>
      </c>
      <c r="B983" s="167">
        <v>12520</v>
      </c>
      <c r="C983" s="180" t="s">
        <v>563</v>
      </c>
      <c r="D983" s="169" t="s">
        <v>191</v>
      </c>
      <c r="E983" s="149"/>
      <c r="F983" s="164"/>
      <c r="G983" s="165"/>
      <c r="H983" s="164"/>
      <c r="I983" s="164"/>
      <c r="J983" s="165"/>
      <c r="K983" s="165">
        <f>'19-20 Approps Data Entry'!$G982</f>
        <v>0</v>
      </c>
      <c r="L983" s="164"/>
    </row>
    <row r="984" spans="1:12" s="166" customFormat="1" x14ac:dyDescent="0.3">
      <c r="A984" s="152">
        <v>70220</v>
      </c>
      <c r="B984" s="201">
        <v>12530</v>
      </c>
      <c r="C984" s="195" t="s">
        <v>565</v>
      </c>
      <c r="D984" s="217" t="s">
        <v>192</v>
      </c>
      <c r="E984" s="149"/>
      <c r="F984" s="164"/>
      <c r="G984" s="165"/>
      <c r="H984" s="164"/>
      <c r="I984" s="164"/>
      <c r="J984" s="165"/>
      <c r="K984" s="165">
        <f>'19-20 Approps Data Entry'!$G983</f>
        <v>0</v>
      </c>
      <c r="L984" s="164"/>
    </row>
    <row r="985" spans="1:12" s="166" customFormat="1" x14ac:dyDescent="0.3">
      <c r="A985" s="167">
        <v>70225</v>
      </c>
      <c r="B985" s="167"/>
      <c r="C985" s="180" t="s">
        <v>1785</v>
      </c>
      <c r="D985" s="169" t="s">
        <v>1805</v>
      </c>
      <c r="E985" s="149"/>
      <c r="F985" s="164"/>
      <c r="G985" s="165"/>
      <c r="H985" s="164"/>
      <c r="I985" s="164"/>
      <c r="J985" s="165"/>
      <c r="K985" s="165">
        <f>'19-20 Approps Data Entry'!$G984</f>
        <v>0</v>
      </c>
      <c r="L985" s="164"/>
    </row>
    <row r="986" spans="1:12" s="166" customFormat="1" x14ac:dyDescent="0.3">
      <c r="A986" s="13">
        <v>70240</v>
      </c>
      <c r="B986" s="218">
        <v>12540</v>
      </c>
      <c r="C986" s="219" t="s">
        <v>193</v>
      </c>
      <c r="D986" s="220"/>
      <c r="E986" s="149"/>
      <c r="F986" s="164"/>
      <c r="G986" s="165"/>
      <c r="H986" s="164"/>
      <c r="I986" s="164"/>
      <c r="J986" s="165"/>
      <c r="K986" s="164"/>
      <c r="L986" s="164"/>
    </row>
    <row r="987" spans="1:12" s="166" customFormat="1" x14ac:dyDescent="0.3">
      <c r="A987" s="13">
        <v>70260</v>
      </c>
      <c r="B987" s="186">
        <v>12550</v>
      </c>
      <c r="C987" s="221" t="s">
        <v>1978</v>
      </c>
      <c r="D987" s="209"/>
      <c r="E987" s="149"/>
      <c r="F987" s="165"/>
      <c r="G987" s="165"/>
      <c r="H987" s="165"/>
      <c r="I987" s="165"/>
      <c r="J987" s="165"/>
      <c r="K987" s="165"/>
      <c r="L987" s="165"/>
    </row>
    <row r="988" spans="1:12" s="166" customFormat="1" x14ac:dyDescent="0.3">
      <c r="A988" s="161" t="s">
        <v>1943</v>
      </c>
      <c r="B988" s="167"/>
      <c r="C988" s="209" t="s">
        <v>1979</v>
      </c>
      <c r="D988" s="169"/>
      <c r="E988" s="149"/>
      <c r="F988" s="165"/>
      <c r="G988" s="165"/>
      <c r="H988" s="165"/>
      <c r="I988" s="165"/>
      <c r="J988" s="165"/>
      <c r="K988" s="165"/>
      <c r="L988" s="165"/>
    </row>
    <row r="989" spans="1:12" s="166" customFormat="1" x14ac:dyDescent="0.3">
      <c r="A989" s="152">
        <v>71000</v>
      </c>
      <c r="B989" s="167">
        <v>12610</v>
      </c>
      <c r="C989" s="180" t="s">
        <v>547</v>
      </c>
      <c r="D989" s="169" t="s">
        <v>548</v>
      </c>
      <c r="E989" s="149"/>
      <c r="F989" s="164"/>
      <c r="G989" s="165"/>
      <c r="H989" s="165">
        <f>'19-20 Approps Data Entry'!$G988+'19-20 SBB Data Entry'!$Q398</f>
        <v>0</v>
      </c>
      <c r="I989" s="164"/>
      <c r="J989" s="165"/>
      <c r="K989" s="165">
        <f>'19-20 Approps Data Entry'!$G988+'19-20 SBB Data Entry'!$Q398</f>
        <v>0</v>
      </c>
      <c r="L989" s="164"/>
    </row>
    <row r="990" spans="1:12" s="166" customFormat="1" x14ac:dyDescent="0.3">
      <c r="A990" s="152">
        <v>71020</v>
      </c>
      <c r="B990" s="167">
        <v>12620</v>
      </c>
      <c r="C990" s="180" t="s">
        <v>549</v>
      </c>
      <c r="D990" s="169" t="s">
        <v>550</v>
      </c>
      <c r="E990" s="149"/>
      <c r="F990" s="164"/>
      <c r="G990" s="165"/>
      <c r="H990" s="165">
        <f>'19-20 Approps Data Entry'!$G989+'19-20 SBB Data Entry'!$Q399</f>
        <v>0</v>
      </c>
      <c r="I990" s="164"/>
      <c r="J990" s="165"/>
      <c r="K990" s="165">
        <f>'19-20 Approps Data Entry'!$G989+'19-20 SBB Data Entry'!$Q399</f>
        <v>0</v>
      </c>
      <c r="L990" s="164"/>
    </row>
    <row r="991" spans="1:12" s="166" customFormat="1" x14ac:dyDescent="0.3">
      <c r="A991" s="152">
        <v>71040</v>
      </c>
      <c r="B991" s="167">
        <v>12630</v>
      </c>
      <c r="C991" s="180" t="s">
        <v>551</v>
      </c>
      <c r="D991" s="169" t="s">
        <v>552</v>
      </c>
      <c r="E991" s="149"/>
      <c r="F991" s="164"/>
      <c r="G991" s="165"/>
      <c r="H991" s="164"/>
      <c r="I991" s="164"/>
      <c r="J991" s="165"/>
      <c r="K991" s="164"/>
      <c r="L991" s="164"/>
    </row>
    <row r="992" spans="1:12" s="166" customFormat="1" x14ac:dyDescent="0.3">
      <c r="A992" s="152">
        <v>71050</v>
      </c>
      <c r="B992" s="152"/>
      <c r="C992" s="180" t="s">
        <v>1663</v>
      </c>
      <c r="D992" s="169" t="s">
        <v>1664</v>
      </c>
      <c r="E992" s="149"/>
      <c r="F992" s="164"/>
      <c r="G992" s="165"/>
      <c r="H992" s="164"/>
      <c r="I992" s="164"/>
      <c r="J992" s="165"/>
      <c r="K992" s="164"/>
      <c r="L992" s="164"/>
    </row>
    <row r="993" spans="1:12" s="166" customFormat="1" x14ac:dyDescent="0.3">
      <c r="A993" s="152">
        <v>71060</v>
      </c>
      <c r="B993" s="167">
        <v>12640</v>
      </c>
      <c r="C993" s="180" t="s">
        <v>1296</v>
      </c>
      <c r="D993" s="169" t="s">
        <v>554</v>
      </c>
      <c r="E993" s="149"/>
      <c r="F993" s="164"/>
      <c r="G993" s="165"/>
      <c r="H993" s="165">
        <f>'19-20 Approps Data Entry'!$G992+'19-20 SBB Data Entry'!$Q401</f>
        <v>0</v>
      </c>
      <c r="I993" s="164"/>
      <c r="J993" s="165"/>
      <c r="K993" s="165">
        <f>'19-20 Approps Data Entry'!$G992+'19-20 SBB Data Entry'!$Q401</f>
        <v>0</v>
      </c>
      <c r="L993" s="164"/>
    </row>
    <row r="994" spans="1:12" s="166" customFormat="1" x14ac:dyDescent="0.3">
      <c r="A994" s="152">
        <v>71080</v>
      </c>
      <c r="B994" s="167">
        <v>12650</v>
      </c>
      <c r="C994" s="180" t="s">
        <v>555</v>
      </c>
      <c r="D994" s="169" t="s">
        <v>556</v>
      </c>
      <c r="E994" s="149"/>
      <c r="F994" s="164"/>
      <c r="G994" s="165"/>
      <c r="H994" s="164"/>
      <c r="I994" s="164"/>
      <c r="J994" s="165"/>
      <c r="K994" s="164"/>
      <c r="L994" s="164"/>
    </row>
    <row r="995" spans="1:12" s="166" customFormat="1" x14ac:dyDescent="0.3">
      <c r="A995" s="152">
        <v>71100</v>
      </c>
      <c r="B995" s="167">
        <v>12654</v>
      </c>
      <c r="C995" s="168" t="s">
        <v>1299</v>
      </c>
      <c r="D995" s="169" t="s">
        <v>1302</v>
      </c>
      <c r="E995" s="149"/>
      <c r="F995" s="164"/>
      <c r="G995" s="165"/>
      <c r="H995" s="164"/>
      <c r="I995" s="164"/>
      <c r="J995" s="165"/>
      <c r="K995" s="164"/>
      <c r="L995" s="164"/>
    </row>
    <row r="996" spans="1:12" s="166" customFormat="1" x14ac:dyDescent="0.3">
      <c r="A996" s="152">
        <v>71120</v>
      </c>
      <c r="B996" s="167">
        <v>12655</v>
      </c>
      <c r="C996" s="180" t="s">
        <v>553</v>
      </c>
      <c r="D996" s="169" t="s">
        <v>511</v>
      </c>
      <c r="E996" s="149"/>
      <c r="F996" s="164"/>
      <c r="G996" s="165"/>
      <c r="H996" s="165">
        <f>'19-20 Approps Data Entry'!$G995+'19-20 SBB Data Entry'!$Q404</f>
        <v>0</v>
      </c>
      <c r="I996" s="164"/>
      <c r="J996" s="165"/>
      <c r="K996" s="165">
        <f>'19-20 Approps Data Entry'!$G995+'19-20 SBB Data Entry'!$Q404</f>
        <v>0</v>
      </c>
      <c r="L996" s="164"/>
    </row>
    <row r="997" spans="1:12" s="166" customFormat="1" x14ac:dyDescent="0.3">
      <c r="A997" s="152">
        <v>71140</v>
      </c>
      <c r="B997" s="167">
        <v>12660</v>
      </c>
      <c r="C997" s="180" t="s">
        <v>557</v>
      </c>
      <c r="D997" s="169" t="s">
        <v>558</v>
      </c>
      <c r="E997" s="149"/>
      <c r="F997" s="164"/>
      <c r="G997" s="165"/>
      <c r="H997" s="165">
        <f>'19-20 Approps Data Entry'!$G996+'19-20 SBB Data Entry'!$Q405</f>
        <v>0</v>
      </c>
      <c r="I997" s="164"/>
      <c r="J997" s="165"/>
      <c r="K997" s="165">
        <f>'19-20 Approps Data Entry'!$G996+'19-20 SBB Data Entry'!$Q405</f>
        <v>0</v>
      </c>
      <c r="L997" s="164"/>
    </row>
    <row r="998" spans="1:12" s="166" customFormat="1" x14ac:dyDescent="0.3">
      <c r="A998" s="152">
        <v>71160</v>
      </c>
      <c r="B998" s="167">
        <v>12670</v>
      </c>
      <c r="C998" s="180" t="s">
        <v>559</v>
      </c>
      <c r="D998" s="169" t="s">
        <v>560</v>
      </c>
      <c r="E998" s="149"/>
      <c r="F998" s="164"/>
      <c r="G998" s="165"/>
      <c r="H998" s="165">
        <f>'19-20 Approps Data Entry'!$G997+'19-20 SBB Data Entry'!$Q406</f>
        <v>0</v>
      </c>
      <c r="I998" s="164"/>
      <c r="J998" s="165"/>
      <c r="K998" s="165">
        <f>'19-20 Approps Data Entry'!$G997+'19-20 SBB Data Entry'!$Q406</f>
        <v>0</v>
      </c>
      <c r="L998" s="164"/>
    </row>
    <row r="999" spans="1:12" s="166" customFormat="1" x14ac:dyDescent="0.3">
      <c r="A999" s="152">
        <v>71180</v>
      </c>
      <c r="B999" s="167">
        <v>12680</v>
      </c>
      <c r="C999" s="180" t="s">
        <v>561</v>
      </c>
      <c r="D999" s="169" t="s">
        <v>562</v>
      </c>
      <c r="E999" s="149"/>
      <c r="F999" s="164"/>
      <c r="G999" s="165"/>
      <c r="H999" s="165">
        <f>'19-20 Approps Data Entry'!$G998+'19-20 SBB Data Entry'!$Q407</f>
        <v>0</v>
      </c>
      <c r="I999" s="164"/>
      <c r="J999" s="165"/>
      <c r="K999" s="165">
        <f>'19-20 Approps Data Entry'!$G998+'19-20 SBB Data Entry'!$Q407</f>
        <v>0</v>
      </c>
      <c r="L999" s="164"/>
    </row>
    <row r="1000" spans="1:12" s="166" customFormat="1" x14ac:dyDescent="0.3">
      <c r="A1000" s="152">
        <v>71200</v>
      </c>
      <c r="B1000" s="167">
        <v>12690</v>
      </c>
      <c r="C1000" s="180" t="s">
        <v>563</v>
      </c>
      <c r="D1000" s="169" t="s">
        <v>564</v>
      </c>
      <c r="E1000" s="149"/>
      <c r="F1000" s="164"/>
      <c r="G1000" s="165"/>
      <c r="H1000" s="165">
        <f>'19-20 Approps Data Entry'!$G999+'19-20 SBB Data Entry'!$Q408</f>
        <v>0</v>
      </c>
      <c r="I1000" s="164"/>
      <c r="J1000" s="165"/>
      <c r="K1000" s="165">
        <f>'19-20 Approps Data Entry'!$G999+'19-20 SBB Data Entry'!$Q408</f>
        <v>0</v>
      </c>
      <c r="L1000" s="164"/>
    </row>
    <row r="1001" spans="1:12" s="166" customFormat="1" x14ac:dyDescent="0.3">
      <c r="A1001" s="152">
        <v>71220</v>
      </c>
      <c r="B1001" s="201">
        <v>12700</v>
      </c>
      <c r="C1001" s="195" t="s">
        <v>565</v>
      </c>
      <c r="D1001" s="217" t="s">
        <v>566</v>
      </c>
      <c r="E1001" s="149"/>
      <c r="F1001" s="164"/>
      <c r="G1001" s="165"/>
      <c r="H1001" s="165">
        <f>'19-20 Approps Data Entry'!$G1000+'19-20 SBB Data Entry'!$Q409</f>
        <v>0</v>
      </c>
      <c r="I1001" s="164"/>
      <c r="J1001" s="165"/>
      <c r="K1001" s="165">
        <f>'19-20 Approps Data Entry'!$G1000+'19-20 SBB Data Entry'!$Q409</f>
        <v>0</v>
      </c>
      <c r="L1001" s="164"/>
    </row>
    <row r="1002" spans="1:12" s="166" customFormat="1" ht="31.2" x14ac:dyDescent="0.3">
      <c r="A1002" s="222">
        <v>71225</v>
      </c>
      <c r="B1002" s="222"/>
      <c r="C1002" s="223" t="s">
        <v>1806</v>
      </c>
      <c r="D1002" s="224" t="s">
        <v>1807</v>
      </c>
      <c r="E1002" s="149"/>
      <c r="F1002" s="164"/>
      <c r="G1002" s="165"/>
      <c r="H1002" s="165">
        <f>'19-20 Approps Data Entry'!$G1001+'19-20 SBB Data Entry'!$Q410</f>
        <v>0</v>
      </c>
      <c r="I1002" s="164"/>
      <c r="J1002" s="165"/>
      <c r="K1002" s="165">
        <f>'19-20 Approps Data Entry'!$G1001+'19-20 SBB Data Entry'!$Q410</f>
        <v>0</v>
      </c>
      <c r="L1002" s="164"/>
    </row>
    <row r="1003" spans="1:12" s="166" customFormat="1" ht="31.2" x14ac:dyDescent="0.3">
      <c r="A1003" s="222">
        <v>71226</v>
      </c>
      <c r="B1003" s="222"/>
      <c r="C1003" s="223" t="s">
        <v>1808</v>
      </c>
      <c r="D1003" s="224" t="s">
        <v>1809</v>
      </c>
      <c r="E1003" s="149"/>
      <c r="F1003" s="164"/>
      <c r="G1003" s="165"/>
      <c r="H1003" s="165">
        <f>'19-20 Approps Data Entry'!$G1002+'19-20 SBB Data Entry'!$Q411</f>
        <v>0</v>
      </c>
      <c r="I1003" s="164"/>
      <c r="J1003" s="165"/>
      <c r="K1003" s="165">
        <f>'19-20 Approps Data Entry'!$G1002+'19-20 SBB Data Entry'!$Q411</f>
        <v>0</v>
      </c>
      <c r="L1003" s="164"/>
    </row>
    <row r="1004" spans="1:12" s="166" customFormat="1" x14ac:dyDescent="0.3">
      <c r="A1004" s="222">
        <v>71227</v>
      </c>
      <c r="B1004" s="222"/>
      <c r="C1004" s="223" t="s">
        <v>1785</v>
      </c>
      <c r="D1004" s="224" t="s">
        <v>1810</v>
      </c>
      <c r="E1004" s="149"/>
      <c r="F1004" s="164"/>
      <c r="G1004" s="165"/>
      <c r="H1004" s="165">
        <f>'19-20 Approps Data Entry'!$G1003+'19-20 SBB Data Entry'!$Q412</f>
        <v>0</v>
      </c>
      <c r="I1004" s="164"/>
      <c r="J1004" s="165"/>
      <c r="K1004" s="165">
        <f>'19-20 Approps Data Entry'!$G1003+'19-20 SBB Data Entry'!$Q412</f>
        <v>0</v>
      </c>
      <c r="L1004" s="164"/>
    </row>
    <row r="1005" spans="1:12" s="166" customFormat="1" x14ac:dyDescent="0.3">
      <c r="A1005" s="13">
        <v>71240</v>
      </c>
      <c r="B1005" s="190">
        <v>12710</v>
      </c>
      <c r="C1005" s="191" t="s">
        <v>1980</v>
      </c>
      <c r="D1005" s="192"/>
      <c r="E1005" s="149"/>
      <c r="F1005" s="164"/>
      <c r="G1005" s="165"/>
      <c r="H1005" s="164"/>
      <c r="I1005" s="164"/>
      <c r="J1005" s="165"/>
      <c r="K1005" s="164"/>
      <c r="L1005" s="164"/>
    </row>
    <row r="1006" spans="1:12" s="166" customFormat="1" x14ac:dyDescent="0.3">
      <c r="A1006" s="13">
        <v>71260</v>
      </c>
      <c r="B1006" s="174">
        <v>12720</v>
      </c>
      <c r="C1006" s="175" t="s">
        <v>2027</v>
      </c>
      <c r="D1006" s="171"/>
      <c r="E1006" s="149"/>
      <c r="F1006" s="164"/>
      <c r="G1006" s="165"/>
      <c r="H1006" s="164"/>
      <c r="I1006" s="164"/>
      <c r="J1006" s="165"/>
      <c r="K1006" s="164"/>
      <c r="L1006" s="164"/>
    </row>
    <row r="1007" spans="1:12" s="166" customFormat="1" x14ac:dyDescent="0.3">
      <c r="A1007" s="161" t="s">
        <v>1943</v>
      </c>
      <c r="B1007" s="162"/>
      <c r="C1007" s="171" t="s">
        <v>194</v>
      </c>
      <c r="D1007" s="149"/>
      <c r="E1007" s="149"/>
      <c r="F1007" s="165"/>
      <c r="G1007" s="165"/>
      <c r="H1007" s="165"/>
      <c r="I1007" s="165"/>
      <c r="J1007" s="165"/>
      <c r="K1007" s="165"/>
      <c r="L1007" s="165"/>
    </row>
    <row r="1008" spans="1:12" s="166" customFormat="1" x14ac:dyDescent="0.3">
      <c r="A1008" s="152">
        <v>72000</v>
      </c>
      <c r="B1008" s="162">
        <v>7550</v>
      </c>
      <c r="C1008" s="163" t="s">
        <v>982</v>
      </c>
      <c r="D1008" s="149" t="s">
        <v>195</v>
      </c>
      <c r="E1008" s="149"/>
      <c r="F1008" s="164"/>
      <c r="G1008" s="165"/>
      <c r="H1008" s="164"/>
      <c r="I1008" s="164"/>
      <c r="J1008" s="165"/>
      <c r="K1008" s="164"/>
      <c r="L1008" s="164"/>
    </row>
    <row r="1009" spans="1:12" s="166" customFormat="1" x14ac:dyDescent="0.3">
      <c r="A1009" s="13">
        <v>72020</v>
      </c>
      <c r="B1009" s="174">
        <v>7560</v>
      </c>
      <c r="C1009" s="175" t="s">
        <v>196</v>
      </c>
      <c r="D1009" s="171"/>
      <c r="E1009" s="149"/>
      <c r="F1009" s="164"/>
      <c r="G1009" s="165"/>
      <c r="H1009" s="164"/>
      <c r="I1009" s="164"/>
      <c r="J1009" s="165"/>
      <c r="K1009" s="164"/>
      <c r="L1009" s="164"/>
    </row>
    <row r="1010" spans="1:12" s="166" customFormat="1" x14ac:dyDescent="0.3">
      <c r="A1010" s="152">
        <v>72120</v>
      </c>
      <c r="B1010" s="152">
        <v>7568</v>
      </c>
      <c r="C1010" s="225" t="s">
        <v>1054</v>
      </c>
      <c r="D1010" s="226" t="s">
        <v>1055</v>
      </c>
      <c r="E1010" s="149"/>
      <c r="F1010" s="164"/>
      <c r="G1010" s="165"/>
      <c r="H1010" s="164"/>
      <c r="I1010" s="164"/>
      <c r="J1010" s="165"/>
      <c r="K1010" s="164"/>
      <c r="L1010" s="164"/>
    </row>
    <row r="1011" spans="1:12" s="166" customFormat="1" x14ac:dyDescent="0.3">
      <c r="A1011" s="152">
        <v>72122</v>
      </c>
      <c r="B1011" s="152"/>
      <c r="C1011" s="225" t="s">
        <v>1811</v>
      </c>
      <c r="D1011" s="169" t="s">
        <v>1665</v>
      </c>
      <c r="E1011" s="149"/>
      <c r="F1011" s="164"/>
      <c r="G1011" s="165"/>
      <c r="H1011" s="164"/>
      <c r="I1011" s="164"/>
      <c r="J1011" s="165"/>
      <c r="K1011" s="164"/>
      <c r="L1011" s="164"/>
    </row>
    <row r="1012" spans="1:12" s="166" customFormat="1" x14ac:dyDescent="0.3">
      <c r="A1012" s="13">
        <v>72140</v>
      </c>
      <c r="B1012" s="174">
        <v>7570</v>
      </c>
      <c r="C1012" s="175" t="s">
        <v>1982</v>
      </c>
      <c r="D1012" s="171"/>
      <c r="E1012" s="149"/>
      <c r="F1012" s="164"/>
      <c r="G1012" s="165"/>
      <c r="H1012" s="164"/>
      <c r="I1012" s="164"/>
      <c r="J1012" s="165"/>
      <c r="K1012" s="164"/>
      <c r="L1012" s="164"/>
    </row>
    <row r="1013" spans="1:12" s="166" customFormat="1" x14ac:dyDescent="0.3">
      <c r="A1013" s="152">
        <v>72160</v>
      </c>
      <c r="B1013" s="162">
        <v>7355</v>
      </c>
      <c r="C1013" s="163" t="s">
        <v>981</v>
      </c>
      <c r="D1013" s="149" t="s">
        <v>1068</v>
      </c>
      <c r="E1013" s="149"/>
      <c r="F1013" s="164"/>
      <c r="G1013" s="165"/>
      <c r="H1013" s="164"/>
      <c r="I1013" s="164"/>
      <c r="J1013" s="165"/>
      <c r="K1013" s="164"/>
      <c r="L1013" s="164"/>
    </row>
    <row r="1014" spans="1:12" s="166" customFormat="1" x14ac:dyDescent="0.3">
      <c r="A1014" s="152">
        <v>72180</v>
      </c>
      <c r="B1014" s="167">
        <v>7619</v>
      </c>
      <c r="C1014" s="180" t="s">
        <v>1202</v>
      </c>
      <c r="D1014" s="181" t="s">
        <v>904</v>
      </c>
      <c r="E1014" s="149"/>
      <c r="F1014" s="164"/>
      <c r="G1014" s="165"/>
      <c r="H1014" s="164"/>
      <c r="I1014" s="164"/>
      <c r="J1014" s="165"/>
      <c r="K1014" s="164"/>
      <c r="L1014" s="164"/>
    </row>
    <row r="1015" spans="1:12" s="166" customFormat="1" x14ac:dyDescent="0.3">
      <c r="A1015" s="152">
        <v>72200</v>
      </c>
      <c r="B1015" s="162">
        <v>7620</v>
      </c>
      <c r="C1015" s="163" t="s">
        <v>956</v>
      </c>
      <c r="D1015" s="149" t="s">
        <v>904</v>
      </c>
      <c r="E1015" s="149"/>
      <c r="F1015" s="164"/>
      <c r="G1015" s="165"/>
      <c r="H1015" s="164"/>
      <c r="I1015" s="164"/>
      <c r="J1015" s="165"/>
      <c r="K1015" s="164"/>
      <c r="L1015" s="164"/>
    </row>
    <row r="1016" spans="1:12" s="166" customFormat="1" x14ac:dyDescent="0.3">
      <c r="A1016" s="152">
        <v>72220</v>
      </c>
      <c r="B1016" s="167">
        <v>7356</v>
      </c>
      <c r="C1016" s="168" t="s">
        <v>1052</v>
      </c>
      <c r="D1016" s="169" t="s">
        <v>1053</v>
      </c>
      <c r="E1016" s="149"/>
      <c r="F1016" s="164"/>
      <c r="G1016" s="165"/>
      <c r="H1016" s="164"/>
      <c r="I1016" s="164"/>
      <c r="J1016" s="165"/>
      <c r="K1016" s="164"/>
      <c r="L1016" s="164"/>
    </row>
    <row r="1017" spans="1:12" s="166" customFormat="1" x14ac:dyDescent="0.3">
      <c r="A1017" s="152">
        <v>72240</v>
      </c>
      <c r="B1017" s="167">
        <v>7357</v>
      </c>
      <c r="C1017" s="180" t="s">
        <v>1226</v>
      </c>
      <c r="D1017" s="181" t="s">
        <v>1053</v>
      </c>
      <c r="E1017" s="149"/>
      <c r="F1017" s="164"/>
      <c r="G1017" s="165"/>
      <c r="H1017" s="164"/>
      <c r="I1017" s="164"/>
      <c r="J1017" s="165"/>
      <c r="K1017" s="164"/>
      <c r="L1017" s="164"/>
    </row>
    <row r="1018" spans="1:12" s="166" customFormat="1" x14ac:dyDescent="0.3">
      <c r="A1018" s="152">
        <v>72245</v>
      </c>
      <c r="B1018" s="167"/>
      <c r="C1018" s="180" t="s">
        <v>1856</v>
      </c>
      <c r="D1018" s="181" t="s">
        <v>1857</v>
      </c>
      <c r="E1018" s="149"/>
      <c r="F1018" s="164"/>
      <c r="G1018" s="165"/>
      <c r="H1018" s="164"/>
      <c r="I1018" s="164"/>
      <c r="J1018" s="165"/>
      <c r="K1018" s="164"/>
      <c r="L1018" s="164"/>
    </row>
    <row r="1019" spans="1:12" s="166" customFormat="1" x14ac:dyDescent="0.3">
      <c r="A1019" s="152">
        <v>72246</v>
      </c>
      <c r="B1019" s="167"/>
      <c r="C1019" s="180" t="s">
        <v>1858</v>
      </c>
      <c r="D1019" s="181" t="s">
        <v>1859</v>
      </c>
      <c r="E1019" s="149"/>
      <c r="F1019" s="164"/>
      <c r="G1019" s="165"/>
      <c r="H1019" s="164"/>
      <c r="I1019" s="164"/>
      <c r="J1019" s="165"/>
      <c r="K1019" s="164"/>
      <c r="L1019" s="164"/>
    </row>
    <row r="1020" spans="1:12" s="166" customFormat="1" x14ac:dyDescent="0.3">
      <c r="A1020" s="152">
        <v>72247</v>
      </c>
      <c r="B1020" s="167"/>
      <c r="C1020" s="180" t="s">
        <v>1860</v>
      </c>
      <c r="D1020" s="181" t="s">
        <v>1861</v>
      </c>
      <c r="E1020" s="149"/>
      <c r="F1020" s="164"/>
      <c r="G1020" s="165"/>
      <c r="H1020" s="164"/>
      <c r="I1020" s="164"/>
      <c r="J1020" s="165"/>
      <c r="K1020" s="164"/>
      <c r="L1020" s="164"/>
    </row>
    <row r="1021" spans="1:12" s="166" customFormat="1" x14ac:dyDescent="0.3">
      <c r="A1021" s="13">
        <v>72260</v>
      </c>
      <c r="B1021" s="174">
        <v>7580</v>
      </c>
      <c r="C1021" s="175" t="s">
        <v>1983</v>
      </c>
      <c r="D1021" s="181"/>
      <c r="E1021" s="149"/>
      <c r="F1021" s="164"/>
      <c r="G1021" s="165"/>
      <c r="H1021" s="164"/>
      <c r="I1021" s="164"/>
      <c r="J1021" s="165"/>
      <c r="K1021" s="164"/>
      <c r="L1021" s="164"/>
    </row>
    <row r="1022" spans="1:12" s="166" customFormat="1" x14ac:dyDescent="0.3">
      <c r="A1022" s="161" t="s">
        <v>1943</v>
      </c>
      <c r="B1022" s="162"/>
      <c r="C1022" s="171" t="s">
        <v>1984</v>
      </c>
      <c r="D1022" s="149"/>
      <c r="E1022" s="149"/>
      <c r="F1022" s="165"/>
      <c r="G1022" s="165"/>
      <c r="H1022" s="165"/>
      <c r="I1022" s="165"/>
      <c r="J1022" s="165"/>
      <c r="K1022" s="165"/>
      <c r="L1022" s="165"/>
    </row>
    <row r="1023" spans="1:12" s="166" customFormat="1" x14ac:dyDescent="0.3">
      <c r="A1023" s="161" t="s">
        <v>1943</v>
      </c>
      <c r="B1023" s="162"/>
      <c r="C1023" s="171" t="s">
        <v>1985</v>
      </c>
      <c r="D1023" s="149"/>
      <c r="E1023" s="149"/>
      <c r="F1023" s="165"/>
      <c r="G1023" s="165"/>
      <c r="H1023" s="165"/>
      <c r="I1023" s="165"/>
      <c r="J1023" s="165"/>
      <c r="K1023" s="165"/>
      <c r="L1023" s="165"/>
    </row>
    <row r="1024" spans="1:12" s="166" customFormat="1" x14ac:dyDescent="0.3">
      <c r="A1024" s="152">
        <v>73000</v>
      </c>
      <c r="B1024" s="162">
        <v>7701</v>
      </c>
      <c r="C1024" s="163" t="s">
        <v>983</v>
      </c>
      <c r="D1024" s="149" t="s">
        <v>200</v>
      </c>
      <c r="E1024" s="149"/>
      <c r="F1024" s="164"/>
      <c r="G1024" s="165"/>
      <c r="H1024" s="164"/>
      <c r="I1024" s="164"/>
      <c r="J1024" s="165"/>
      <c r="K1024" s="164"/>
      <c r="L1024" s="164"/>
    </row>
    <row r="1025" spans="1:12" s="166" customFormat="1" x14ac:dyDescent="0.3">
      <c r="A1025" s="152">
        <v>73020</v>
      </c>
      <c r="B1025" s="162">
        <v>7700</v>
      </c>
      <c r="C1025" s="163" t="s">
        <v>984</v>
      </c>
      <c r="D1025" s="149" t="s">
        <v>567</v>
      </c>
      <c r="E1025" s="149"/>
      <c r="F1025" s="164"/>
      <c r="G1025" s="165"/>
      <c r="H1025" s="164"/>
      <c r="I1025" s="164"/>
      <c r="J1025" s="165"/>
      <c r="K1025" s="164"/>
      <c r="L1025" s="164"/>
    </row>
    <row r="1026" spans="1:12" s="166" customFormat="1" x14ac:dyDescent="0.3">
      <c r="A1026" s="152">
        <v>73040</v>
      </c>
      <c r="B1026" s="162">
        <v>7710</v>
      </c>
      <c r="C1026" s="163" t="s">
        <v>568</v>
      </c>
      <c r="D1026" s="149" t="s">
        <v>569</v>
      </c>
      <c r="E1026" s="149"/>
      <c r="F1026" s="164"/>
      <c r="G1026" s="165"/>
      <c r="H1026" s="164"/>
      <c r="I1026" s="164"/>
      <c r="J1026" s="165"/>
      <c r="K1026" s="164"/>
      <c r="L1026" s="164"/>
    </row>
    <row r="1027" spans="1:12" s="166" customFormat="1" x14ac:dyDescent="0.3">
      <c r="A1027" s="152">
        <v>73060</v>
      </c>
      <c r="B1027" s="162">
        <v>7720</v>
      </c>
      <c r="C1027" s="163" t="s">
        <v>570</v>
      </c>
      <c r="D1027" s="149" t="s">
        <v>571</v>
      </c>
      <c r="E1027" s="149"/>
      <c r="F1027" s="164"/>
      <c r="G1027" s="165"/>
      <c r="H1027" s="164"/>
      <c r="I1027" s="164"/>
      <c r="J1027" s="165"/>
      <c r="K1027" s="164"/>
      <c r="L1027" s="164"/>
    </row>
    <row r="1028" spans="1:12" s="166" customFormat="1" x14ac:dyDescent="0.3">
      <c r="A1028" s="152">
        <v>73080</v>
      </c>
      <c r="B1028" s="162">
        <v>7730</v>
      </c>
      <c r="C1028" s="163" t="s">
        <v>572</v>
      </c>
      <c r="D1028" s="149" t="s">
        <v>573</v>
      </c>
      <c r="E1028" s="149"/>
      <c r="F1028" s="164"/>
      <c r="G1028" s="165"/>
      <c r="H1028" s="164"/>
      <c r="I1028" s="164"/>
      <c r="J1028" s="165"/>
      <c r="K1028" s="164"/>
      <c r="L1028" s="164"/>
    </row>
    <row r="1029" spans="1:12" s="166" customFormat="1" x14ac:dyDescent="0.3">
      <c r="A1029" s="152">
        <v>73100</v>
      </c>
      <c r="B1029" s="162">
        <v>7731</v>
      </c>
      <c r="C1029" s="163" t="s">
        <v>985</v>
      </c>
      <c r="D1029" s="149" t="s">
        <v>202</v>
      </c>
      <c r="E1029" s="149"/>
      <c r="F1029" s="164"/>
      <c r="G1029" s="165"/>
      <c r="H1029" s="164"/>
      <c r="I1029" s="164"/>
      <c r="J1029" s="165"/>
      <c r="K1029" s="164"/>
      <c r="L1029" s="164"/>
    </row>
    <row r="1030" spans="1:12" s="166" customFormat="1" x14ac:dyDescent="0.3">
      <c r="A1030" s="161" t="s">
        <v>1943</v>
      </c>
      <c r="B1030" s="162"/>
      <c r="C1030" s="171" t="s">
        <v>203</v>
      </c>
      <c r="D1030" s="149"/>
      <c r="E1030" s="149"/>
      <c r="F1030" s="165"/>
      <c r="G1030" s="165"/>
      <c r="H1030" s="165"/>
      <c r="I1030" s="165"/>
      <c r="J1030" s="165"/>
      <c r="K1030" s="165"/>
      <c r="L1030" s="165"/>
    </row>
    <row r="1031" spans="1:12" s="166" customFormat="1" x14ac:dyDescent="0.3">
      <c r="A1031" s="152">
        <v>74000</v>
      </c>
      <c r="B1031" s="162">
        <v>7740</v>
      </c>
      <c r="C1031" s="163" t="s">
        <v>574</v>
      </c>
      <c r="D1031" s="149" t="s">
        <v>575</v>
      </c>
      <c r="E1031" s="149"/>
      <c r="F1031" s="164"/>
      <c r="G1031" s="165"/>
      <c r="H1031" s="164"/>
      <c r="I1031" s="164"/>
      <c r="J1031" s="165"/>
      <c r="K1031" s="164"/>
      <c r="L1031" s="164"/>
    </row>
    <row r="1032" spans="1:12" s="166" customFormat="1" x14ac:dyDescent="0.3">
      <c r="A1032" s="152">
        <v>74020</v>
      </c>
      <c r="B1032" s="162">
        <v>7750</v>
      </c>
      <c r="C1032" s="163" t="s">
        <v>576</v>
      </c>
      <c r="D1032" s="149" t="s">
        <v>577</v>
      </c>
      <c r="E1032" s="149"/>
      <c r="F1032" s="164"/>
      <c r="G1032" s="165"/>
      <c r="H1032" s="164"/>
      <c r="I1032" s="164"/>
      <c r="J1032" s="165"/>
      <c r="K1032" s="164"/>
      <c r="L1032" s="164"/>
    </row>
    <row r="1033" spans="1:12" s="166" customFormat="1" x14ac:dyDescent="0.3">
      <c r="A1033" s="152">
        <v>74040</v>
      </c>
      <c r="B1033" s="162">
        <v>7770</v>
      </c>
      <c r="C1033" s="163" t="s">
        <v>578</v>
      </c>
      <c r="D1033" s="149" t="s">
        <v>579</v>
      </c>
      <c r="E1033" s="149"/>
      <c r="F1033" s="164"/>
      <c r="G1033" s="165"/>
      <c r="H1033" s="164"/>
      <c r="I1033" s="164"/>
      <c r="J1033" s="165"/>
      <c r="K1033" s="164"/>
      <c r="L1033" s="164"/>
    </row>
    <row r="1034" spans="1:12" s="166" customFormat="1" x14ac:dyDescent="0.3">
      <c r="A1034" s="152">
        <v>74060</v>
      </c>
      <c r="B1034" s="162">
        <v>7790</v>
      </c>
      <c r="C1034" s="163" t="s">
        <v>580</v>
      </c>
      <c r="D1034" s="149" t="s">
        <v>581</v>
      </c>
      <c r="E1034" s="149"/>
      <c r="F1034" s="164"/>
      <c r="G1034" s="165"/>
      <c r="H1034" s="164"/>
      <c r="I1034" s="164"/>
      <c r="J1034" s="165"/>
      <c r="K1034" s="164"/>
      <c r="L1034" s="164"/>
    </row>
    <row r="1035" spans="1:12" s="166" customFormat="1" x14ac:dyDescent="0.3">
      <c r="A1035" s="152">
        <v>74080</v>
      </c>
      <c r="B1035" s="162">
        <v>7800</v>
      </c>
      <c r="C1035" s="163" t="s">
        <v>582</v>
      </c>
      <c r="D1035" s="149" t="s">
        <v>583</v>
      </c>
      <c r="E1035" s="149"/>
      <c r="F1035" s="164"/>
      <c r="G1035" s="165"/>
      <c r="H1035" s="164"/>
      <c r="I1035" s="164"/>
      <c r="J1035" s="165"/>
      <c r="K1035" s="164"/>
      <c r="L1035" s="164"/>
    </row>
    <row r="1036" spans="1:12" s="166" customFormat="1" x14ac:dyDescent="0.3">
      <c r="A1036" s="152">
        <v>74100</v>
      </c>
      <c r="B1036" s="162">
        <v>7820</v>
      </c>
      <c r="C1036" s="163" t="s">
        <v>584</v>
      </c>
      <c r="D1036" s="149" t="s">
        <v>585</v>
      </c>
      <c r="E1036" s="149"/>
      <c r="F1036" s="164"/>
      <c r="G1036" s="165"/>
      <c r="H1036" s="164"/>
      <c r="I1036" s="164"/>
      <c r="J1036" s="165"/>
      <c r="K1036" s="164"/>
      <c r="L1036" s="164"/>
    </row>
    <row r="1037" spans="1:12" s="166" customFormat="1" x14ac:dyDescent="0.3">
      <c r="A1037" s="152">
        <v>74120</v>
      </c>
      <c r="B1037" s="162">
        <v>7850</v>
      </c>
      <c r="C1037" s="163" t="s">
        <v>586</v>
      </c>
      <c r="D1037" s="149" t="s">
        <v>587</v>
      </c>
      <c r="E1037" s="149"/>
      <c r="F1037" s="164"/>
      <c r="G1037" s="165"/>
      <c r="H1037" s="164"/>
      <c r="I1037" s="164"/>
      <c r="J1037" s="165"/>
      <c r="K1037" s="164"/>
      <c r="L1037" s="164"/>
    </row>
    <row r="1038" spans="1:12" s="166" customFormat="1" x14ac:dyDescent="0.3">
      <c r="A1038" s="152">
        <v>74140</v>
      </c>
      <c r="B1038" s="162">
        <v>7860</v>
      </c>
      <c r="C1038" s="163" t="s">
        <v>588</v>
      </c>
      <c r="D1038" s="149" t="s">
        <v>589</v>
      </c>
      <c r="E1038" s="149"/>
      <c r="F1038" s="164"/>
      <c r="G1038" s="165"/>
      <c r="H1038" s="164"/>
      <c r="I1038" s="164"/>
      <c r="J1038" s="165"/>
      <c r="K1038" s="164"/>
      <c r="L1038" s="164"/>
    </row>
    <row r="1039" spans="1:12" s="166" customFormat="1" x14ac:dyDescent="0.3">
      <c r="A1039" s="152">
        <v>74160</v>
      </c>
      <c r="B1039" s="162">
        <v>7870</v>
      </c>
      <c r="C1039" s="163" t="s">
        <v>590</v>
      </c>
      <c r="D1039" s="149" t="s">
        <v>591</v>
      </c>
      <c r="E1039" s="149"/>
      <c r="F1039" s="164"/>
      <c r="G1039" s="165"/>
      <c r="H1039" s="164"/>
      <c r="I1039" s="164"/>
      <c r="J1039" s="165"/>
      <c r="K1039" s="164"/>
      <c r="L1039" s="164"/>
    </row>
    <row r="1040" spans="1:12" s="166" customFormat="1" x14ac:dyDescent="0.3">
      <c r="A1040" s="152">
        <v>74180</v>
      </c>
      <c r="B1040" s="162">
        <v>7880</v>
      </c>
      <c r="C1040" s="163" t="s">
        <v>592</v>
      </c>
      <c r="D1040" s="149" t="s">
        <v>593</v>
      </c>
      <c r="E1040" s="149"/>
      <c r="F1040" s="164"/>
      <c r="G1040" s="165"/>
      <c r="H1040" s="164"/>
      <c r="I1040" s="164"/>
      <c r="J1040" s="165"/>
      <c r="K1040" s="164"/>
      <c r="L1040" s="164"/>
    </row>
    <row r="1041" spans="1:12" s="166" customFormat="1" x14ac:dyDescent="0.3">
      <c r="A1041" s="152">
        <v>74200</v>
      </c>
      <c r="B1041" s="162">
        <v>7890</v>
      </c>
      <c r="C1041" s="163" t="s">
        <v>594</v>
      </c>
      <c r="D1041" s="149" t="s">
        <v>595</v>
      </c>
      <c r="E1041" s="149"/>
      <c r="F1041" s="164"/>
      <c r="G1041" s="165"/>
      <c r="H1041" s="164"/>
      <c r="I1041" s="164"/>
      <c r="J1041" s="165"/>
      <c r="K1041" s="164"/>
      <c r="L1041" s="164"/>
    </row>
    <row r="1042" spans="1:12" s="166" customFormat="1" x14ac:dyDescent="0.3">
      <c r="A1042" s="152">
        <v>74220</v>
      </c>
      <c r="B1042" s="162">
        <v>7920</v>
      </c>
      <c r="C1042" s="163" t="s">
        <v>985</v>
      </c>
      <c r="D1042" s="149" t="s">
        <v>204</v>
      </c>
      <c r="E1042" s="149"/>
      <c r="F1042" s="164"/>
      <c r="G1042" s="165"/>
      <c r="H1042" s="164"/>
      <c r="I1042" s="164"/>
      <c r="J1042" s="165"/>
      <c r="K1042" s="164"/>
      <c r="L1042" s="164"/>
    </row>
    <row r="1043" spans="1:12" s="166" customFormat="1" x14ac:dyDescent="0.3">
      <c r="A1043" s="152">
        <v>74240</v>
      </c>
      <c r="B1043" s="162">
        <v>7940</v>
      </c>
      <c r="C1043" s="163" t="s">
        <v>986</v>
      </c>
      <c r="D1043" s="149" t="s">
        <v>205</v>
      </c>
      <c r="E1043" s="149"/>
      <c r="F1043" s="164"/>
      <c r="G1043" s="165"/>
      <c r="H1043" s="164"/>
      <c r="I1043" s="164"/>
      <c r="J1043" s="165"/>
      <c r="K1043" s="164"/>
      <c r="L1043" s="164"/>
    </row>
    <row r="1044" spans="1:12" s="166" customFormat="1" x14ac:dyDescent="0.3">
      <c r="A1044" s="152">
        <v>74260</v>
      </c>
      <c r="B1044" s="162">
        <v>7950</v>
      </c>
      <c r="C1044" s="163" t="s">
        <v>596</v>
      </c>
      <c r="D1044" s="149" t="s">
        <v>597</v>
      </c>
      <c r="E1044" s="149"/>
      <c r="F1044" s="164"/>
      <c r="G1044" s="165"/>
      <c r="H1044" s="164"/>
      <c r="I1044" s="164"/>
      <c r="J1044" s="165"/>
      <c r="K1044" s="164"/>
      <c r="L1044" s="164"/>
    </row>
    <row r="1045" spans="1:12" s="166" customFormat="1" x14ac:dyDescent="0.3">
      <c r="A1045" s="152">
        <v>74280</v>
      </c>
      <c r="B1045" s="162">
        <v>7960</v>
      </c>
      <c r="C1045" s="163" t="s">
        <v>598</v>
      </c>
      <c r="D1045" s="149" t="s">
        <v>599</v>
      </c>
      <c r="E1045" s="149"/>
      <c r="F1045" s="164"/>
      <c r="G1045" s="165"/>
      <c r="H1045" s="164"/>
      <c r="I1045" s="164"/>
      <c r="J1045" s="165"/>
      <c r="K1045" s="164"/>
      <c r="L1045" s="164"/>
    </row>
    <row r="1046" spans="1:12" s="166" customFormat="1" x14ac:dyDescent="0.3">
      <c r="A1046" s="152">
        <v>74300</v>
      </c>
      <c r="B1046" s="162">
        <v>7970</v>
      </c>
      <c r="C1046" s="163" t="s">
        <v>600</v>
      </c>
      <c r="D1046" s="149" t="s">
        <v>601</v>
      </c>
      <c r="E1046" s="149"/>
      <c r="F1046" s="164"/>
      <c r="G1046" s="165"/>
      <c r="H1046" s="164"/>
      <c r="I1046" s="164"/>
      <c r="J1046" s="165"/>
      <c r="K1046" s="164"/>
      <c r="L1046" s="164"/>
    </row>
    <row r="1047" spans="1:12" s="166" customFormat="1" x14ac:dyDescent="0.3">
      <c r="A1047" s="161" t="s">
        <v>1943</v>
      </c>
      <c r="B1047" s="162"/>
      <c r="C1047" s="171" t="s">
        <v>987</v>
      </c>
      <c r="D1047" s="149"/>
      <c r="E1047" s="149"/>
      <c r="F1047" s="165"/>
      <c r="G1047" s="165"/>
      <c r="H1047" s="165"/>
      <c r="I1047" s="165"/>
      <c r="J1047" s="165"/>
      <c r="K1047" s="165"/>
      <c r="L1047" s="165"/>
    </row>
    <row r="1048" spans="1:12" s="166" customFormat="1" x14ac:dyDescent="0.3">
      <c r="A1048" s="152">
        <v>75000</v>
      </c>
      <c r="B1048" s="162">
        <v>7979</v>
      </c>
      <c r="C1048" s="163" t="s">
        <v>988</v>
      </c>
      <c r="D1048" s="149" t="s">
        <v>206</v>
      </c>
      <c r="E1048" s="149"/>
      <c r="F1048" s="164"/>
      <c r="G1048" s="165"/>
      <c r="H1048" s="164"/>
      <c r="I1048" s="164"/>
      <c r="J1048" s="165"/>
      <c r="K1048" s="164"/>
      <c r="L1048" s="164"/>
    </row>
    <row r="1049" spans="1:12" s="166" customFormat="1" x14ac:dyDescent="0.3">
      <c r="A1049" s="152">
        <v>75020</v>
      </c>
      <c r="B1049" s="162">
        <v>8009</v>
      </c>
      <c r="C1049" s="163" t="s">
        <v>989</v>
      </c>
      <c r="D1049" s="149" t="s">
        <v>207</v>
      </c>
      <c r="E1049" s="149"/>
      <c r="F1049" s="164"/>
      <c r="G1049" s="165"/>
      <c r="H1049" s="164"/>
      <c r="I1049" s="164"/>
      <c r="J1049" s="165"/>
      <c r="K1049" s="164"/>
      <c r="L1049" s="164"/>
    </row>
    <row r="1050" spans="1:12" s="166" customFormat="1" x14ac:dyDescent="0.3">
      <c r="A1050" s="152">
        <v>75040</v>
      </c>
      <c r="B1050" s="162">
        <v>8070</v>
      </c>
      <c r="C1050" s="163" t="s">
        <v>602</v>
      </c>
      <c r="D1050" s="149" t="s">
        <v>603</v>
      </c>
      <c r="E1050" s="149"/>
      <c r="F1050" s="164"/>
      <c r="G1050" s="165"/>
      <c r="H1050" s="164"/>
      <c r="I1050" s="164"/>
      <c r="J1050" s="165"/>
      <c r="K1050" s="164"/>
      <c r="L1050" s="164"/>
    </row>
    <row r="1051" spans="1:12" s="166" customFormat="1" x14ac:dyDescent="0.3">
      <c r="A1051" s="152">
        <v>75060</v>
      </c>
      <c r="B1051" s="167">
        <v>8075</v>
      </c>
      <c r="C1051" s="180" t="s">
        <v>1233</v>
      </c>
      <c r="D1051" s="181" t="s">
        <v>1234</v>
      </c>
      <c r="E1051" s="149"/>
      <c r="F1051" s="164"/>
      <c r="G1051" s="165"/>
      <c r="H1051" s="164"/>
      <c r="I1051" s="164"/>
      <c r="J1051" s="165"/>
      <c r="K1051" s="164"/>
      <c r="L1051" s="164"/>
    </row>
    <row r="1052" spans="1:12" s="166" customFormat="1" x14ac:dyDescent="0.3">
      <c r="A1052" s="152">
        <v>75080</v>
      </c>
      <c r="B1052" s="162">
        <v>8080</v>
      </c>
      <c r="C1052" s="163" t="s">
        <v>990</v>
      </c>
      <c r="D1052" s="149" t="s">
        <v>604</v>
      </c>
      <c r="E1052" s="149"/>
      <c r="F1052" s="164"/>
      <c r="G1052" s="165"/>
      <c r="H1052" s="164"/>
      <c r="I1052" s="164"/>
      <c r="J1052" s="165"/>
      <c r="K1052" s="164"/>
      <c r="L1052" s="164"/>
    </row>
    <row r="1053" spans="1:12" s="166" customFormat="1" x14ac:dyDescent="0.3">
      <c r="A1053" s="152">
        <v>75500</v>
      </c>
      <c r="B1053" s="162">
        <v>8090</v>
      </c>
      <c r="C1053" s="163" t="s">
        <v>605</v>
      </c>
      <c r="D1053" s="149" t="s">
        <v>606</v>
      </c>
      <c r="E1053" s="149"/>
      <c r="F1053" s="164"/>
      <c r="G1053" s="165"/>
      <c r="H1053" s="164"/>
      <c r="I1053" s="164"/>
      <c r="J1053" s="165"/>
      <c r="K1053" s="164"/>
      <c r="L1053" s="164"/>
    </row>
    <row r="1054" spans="1:12" s="166" customFormat="1" x14ac:dyDescent="0.3">
      <c r="A1054" s="152">
        <v>75520</v>
      </c>
      <c r="B1054" s="162">
        <v>8100</v>
      </c>
      <c r="C1054" s="163" t="s">
        <v>991</v>
      </c>
      <c r="D1054" s="149" t="s">
        <v>607</v>
      </c>
      <c r="E1054" s="149"/>
      <c r="F1054" s="164"/>
      <c r="G1054" s="165"/>
      <c r="H1054" s="164"/>
      <c r="I1054" s="164"/>
      <c r="J1054" s="165"/>
      <c r="K1054" s="164"/>
      <c r="L1054" s="164"/>
    </row>
    <row r="1055" spans="1:12" s="166" customFormat="1" x14ac:dyDescent="0.3">
      <c r="A1055" s="152">
        <v>75540</v>
      </c>
      <c r="B1055" s="162">
        <v>8110</v>
      </c>
      <c r="C1055" s="163" t="s">
        <v>992</v>
      </c>
      <c r="D1055" s="149" t="s">
        <v>607</v>
      </c>
      <c r="E1055" s="149"/>
      <c r="F1055" s="164"/>
      <c r="G1055" s="165"/>
      <c r="H1055" s="164"/>
      <c r="I1055" s="164"/>
      <c r="J1055" s="165"/>
      <c r="K1055" s="164"/>
      <c r="L1055" s="164"/>
    </row>
    <row r="1056" spans="1:12" s="166" customFormat="1" x14ac:dyDescent="0.3">
      <c r="A1056" s="152">
        <v>75560</v>
      </c>
      <c r="B1056" s="162">
        <v>8111</v>
      </c>
      <c r="C1056" s="163" t="s">
        <v>993</v>
      </c>
      <c r="D1056" s="149" t="s">
        <v>208</v>
      </c>
      <c r="E1056" s="149"/>
      <c r="F1056" s="164"/>
      <c r="G1056" s="165"/>
      <c r="H1056" s="164"/>
      <c r="I1056" s="164"/>
      <c r="J1056" s="165"/>
      <c r="K1056" s="164"/>
      <c r="L1056" s="164"/>
    </row>
    <row r="1057" spans="1:12" s="166" customFormat="1" x14ac:dyDescent="0.3">
      <c r="A1057" s="152">
        <v>75580</v>
      </c>
      <c r="B1057" s="162">
        <v>8120</v>
      </c>
      <c r="C1057" s="163" t="s">
        <v>1235</v>
      </c>
      <c r="D1057" s="149" t="s">
        <v>209</v>
      </c>
      <c r="E1057" s="149"/>
      <c r="F1057" s="164"/>
      <c r="G1057" s="165"/>
      <c r="H1057" s="164"/>
      <c r="I1057" s="164"/>
      <c r="J1057" s="165"/>
      <c r="K1057" s="164"/>
      <c r="L1057" s="164"/>
    </row>
    <row r="1058" spans="1:12" s="166" customFormat="1" x14ac:dyDescent="0.3">
      <c r="A1058" s="152">
        <v>75600</v>
      </c>
      <c r="B1058" s="162">
        <v>8130</v>
      </c>
      <c r="C1058" s="163" t="s">
        <v>994</v>
      </c>
      <c r="D1058" s="149" t="s">
        <v>608</v>
      </c>
      <c r="E1058" s="149"/>
      <c r="F1058" s="164"/>
      <c r="G1058" s="165"/>
      <c r="H1058" s="164"/>
      <c r="I1058" s="164"/>
      <c r="J1058" s="165"/>
      <c r="K1058" s="164"/>
      <c r="L1058" s="164"/>
    </row>
    <row r="1059" spans="1:12" s="166" customFormat="1" x14ac:dyDescent="0.3">
      <c r="A1059" s="152">
        <v>75620</v>
      </c>
      <c r="B1059" s="162">
        <v>8140</v>
      </c>
      <c r="C1059" s="163" t="s">
        <v>995</v>
      </c>
      <c r="D1059" s="149" t="s">
        <v>210</v>
      </c>
      <c r="E1059" s="149"/>
      <c r="F1059" s="164"/>
      <c r="G1059" s="165"/>
      <c r="H1059" s="164"/>
      <c r="I1059" s="164"/>
      <c r="J1059" s="165"/>
      <c r="K1059" s="164"/>
      <c r="L1059" s="164"/>
    </row>
    <row r="1060" spans="1:12" s="166" customFormat="1" x14ac:dyDescent="0.3">
      <c r="A1060" s="152">
        <v>75640</v>
      </c>
      <c r="B1060" s="162">
        <v>8150</v>
      </c>
      <c r="C1060" s="163" t="s">
        <v>609</v>
      </c>
      <c r="D1060" s="149" t="s">
        <v>610</v>
      </c>
      <c r="E1060" s="149"/>
      <c r="F1060" s="164"/>
      <c r="G1060" s="165"/>
      <c r="H1060" s="164"/>
      <c r="I1060" s="164"/>
      <c r="J1060" s="165"/>
      <c r="K1060" s="164"/>
      <c r="L1060" s="164"/>
    </row>
    <row r="1061" spans="1:12" s="166" customFormat="1" x14ac:dyDescent="0.3">
      <c r="A1061" s="152">
        <v>75660</v>
      </c>
      <c r="B1061" s="162">
        <v>8155</v>
      </c>
      <c r="C1061" s="163" t="s">
        <v>996</v>
      </c>
      <c r="D1061" s="149" t="s">
        <v>211</v>
      </c>
      <c r="E1061" s="149"/>
      <c r="F1061" s="164"/>
      <c r="G1061" s="165"/>
      <c r="H1061" s="164"/>
      <c r="I1061" s="164"/>
      <c r="J1061" s="165"/>
      <c r="K1061" s="164"/>
      <c r="L1061" s="164"/>
    </row>
    <row r="1062" spans="1:12" s="166" customFormat="1" x14ac:dyDescent="0.3">
      <c r="A1062" s="152">
        <v>75680</v>
      </c>
      <c r="B1062" s="162">
        <v>8156</v>
      </c>
      <c r="C1062" s="163" t="s">
        <v>997</v>
      </c>
      <c r="D1062" s="149" t="s">
        <v>212</v>
      </c>
      <c r="E1062" s="149"/>
      <c r="F1062" s="164"/>
      <c r="G1062" s="165"/>
      <c r="H1062" s="164"/>
      <c r="I1062" s="164"/>
      <c r="J1062" s="165"/>
      <c r="K1062" s="164"/>
      <c r="L1062" s="164"/>
    </row>
    <row r="1063" spans="1:12" s="166" customFormat="1" x14ac:dyDescent="0.3">
      <c r="A1063" s="152">
        <v>75700</v>
      </c>
      <c r="B1063" s="167">
        <v>8161</v>
      </c>
      <c r="C1063" s="180" t="s">
        <v>1236</v>
      </c>
      <c r="D1063" s="181" t="s">
        <v>1237</v>
      </c>
      <c r="E1063" s="149"/>
      <c r="F1063" s="164"/>
      <c r="G1063" s="165"/>
      <c r="H1063" s="164"/>
      <c r="I1063" s="164"/>
      <c r="J1063" s="165"/>
      <c r="K1063" s="164"/>
      <c r="L1063" s="164"/>
    </row>
    <row r="1064" spans="1:12" s="166" customFormat="1" x14ac:dyDescent="0.3">
      <c r="A1064" s="152">
        <v>75720</v>
      </c>
      <c r="B1064" s="167">
        <v>8162</v>
      </c>
      <c r="C1064" s="180" t="s">
        <v>1238</v>
      </c>
      <c r="D1064" s="181" t="s">
        <v>1239</v>
      </c>
      <c r="E1064" s="149"/>
      <c r="F1064" s="164"/>
      <c r="G1064" s="165"/>
      <c r="H1064" s="164"/>
      <c r="I1064" s="164"/>
      <c r="J1064" s="165"/>
      <c r="K1064" s="164"/>
      <c r="L1064" s="164"/>
    </row>
    <row r="1065" spans="1:12" s="166" customFormat="1" x14ac:dyDescent="0.3">
      <c r="A1065" s="152">
        <v>75740</v>
      </c>
      <c r="B1065" s="167">
        <v>8163</v>
      </c>
      <c r="C1065" s="180" t="s">
        <v>1240</v>
      </c>
      <c r="D1065" s="181" t="s">
        <v>1241</v>
      </c>
      <c r="E1065" s="149"/>
      <c r="F1065" s="164"/>
      <c r="G1065" s="165"/>
      <c r="H1065" s="164"/>
      <c r="I1065" s="164"/>
      <c r="J1065" s="165"/>
      <c r="K1065" s="164"/>
      <c r="L1065" s="164"/>
    </row>
    <row r="1066" spans="1:12" s="166" customFormat="1" x14ac:dyDescent="0.3">
      <c r="A1066" s="152">
        <v>75760</v>
      </c>
      <c r="B1066" s="167">
        <v>8164</v>
      </c>
      <c r="C1066" s="180" t="s">
        <v>1242</v>
      </c>
      <c r="D1066" s="181" t="s">
        <v>1243</v>
      </c>
      <c r="E1066" s="149"/>
      <c r="F1066" s="164"/>
      <c r="G1066" s="165"/>
      <c r="H1066" s="164"/>
      <c r="I1066" s="164"/>
      <c r="J1066" s="165"/>
      <c r="K1066" s="164"/>
      <c r="L1066" s="164"/>
    </row>
    <row r="1067" spans="1:12" s="166" customFormat="1" x14ac:dyDescent="0.3">
      <c r="A1067" s="152">
        <v>75780</v>
      </c>
      <c r="B1067" s="162">
        <v>8170</v>
      </c>
      <c r="C1067" s="163" t="s">
        <v>998</v>
      </c>
      <c r="D1067" s="149" t="s">
        <v>213</v>
      </c>
      <c r="E1067" s="149"/>
      <c r="F1067" s="164"/>
      <c r="G1067" s="165"/>
      <c r="H1067" s="164"/>
      <c r="I1067" s="164"/>
      <c r="J1067" s="165"/>
      <c r="K1067" s="164"/>
      <c r="L1067" s="164"/>
    </row>
    <row r="1068" spans="1:12" s="166" customFormat="1" x14ac:dyDescent="0.3">
      <c r="A1068" s="152">
        <v>75800</v>
      </c>
      <c r="B1068" s="162">
        <v>8180</v>
      </c>
      <c r="C1068" s="163" t="s">
        <v>999</v>
      </c>
      <c r="D1068" s="149" t="s">
        <v>214</v>
      </c>
      <c r="E1068" s="149"/>
      <c r="F1068" s="164"/>
      <c r="G1068" s="165"/>
      <c r="H1068" s="164"/>
      <c r="I1068" s="164"/>
      <c r="J1068" s="165"/>
      <c r="K1068" s="164"/>
      <c r="L1068" s="164"/>
    </row>
    <row r="1069" spans="1:12" s="166" customFormat="1" x14ac:dyDescent="0.3">
      <c r="A1069" s="152">
        <v>75820</v>
      </c>
      <c r="B1069" s="162">
        <v>8190</v>
      </c>
      <c r="C1069" s="163" t="s">
        <v>1000</v>
      </c>
      <c r="D1069" s="149" t="s">
        <v>215</v>
      </c>
      <c r="E1069" s="149"/>
      <c r="F1069" s="164"/>
      <c r="G1069" s="165"/>
      <c r="H1069" s="164"/>
      <c r="I1069" s="164"/>
      <c r="J1069" s="165"/>
      <c r="K1069" s="164"/>
      <c r="L1069" s="164"/>
    </row>
    <row r="1070" spans="1:12" s="166" customFormat="1" x14ac:dyDescent="0.3">
      <c r="A1070" s="152">
        <v>75840</v>
      </c>
      <c r="B1070" s="162">
        <v>8210</v>
      </c>
      <c r="C1070" s="163" t="s">
        <v>1001</v>
      </c>
      <c r="D1070" s="149" t="s">
        <v>216</v>
      </c>
      <c r="E1070" s="149"/>
      <c r="F1070" s="164"/>
      <c r="G1070" s="165"/>
      <c r="H1070" s="164"/>
      <c r="I1070" s="164"/>
      <c r="J1070" s="165"/>
      <c r="K1070" s="164"/>
      <c r="L1070" s="164"/>
    </row>
    <row r="1071" spans="1:12" s="166" customFormat="1" x14ac:dyDescent="0.3">
      <c r="A1071" s="227">
        <v>75860</v>
      </c>
      <c r="B1071" s="228">
        <v>8220</v>
      </c>
      <c r="C1071" s="229" t="s">
        <v>611</v>
      </c>
      <c r="D1071" s="230" t="s">
        <v>612</v>
      </c>
      <c r="E1071" s="149"/>
      <c r="F1071" s="164"/>
      <c r="G1071" s="165"/>
      <c r="H1071" s="164"/>
      <c r="I1071" s="164"/>
      <c r="J1071" s="165"/>
      <c r="K1071" s="164"/>
      <c r="L1071" s="164"/>
    </row>
    <row r="1072" spans="1:12" s="166" customFormat="1" x14ac:dyDescent="0.3">
      <c r="A1072" s="13">
        <v>75880</v>
      </c>
      <c r="B1072" s="174">
        <v>8230</v>
      </c>
      <c r="C1072" s="175" t="s">
        <v>1988</v>
      </c>
      <c r="D1072" s="171"/>
      <c r="E1072" s="149"/>
      <c r="F1072" s="164"/>
      <c r="G1072" s="165"/>
      <c r="H1072" s="164"/>
      <c r="I1072" s="164"/>
      <c r="J1072" s="165"/>
      <c r="K1072" s="164"/>
      <c r="L1072" s="164"/>
    </row>
    <row r="1073" spans="1:12" s="166" customFormat="1" x14ac:dyDescent="0.3">
      <c r="A1073" s="161" t="s">
        <v>1943</v>
      </c>
      <c r="B1073" s="162"/>
      <c r="C1073" s="171" t="s">
        <v>217</v>
      </c>
      <c r="D1073" s="149"/>
      <c r="E1073" s="149"/>
      <c r="F1073" s="165"/>
      <c r="G1073" s="165"/>
      <c r="H1073" s="165"/>
      <c r="I1073" s="165"/>
      <c r="J1073" s="165"/>
      <c r="K1073" s="165"/>
      <c r="L1073" s="165"/>
    </row>
    <row r="1074" spans="1:12" s="166" customFormat="1" x14ac:dyDescent="0.3">
      <c r="A1074" s="152">
        <v>76000</v>
      </c>
      <c r="B1074" s="187">
        <v>8240</v>
      </c>
      <c r="C1074" s="188" t="s">
        <v>460</v>
      </c>
      <c r="D1074" s="189" t="s">
        <v>218</v>
      </c>
      <c r="E1074" s="149"/>
      <c r="F1074" s="164"/>
      <c r="G1074" s="165"/>
      <c r="H1074" s="164"/>
      <c r="I1074" s="165">
        <f>'19-20 Approps Data Entry'!$G1073</f>
        <v>0</v>
      </c>
      <c r="J1074" s="165"/>
      <c r="K1074" s="164"/>
      <c r="L1074" s="165">
        <f>'19-20 Approps Data Entry'!$G1073</f>
        <v>0</v>
      </c>
    </row>
    <row r="1075" spans="1:12" s="166" customFormat="1" x14ac:dyDescent="0.3">
      <c r="A1075" s="167">
        <v>76005</v>
      </c>
      <c r="B1075" s="167"/>
      <c r="C1075" s="168" t="s">
        <v>1669</v>
      </c>
      <c r="D1075" s="169" t="s">
        <v>1812</v>
      </c>
      <c r="E1075" s="149"/>
      <c r="F1075" s="164"/>
      <c r="G1075" s="165"/>
      <c r="H1075" s="164"/>
      <c r="I1075" s="165">
        <f>'19-20 Approps Data Entry'!$G1074</f>
        <v>0</v>
      </c>
      <c r="J1075" s="165"/>
      <c r="K1075" s="164"/>
      <c r="L1075" s="165">
        <f>'19-20 Approps Data Entry'!$G1074</f>
        <v>0</v>
      </c>
    </row>
    <row r="1076" spans="1:12" s="166" customFormat="1" x14ac:dyDescent="0.3">
      <c r="A1076" s="152">
        <v>76020</v>
      </c>
      <c r="B1076" s="197">
        <v>8250</v>
      </c>
      <c r="C1076" s="198" t="s">
        <v>940</v>
      </c>
      <c r="D1076" s="199" t="s">
        <v>219</v>
      </c>
      <c r="E1076" s="149"/>
      <c r="F1076" s="164"/>
      <c r="G1076" s="165"/>
      <c r="H1076" s="164"/>
      <c r="I1076" s="164"/>
      <c r="J1076" s="165"/>
      <c r="K1076" s="164"/>
      <c r="L1076" s="164"/>
    </row>
    <row r="1077" spans="1:12" s="166" customFormat="1" x14ac:dyDescent="0.3">
      <c r="A1077" s="152">
        <v>76040</v>
      </c>
      <c r="B1077" s="167">
        <v>8255</v>
      </c>
      <c r="C1077" s="180" t="s">
        <v>1198</v>
      </c>
      <c r="D1077" s="181" t="s">
        <v>1244</v>
      </c>
      <c r="E1077" s="149"/>
      <c r="F1077" s="164"/>
      <c r="G1077" s="165"/>
      <c r="H1077" s="164"/>
      <c r="I1077" s="164"/>
      <c r="J1077" s="165"/>
      <c r="K1077" s="164"/>
      <c r="L1077" s="164"/>
    </row>
    <row r="1078" spans="1:12" s="166" customFormat="1" x14ac:dyDescent="0.3">
      <c r="A1078" s="152">
        <v>76060</v>
      </c>
      <c r="B1078" s="162">
        <v>8260</v>
      </c>
      <c r="C1078" s="163" t="s">
        <v>490</v>
      </c>
      <c r="D1078" s="149" t="s">
        <v>220</v>
      </c>
      <c r="E1078" s="149"/>
      <c r="F1078" s="164"/>
      <c r="G1078" s="165"/>
      <c r="H1078" s="164"/>
      <c r="I1078" s="164"/>
      <c r="J1078" s="165"/>
      <c r="K1078" s="164"/>
      <c r="L1078" s="164"/>
    </row>
    <row r="1079" spans="1:12" s="166" customFormat="1" x14ac:dyDescent="0.3">
      <c r="A1079" s="152">
        <v>76080</v>
      </c>
      <c r="B1079" s="162">
        <v>8270</v>
      </c>
      <c r="C1079" s="163" t="s">
        <v>1002</v>
      </c>
      <c r="D1079" s="149" t="s">
        <v>221</v>
      </c>
      <c r="E1079" s="149"/>
      <c r="F1079" s="164"/>
      <c r="G1079" s="165"/>
      <c r="H1079" s="164"/>
      <c r="I1079" s="164"/>
      <c r="J1079" s="165"/>
      <c r="K1079" s="164"/>
      <c r="L1079" s="164"/>
    </row>
    <row r="1080" spans="1:12" s="166" customFormat="1" x14ac:dyDescent="0.3">
      <c r="A1080" s="152">
        <v>76100</v>
      </c>
      <c r="B1080" s="162">
        <v>8280</v>
      </c>
      <c r="C1080" s="168" t="s">
        <v>1117</v>
      </c>
      <c r="D1080" s="149" t="s">
        <v>222</v>
      </c>
      <c r="E1080" s="149"/>
      <c r="F1080" s="164"/>
      <c r="G1080" s="165"/>
      <c r="H1080" s="164"/>
      <c r="I1080" s="164"/>
      <c r="J1080" s="165"/>
      <c r="K1080" s="164"/>
      <c r="L1080" s="164"/>
    </row>
    <row r="1081" spans="1:12" s="166" customFormat="1" x14ac:dyDescent="0.3">
      <c r="A1081" s="152">
        <v>76120</v>
      </c>
      <c r="B1081" s="162">
        <v>8290</v>
      </c>
      <c r="C1081" s="163" t="s">
        <v>1003</v>
      </c>
      <c r="D1081" s="149" t="s">
        <v>223</v>
      </c>
      <c r="E1081" s="149"/>
      <c r="F1081" s="164"/>
      <c r="G1081" s="165"/>
      <c r="H1081" s="164"/>
      <c r="I1081" s="164"/>
      <c r="J1081" s="165"/>
      <c r="K1081" s="164"/>
      <c r="L1081" s="164"/>
    </row>
    <row r="1082" spans="1:12" s="166" customFormat="1" x14ac:dyDescent="0.3">
      <c r="A1082" s="152">
        <v>76140</v>
      </c>
      <c r="B1082" s="162">
        <v>8300</v>
      </c>
      <c r="C1082" s="163" t="s">
        <v>1004</v>
      </c>
      <c r="D1082" s="149" t="s">
        <v>224</v>
      </c>
      <c r="E1082" s="149"/>
      <c r="F1082" s="164"/>
      <c r="G1082" s="165"/>
      <c r="H1082" s="164"/>
      <c r="I1082" s="164"/>
      <c r="J1082" s="165"/>
      <c r="K1082" s="164"/>
      <c r="L1082" s="164"/>
    </row>
    <row r="1083" spans="1:12" s="166" customFormat="1" x14ac:dyDescent="0.3">
      <c r="A1083" s="152">
        <v>76160</v>
      </c>
      <c r="B1083" s="162">
        <v>8310</v>
      </c>
      <c r="C1083" s="163" t="s">
        <v>1005</v>
      </c>
      <c r="D1083" s="149" t="s">
        <v>225</v>
      </c>
      <c r="E1083" s="149"/>
      <c r="F1083" s="164"/>
      <c r="G1083" s="165"/>
      <c r="H1083" s="164"/>
      <c r="I1083" s="164"/>
      <c r="J1083" s="165"/>
      <c r="K1083" s="164"/>
      <c r="L1083" s="164"/>
    </row>
    <row r="1084" spans="1:12" s="166" customFormat="1" x14ac:dyDescent="0.3">
      <c r="A1084" s="152">
        <v>76180</v>
      </c>
      <c r="B1084" s="162">
        <v>8315</v>
      </c>
      <c r="C1084" s="163" t="s">
        <v>1006</v>
      </c>
      <c r="D1084" s="149" t="s">
        <v>226</v>
      </c>
      <c r="E1084" s="149"/>
      <c r="F1084" s="164"/>
      <c r="G1084" s="165"/>
      <c r="H1084" s="164"/>
      <c r="I1084" s="164"/>
      <c r="J1084" s="165"/>
      <c r="K1084" s="164"/>
      <c r="L1084" s="164"/>
    </row>
    <row r="1085" spans="1:12" s="166" customFormat="1" x14ac:dyDescent="0.3">
      <c r="A1085" s="152">
        <v>76200</v>
      </c>
      <c r="B1085" s="162">
        <v>8320</v>
      </c>
      <c r="C1085" s="163" t="s">
        <v>340</v>
      </c>
      <c r="D1085" s="149" t="s">
        <v>227</v>
      </c>
      <c r="E1085" s="149"/>
      <c r="F1085" s="164"/>
      <c r="G1085" s="165"/>
      <c r="H1085" s="164"/>
      <c r="I1085" s="164"/>
      <c r="J1085" s="165"/>
      <c r="K1085" s="164"/>
      <c r="L1085" s="164"/>
    </row>
    <row r="1086" spans="1:12" s="166" customFormat="1" x14ac:dyDescent="0.3">
      <c r="A1086" s="152">
        <v>76210</v>
      </c>
      <c r="B1086" s="167">
        <v>8323</v>
      </c>
      <c r="C1086" s="168" t="s">
        <v>1346</v>
      </c>
      <c r="D1086" s="169" t="s">
        <v>1347</v>
      </c>
      <c r="E1086" s="149"/>
      <c r="F1086" s="164"/>
      <c r="G1086" s="165"/>
      <c r="H1086" s="164"/>
      <c r="I1086" s="164"/>
      <c r="J1086" s="165"/>
      <c r="K1086" s="164"/>
      <c r="L1086" s="164"/>
    </row>
    <row r="1087" spans="1:12" s="166" customFormat="1" x14ac:dyDescent="0.3">
      <c r="A1087" s="152">
        <v>76220</v>
      </c>
      <c r="B1087" s="162">
        <v>8325</v>
      </c>
      <c r="C1087" s="163" t="s">
        <v>1007</v>
      </c>
      <c r="D1087" s="149" t="s">
        <v>228</v>
      </c>
      <c r="E1087" s="149"/>
      <c r="F1087" s="164"/>
      <c r="G1087" s="165"/>
      <c r="H1087" s="164"/>
      <c r="I1087" s="164"/>
      <c r="J1087" s="165"/>
      <c r="K1087" s="164"/>
      <c r="L1087" s="164"/>
    </row>
    <row r="1088" spans="1:12" s="166" customFormat="1" x14ac:dyDescent="0.3">
      <c r="A1088" s="152">
        <v>76240</v>
      </c>
      <c r="B1088" s="162">
        <v>8326</v>
      </c>
      <c r="C1088" s="163" t="s">
        <v>229</v>
      </c>
      <c r="D1088" s="149" t="s">
        <v>230</v>
      </c>
      <c r="E1088" s="149"/>
      <c r="F1088" s="164"/>
      <c r="G1088" s="165"/>
      <c r="H1088" s="164"/>
      <c r="I1088" s="164"/>
      <c r="J1088" s="165"/>
      <c r="K1088" s="164"/>
      <c r="L1088" s="164"/>
    </row>
    <row r="1089" spans="1:12" s="166" customFormat="1" x14ac:dyDescent="0.3">
      <c r="A1089" s="13">
        <v>76260</v>
      </c>
      <c r="B1089" s="174">
        <v>8330</v>
      </c>
      <c r="C1089" s="175" t="s">
        <v>231</v>
      </c>
      <c r="D1089" s="171"/>
      <c r="E1089" s="149"/>
      <c r="F1089" s="164"/>
      <c r="G1089" s="165"/>
      <c r="H1089" s="164"/>
      <c r="I1089" s="164"/>
      <c r="J1089" s="165"/>
      <c r="K1089" s="164"/>
      <c r="L1089" s="164"/>
    </row>
    <row r="1090" spans="1:12" s="166" customFormat="1" x14ac:dyDescent="0.3">
      <c r="A1090" s="152">
        <v>76320</v>
      </c>
      <c r="B1090" s="162">
        <v>8335</v>
      </c>
      <c r="C1090" s="163" t="s">
        <v>232</v>
      </c>
      <c r="D1090" s="149" t="s">
        <v>233</v>
      </c>
      <c r="E1090" s="149"/>
      <c r="F1090" s="164"/>
      <c r="G1090" s="165"/>
      <c r="H1090" s="164"/>
      <c r="I1090" s="164"/>
      <c r="J1090" s="165"/>
      <c r="K1090" s="164"/>
      <c r="L1090" s="164"/>
    </row>
    <row r="1091" spans="1:12" s="166" customFormat="1" x14ac:dyDescent="0.3">
      <c r="A1091" s="152">
        <v>76340</v>
      </c>
      <c r="B1091" s="162">
        <v>8336</v>
      </c>
      <c r="C1091" s="163" t="s">
        <v>234</v>
      </c>
      <c r="D1091" s="149" t="s">
        <v>235</v>
      </c>
      <c r="E1091" s="149"/>
      <c r="F1091" s="164"/>
      <c r="G1091" s="165"/>
      <c r="H1091" s="164"/>
      <c r="I1091" s="164"/>
      <c r="J1091" s="165"/>
      <c r="K1091" s="164"/>
      <c r="L1091" s="164"/>
    </row>
    <row r="1092" spans="1:12" s="166" customFormat="1" x14ac:dyDescent="0.3">
      <c r="A1092" s="152">
        <v>76360</v>
      </c>
      <c r="B1092" s="162">
        <v>7690</v>
      </c>
      <c r="C1092" s="163" t="s">
        <v>197</v>
      </c>
      <c r="D1092" s="149" t="s">
        <v>198</v>
      </c>
      <c r="E1092" s="149"/>
      <c r="F1092" s="164"/>
      <c r="G1092" s="165"/>
      <c r="H1092" s="164"/>
      <c r="I1092" s="164"/>
      <c r="J1092" s="165"/>
      <c r="K1092" s="164"/>
      <c r="L1092" s="164"/>
    </row>
    <row r="1093" spans="1:12" s="166" customFormat="1" x14ac:dyDescent="0.3">
      <c r="A1093" s="152">
        <v>76380</v>
      </c>
      <c r="B1093" s="162">
        <v>7695</v>
      </c>
      <c r="C1093" s="163" t="s">
        <v>199</v>
      </c>
      <c r="D1093" s="149" t="s">
        <v>198</v>
      </c>
      <c r="E1093" s="149"/>
      <c r="F1093" s="164"/>
      <c r="G1093" s="165"/>
      <c r="H1093" s="164"/>
      <c r="I1093" s="164"/>
      <c r="J1093" s="165"/>
      <c r="K1093" s="164"/>
      <c r="L1093" s="164"/>
    </row>
    <row r="1094" spans="1:12" s="166" customFormat="1" x14ac:dyDescent="0.3">
      <c r="A1094" s="152">
        <v>76385</v>
      </c>
      <c r="B1094" s="162"/>
      <c r="C1094" s="163" t="s">
        <v>1865</v>
      </c>
      <c r="D1094" s="149" t="s">
        <v>1866</v>
      </c>
      <c r="E1094" s="149"/>
      <c r="F1094" s="164"/>
      <c r="G1094" s="165"/>
      <c r="H1094" s="164"/>
      <c r="I1094" s="164"/>
      <c r="J1094" s="165"/>
      <c r="K1094" s="164"/>
      <c r="L1094" s="164"/>
    </row>
    <row r="1095" spans="1:12" s="166" customFormat="1" x14ac:dyDescent="0.3">
      <c r="A1095" s="13">
        <v>76400</v>
      </c>
      <c r="B1095" s="174">
        <v>8340</v>
      </c>
      <c r="C1095" s="175" t="s">
        <v>1990</v>
      </c>
      <c r="D1095" s="171"/>
      <c r="E1095" s="149"/>
      <c r="F1095" s="164"/>
      <c r="G1095" s="165"/>
      <c r="H1095" s="164"/>
      <c r="I1095" s="164"/>
      <c r="J1095" s="165"/>
      <c r="K1095" s="164"/>
      <c r="L1095" s="164"/>
    </row>
    <row r="1096" spans="1:12" s="166" customFormat="1" x14ac:dyDescent="0.3">
      <c r="A1096" s="161" t="s">
        <v>1943</v>
      </c>
      <c r="B1096" s="162"/>
      <c r="C1096" s="171" t="s">
        <v>1991</v>
      </c>
      <c r="D1096" s="149"/>
      <c r="E1096" s="149"/>
      <c r="F1096" s="165"/>
      <c r="G1096" s="165"/>
      <c r="H1096" s="165"/>
      <c r="I1096" s="165"/>
      <c r="J1096" s="165"/>
      <c r="K1096" s="165"/>
      <c r="L1096" s="165"/>
    </row>
    <row r="1097" spans="1:12" s="166" customFormat="1" x14ac:dyDescent="0.3">
      <c r="A1097" s="161" t="s">
        <v>1943</v>
      </c>
      <c r="B1097" s="162"/>
      <c r="C1097" s="171" t="s">
        <v>236</v>
      </c>
      <c r="D1097" s="149"/>
      <c r="E1097" s="149"/>
      <c r="F1097" s="165"/>
      <c r="G1097" s="165"/>
      <c r="H1097" s="165"/>
      <c r="I1097" s="165"/>
      <c r="J1097" s="165"/>
      <c r="K1097" s="165"/>
      <c r="L1097" s="165"/>
    </row>
    <row r="1098" spans="1:12" s="166" customFormat="1" x14ac:dyDescent="0.3">
      <c r="A1098" s="152">
        <v>77000</v>
      </c>
      <c r="B1098" s="162">
        <v>8371</v>
      </c>
      <c r="C1098" s="149" t="s">
        <v>341</v>
      </c>
      <c r="D1098" s="149" t="s">
        <v>237</v>
      </c>
      <c r="E1098" s="149"/>
      <c r="F1098" s="164"/>
      <c r="G1098" s="165"/>
      <c r="H1098" s="164"/>
      <c r="I1098" s="165">
        <f>'19-20 Approps Data Entry'!$G1097</f>
        <v>0</v>
      </c>
      <c r="J1098" s="165"/>
      <c r="K1098" s="164"/>
      <c r="L1098" s="165">
        <f>'19-20 Approps Data Entry'!$G1097</f>
        <v>0</v>
      </c>
    </row>
    <row r="1099" spans="1:12" s="166" customFormat="1" x14ac:dyDescent="0.3">
      <c r="A1099" s="152">
        <v>77020</v>
      </c>
      <c r="B1099" s="187">
        <v>8372</v>
      </c>
      <c r="C1099" s="189" t="s">
        <v>328</v>
      </c>
      <c r="D1099" s="189" t="s">
        <v>238</v>
      </c>
      <c r="E1099" s="149"/>
      <c r="F1099" s="164"/>
      <c r="G1099" s="165"/>
      <c r="H1099" s="164"/>
      <c r="I1099" s="165">
        <f>'19-20 Approps Data Entry'!$G1098</f>
        <v>0</v>
      </c>
      <c r="J1099" s="165"/>
      <c r="K1099" s="164"/>
      <c r="L1099" s="165">
        <f>'19-20 Approps Data Entry'!$G1098</f>
        <v>0</v>
      </c>
    </row>
    <row r="1100" spans="1:12" s="166" customFormat="1" x14ac:dyDescent="0.3">
      <c r="A1100" s="167">
        <v>77025</v>
      </c>
      <c r="B1100" s="167"/>
      <c r="C1100" s="169" t="s">
        <v>1669</v>
      </c>
      <c r="D1100" s="169" t="s">
        <v>1813</v>
      </c>
      <c r="E1100" s="149"/>
      <c r="F1100" s="164"/>
      <c r="G1100" s="165"/>
      <c r="H1100" s="164"/>
      <c r="I1100" s="165">
        <f>'19-20 Approps Data Entry'!$G1099</f>
        <v>0</v>
      </c>
      <c r="J1100" s="165"/>
      <c r="K1100" s="164"/>
      <c r="L1100" s="165">
        <f>'19-20 Approps Data Entry'!$G1099</f>
        <v>0</v>
      </c>
    </row>
    <row r="1101" spans="1:12" s="166" customFormat="1" x14ac:dyDescent="0.3">
      <c r="A1101" s="152">
        <v>77040</v>
      </c>
      <c r="B1101" s="197">
        <v>8373</v>
      </c>
      <c r="C1101" s="199" t="s">
        <v>472</v>
      </c>
      <c r="D1101" s="199" t="s">
        <v>239</v>
      </c>
      <c r="E1101" s="149"/>
      <c r="F1101" s="164"/>
      <c r="G1101" s="165"/>
      <c r="H1101" s="164"/>
      <c r="I1101" s="164"/>
      <c r="J1101" s="165"/>
      <c r="K1101" s="164"/>
      <c r="L1101" s="164"/>
    </row>
    <row r="1102" spans="1:12" s="166" customFormat="1" x14ac:dyDescent="0.3">
      <c r="A1102" s="152">
        <v>77060</v>
      </c>
      <c r="B1102" s="162">
        <v>8374</v>
      </c>
      <c r="C1102" s="149" t="s">
        <v>334</v>
      </c>
      <c r="D1102" s="149" t="s">
        <v>240</v>
      </c>
      <c r="E1102" s="149"/>
      <c r="F1102" s="164"/>
      <c r="G1102" s="165"/>
      <c r="H1102" s="164"/>
      <c r="I1102" s="164"/>
      <c r="J1102" s="165"/>
      <c r="K1102" s="164"/>
      <c r="L1102" s="164"/>
    </row>
    <row r="1103" spans="1:12" s="166" customFormat="1" x14ac:dyDescent="0.3">
      <c r="A1103" s="152">
        <v>77080</v>
      </c>
      <c r="B1103" s="162">
        <v>8375</v>
      </c>
      <c r="C1103" s="149" t="s">
        <v>336</v>
      </c>
      <c r="D1103" s="149" t="s">
        <v>241</v>
      </c>
      <c r="E1103" s="149"/>
      <c r="F1103" s="164"/>
      <c r="G1103" s="165"/>
      <c r="H1103" s="164"/>
      <c r="I1103" s="164"/>
      <c r="J1103" s="165"/>
      <c r="K1103" s="164"/>
      <c r="L1103" s="164"/>
    </row>
    <row r="1104" spans="1:12" s="166" customFormat="1" x14ac:dyDescent="0.3">
      <c r="A1104" s="152">
        <v>77100</v>
      </c>
      <c r="B1104" s="162">
        <v>8376</v>
      </c>
      <c r="C1104" s="149" t="s">
        <v>338</v>
      </c>
      <c r="D1104" s="149" t="s">
        <v>242</v>
      </c>
      <c r="E1104" s="149"/>
      <c r="F1104" s="164"/>
      <c r="G1104" s="165"/>
      <c r="H1104" s="164"/>
      <c r="I1104" s="164"/>
      <c r="J1104" s="165"/>
      <c r="K1104" s="164"/>
      <c r="L1104" s="164"/>
    </row>
    <row r="1105" spans="1:12" s="166" customFormat="1" x14ac:dyDescent="0.3">
      <c r="A1105" s="152">
        <v>77120</v>
      </c>
      <c r="B1105" s="162">
        <v>8377</v>
      </c>
      <c r="C1105" s="149" t="s">
        <v>340</v>
      </c>
      <c r="D1105" s="149" t="s">
        <v>243</v>
      </c>
      <c r="E1105" s="149"/>
      <c r="F1105" s="164"/>
      <c r="G1105" s="165"/>
      <c r="H1105" s="164"/>
      <c r="I1105" s="164"/>
      <c r="J1105" s="165"/>
      <c r="K1105" s="164"/>
      <c r="L1105" s="164"/>
    </row>
    <row r="1106" spans="1:12" s="166" customFormat="1" x14ac:dyDescent="0.3">
      <c r="A1106" s="152">
        <v>77140</v>
      </c>
      <c r="B1106" s="162">
        <v>8378</v>
      </c>
      <c r="C1106" s="231" t="s">
        <v>244</v>
      </c>
      <c r="D1106" s="149"/>
      <c r="E1106" s="149"/>
      <c r="F1106" s="164"/>
      <c r="G1106" s="165"/>
      <c r="H1106" s="164"/>
      <c r="I1106" s="164"/>
      <c r="J1106" s="165"/>
      <c r="K1106" s="164"/>
      <c r="L1106" s="164"/>
    </row>
    <row r="1107" spans="1:12" s="166" customFormat="1" x14ac:dyDescent="0.3">
      <c r="A1107" s="161" t="s">
        <v>1943</v>
      </c>
      <c r="B1107" s="162"/>
      <c r="C1107" s="171" t="s">
        <v>245</v>
      </c>
      <c r="D1107" s="149"/>
      <c r="E1107" s="149"/>
      <c r="F1107" s="165"/>
      <c r="G1107" s="165"/>
      <c r="H1107" s="165"/>
      <c r="I1107" s="165"/>
      <c r="J1107" s="165"/>
      <c r="K1107" s="165"/>
      <c r="L1107" s="165"/>
    </row>
    <row r="1108" spans="1:12" s="166" customFormat="1" x14ac:dyDescent="0.3">
      <c r="A1108" s="152">
        <v>77160</v>
      </c>
      <c r="B1108" s="187">
        <v>8379</v>
      </c>
      <c r="C1108" s="188" t="s">
        <v>460</v>
      </c>
      <c r="D1108" s="189" t="s">
        <v>246</v>
      </c>
      <c r="E1108" s="149"/>
      <c r="F1108" s="164"/>
      <c r="G1108" s="165"/>
      <c r="H1108" s="164"/>
      <c r="I1108" s="165">
        <f>'19-20 Approps Data Entry'!$G1107</f>
        <v>0</v>
      </c>
      <c r="J1108" s="165"/>
      <c r="K1108" s="164"/>
      <c r="L1108" s="165">
        <f>'19-20 Approps Data Entry'!$G1107</f>
        <v>0</v>
      </c>
    </row>
    <row r="1109" spans="1:12" s="166" customFormat="1" x14ac:dyDescent="0.3">
      <c r="A1109" s="167">
        <v>77165</v>
      </c>
      <c r="B1109" s="167"/>
      <c r="C1109" s="168" t="s">
        <v>1669</v>
      </c>
      <c r="D1109" s="169" t="s">
        <v>1814</v>
      </c>
      <c r="E1109" s="149"/>
      <c r="F1109" s="164"/>
      <c r="G1109" s="165"/>
      <c r="H1109" s="164"/>
      <c r="I1109" s="165">
        <f>'19-20 Approps Data Entry'!$G1108</f>
        <v>0</v>
      </c>
      <c r="J1109" s="165"/>
      <c r="K1109" s="164"/>
      <c r="L1109" s="165">
        <f>'19-20 Approps Data Entry'!$G1108</f>
        <v>0</v>
      </c>
    </row>
    <row r="1110" spans="1:12" s="166" customFormat="1" x14ac:dyDescent="0.3">
      <c r="A1110" s="152">
        <v>77180</v>
      </c>
      <c r="B1110" s="197">
        <v>8380</v>
      </c>
      <c r="C1110" s="198" t="s">
        <v>621</v>
      </c>
      <c r="D1110" s="199" t="s">
        <v>247</v>
      </c>
      <c r="E1110" s="149"/>
      <c r="F1110" s="164"/>
      <c r="G1110" s="165"/>
      <c r="H1110" s="164"/>
      <c r="I1110" s="164"/>
      <c r="J1110" s="165"/>
      <c r="K1110" s="165">
        <f>'19-20 Approps Data Entry'!$G1109</f>
        <v>0</v>
      </c>
      <c r="L1110" s="164"/>
    </row>
    <row r="1111" spans="1:12" s="166" customFormat="1" x14ac:dyDescent="0.3">
      <c r="A1111" s="152">
        <v>77200</v>
      </c>
      <c r="B1111" s="162">
        <v>8381</v>
      </c>
      <c r="C1111" s="163" t="s">
        <v>472</v>
      </c>
      <c r="D1111" s="149" t="s">
        <v>248</v>
      </c>
      <c r="E1111" s="149"/>
      <c r="F1111" s="164"/>
      <c r="G1111" s="165"/>
      <c r="H1111" s="164"/>
      <c r="I1111" s="164"/>
      <c r="J1111" s="165"/>
      <c r="K1111" s="164"/>
      <c r="L1111" s="164"/>
    </row>
    <row r="1112" spans="1:12" s="166" customFormat="1" x14ac:dyDescent="0.3">
      <c r="A1112" s="152">
        <v>77220</v>
      </c>
      <c r="B1112" s="162">
        <v>8382</v>
      </c>
      <c r="C1112" s="163" t="s">
        <v>334</v>
      </c>
      <c r="D1112" s="149" t="s">
        <v>249</v>
      </c>
      <c r="E1112" s="149"/>
      <c r="F1112" s="164"/>
      <c r="G1112" s="165"/>
      <c r="H1112" s="164"/>
      <c r="I1112" s="164"/>
      <c r="J1112" s="165"/>
      <c r="K1112" s="164"/>
      <c r="L1112" s="164"/>
    </row>
    <row r="1113" spans="1:12" s="166" customFormat="1" x14ac:dyDescent="0.3">
      <c r="A1113" s="152">
        <v>77240</v>
      </c>
      <c r="B1113" s="162">
        <v>8383</v>
      </c>
      <c r="C1113" s="163" t="s">
        <v>464</v>
      </c>
      <c r="D1113" s="149" t="s">
        <v>250</v>
      </c>
      <c r="E1113" s="149"/>
      <c r="F1113" s="164"/>
      <c r="G1113" s="165"/>
      <c r="H1113" s="164"/>
      <c r="I1113" s="164"/>
      <c r="J1113" s="165"/>
      <c r="K1113" s="164"/>
      <c r="L1113" s="164"/>
    </row>
    <row r="1114" spans="1:12" s="166" customFormat="1" x14ac:dyDescent="0.3">
      <c r="A1114" s="152">
        <v>77260</v>
      </c>
      <c r="B1114" s="162">
        <v>8384</v>
      </c>
      <c r="C1114" s="163" t="s">
        <v>340</v>
      </c>
      <c r="D1114" s="149" t="s">
        <v>251</v>
      </c>
      <c r="E1114" s="149"/>
      <c r="F1114" s="164"/>
      <c r="G1114" s="165"/>
      <c r="H1114" s="164"/>
      <c r="I1114" s="164"/>
      <c r="J1114" s="165"/>
      <c r="K1114" s="164"/>
      <c r="L1114" s="164"/>
    </row>
    <row r="1115" spans="1:12" s="166" customFormat="1" x14ac:dyDescent="0.3">
      <c r="A1115" s="152">
        <v>77280</v>
      </c>
      <c r="B1115" s="162">
        <v>8385</v>
      </c>
      <c r="C1115" s="175" t="s">
        <v>252</v>
      </c>
      <c r="D1115" s="149"/>
      <c r="E1115" s="149"/>
      <c r="F1115" s="164"/>
      <c r="G1115" s="165"/>
      <c r="H1115" s="164"/>
      <c r="I1115" s="164"/>
      <c r="J1115" s="165"/>
      <c r="K1115" s="164"/>
      <c r="L1115" s="164"/>
    </row>
    <row r="1116" spans="1:12" s="166" customFormat="1" x14ac:dyDescent="0.3">
      <c r="A1116" s="152">
        <v>77300</v>
      </c>
      <c r="B1116" s="162">
        <v>8386</v>
      </c>
      <c r="C1116" s="175" t="s">
        <v>253</v>
      </c>
      <c r="D1116" s="149"/>
      <c r="E1116" s="149"/>
      <c r="F1116" s="164"/>
      <c r="G1116" s="165"/>
      <c r="H1116" s="164"/>
      <c r="I1116" s="164"/>
      <c r="J1116" s="165"/>
      <c r="K1116" s="164"/>
      <c r="L1116" s="164"/>
    </row>
    <row r="1117" spans="1:12" s="166" customFormat="1" x14ac:dyDescent="0.3">
      <c r="A1117" s="161" t="s">
        <v>1943</v>
      </c>
      <c r="B1117" s="162"/>
      <c r="C1117" s="171" t="s">
        <v>254</v>
      </c>
      <c r="D1117" s="149"/>
      <c r="E1117" s="149"/>
      <c r="F1117" s="165"/>
      <c r="G1117" s="165"/>
      <c r="H1117" s="165"/>
      <c r="I1117" s="165"/>
      <c r="J1117" s="165"/>
      <c r="K1117" s="165"/>
      <c r="L1117" s="165"/>
    </row>
    <row r="1118" spans="1:12" s="166" customFormat="1" x14ac:dyDescent="0.3">
      <c r="A1118" s="152">
        <v>77500</v>
      </c>
      <c r="B1118" s="162">
        <v>8400</v>
      </c>
      <c r="C1118" s="163" t="s">
        <v>341</v>
      </c>
      <c r="D1118" s="149" t="s">
        <v>613</v>
      </c>
      <c r="E1118" s="149"/>
      <c r="F1118" s="164"/>
      <c r="G1118" s="165"/>
      <c r="H1118" s="164"/>
      <c r="I1118" s="165">
        <f>'19-20 Approps Data Entry'!$G1117</f>
        <v>0</v>
      </c>
      <c r="J1118" s="165"/>
      <c r="K1118" s="164"/>
      <c r="L1118" s="165">
        <f>'19-20 Approps Data Entry'!$G1117</f>
        <v>0</v>
      </c>
    </row>
    <row r="1119" spans="1:12" s="166" customFormat="1" x14ac:dyDescent="0.3">
      <c r="A1119" s="152">
        <v>77520</v>
      </c>
      <c r="B1119" s="162">
        <v>8410</v>
      </c>
      <c r="C1119" s="163" t="s">
        <v>328</v>
      </c>
      <c r="D1119" s="149" t="s">
        <v>614</v>
      </c>
      <c r="E1119" s="149"/>
      <c r="F1119" s="164"/>
      <c r="G1119" s="165"/>
      <c r="H1119" s="164"/>
      <c r="I1119" s="165">
        <f>'19-20 Approps Data Entry'!$G1118</f>
        <v>0</v>
      </c>
      <c r="J1119" s="165"/>
      <c r="K1119" s="164"/>
      <c r="L1119" s="165">
        <f>'19-20 Approps Data Entry'!$G1118</f>
        <v>0</v>
      </c>
    </row>
    <row r="1120" spans="1:12" s="166" customFormat="1" x14ac:dyDescent="0.3">
      <c r="A1120" s="152">
        <v>77540</v>
      </c>
      <c r="B1120" s="167">
        <v>8414</v>
      </c>
      <c r="C1120" s="180" t="s">
        <v>1110</v>
      </c>
      <c r="D1120" s="181" t="s">
        <v>1246</v>
      </c>
      <c r="E1120" s="149"/>
      <c r="F1120" s="164"/>
      <c r="G1120" s="165"/>
      <c r="H1120" s="164"/>
      <c r="I1120" s="165">
        <f>'19-20 Approps Data Entry'!$G1119</f>
        <v>0</v>
      </c>
      <c r="J1120" s="165"/>
      <c r="K1120" s="164"/>
      <c r="L1120" s="165">
        <f>'19-20 Approps Data Entry'!$G1119</f>
        <v>0</v>
      </c>
    </row>
    <row r="1121" spans="1:12" s="166" customFormat="1" x14ac:dyDescent="0.3">
      <c r="A1121" s="152">
        <v>77560</v>
      </c>
      <c r="B1121" s="201">
        <v>8415</v>
      </c>
      <c r="C1121" s="195" t="s">
        <v>1112</v>
      </c>
      <c r="D1121" s="202" t="s">
        <v>1247</v>
      </c>
      <c r="E1121" s="149"/>
      <c r="F1121" s="164"/>
      <c r="G1121" s="165"/>
      <c r="H1121" s="164"/>
      <c r="I1121" s="165">
        <f>'19-20 Approps Data Entry'!$G1120</f>
        <v>0</v>
      </c>
      <c r="J1121" s="165"/>
      <c r="K1121" s="164"/>
      <c r="L1121" s="165">
        <f>'19-20 Approps Data Entry'!$G1120</f>
        <v>0</v>
      </c>
    </row>
    <row r="1122" spans="1:12" s="166" customFormat="1" x14ac:dyDescent="0.3">
      <c r="A1122" s="167">
        <v>77565</v>
      </c>
      <c r="B1122" s="167"/>
      <c r="C1122" s="168" t="s">
        <v>1669</v>
      </c>
      <c r="D1122" s="181" t="s">
        <v>1815</v>
      </c>
      <c r="E1122" s="149"/>
      <c r="F1122" s="164"/>
      <c r="G1122" s="165"/>
      <c r="H1122" s="164"/>
      <c r="I1122" s="165">
        <f>'19-20 Approps Data Entry'!$G1121</f>
        <v>0</v>
      </c>
      <c r="J1122" s="165"/>
      <c r="K1122" s="164"/>
      <c r="L1122" s="165">
        <f>'19-20 Approps Data Entry'!$G1121</f>
        <v>0</v>
      </c>
    </row>
    <row r="1123" spans="1:12" s="166" customFormat="1" x14ac:dyDescent="0.3">
      <c r="A1123" s="152">
        <v>77580</v>
      </c>
      <c r="B1123" s="197">
        <v>8420</v>
      </c>
      <c r="C1123" s="198" t="s">
        <v>472</v>
      </c>
      <c r="D1123" s="199" t="s">
        <v>615</v>
      </c>
      <c r="E1123" s="149"/>
      <c r="F1123" s="164"/>
      <c r="G1123" s="165"/>
      <c r="H1123" s="164"/>
      <c r="I1123" s="164"/>
      <c r="J1123" s="165"/>
      <c r="K1123" s="164"/>
      <c r="L1123" s="164"/>
    </row>
    <row r="1124" spans="1:12" s="166" customFormat="1" x14ac:dyDescent="0.3">
      <c r="A1124" s="152">
        <v>77600</v>
      </c>
      <c r="B1124" s="162">
        <v>8430</v>
      </c>
      <c r="C1124" s="163" t="s">
        <v>334</v>
      </c>
      <c r="D1124" s="149" t="s">
        <v>616</v>
      </c>
      <c r="E1124" s="149"/>
      <c r="F1124" s="164"/>
      <c r="G1124" s="165"/>
      <c r="H1124" s="164"/>
      <c r="I1124" s="164"/>
      <c r="J1124" s="165"/>
      <c r="K1124" s="164"/>
      <c r="L1124" s="164"/>
    </row>
    <row r="1125" spans="1:12" s="166" customFormat="1" x14ac:dyDescent="0.3">
      <c r="A1125" s="152">
        <v>77620</v>
      </c>
      <c r="B1125" s="162">
        <v>8440</v>
      </c>
      <c r="C1125" s="163" t="s">
        <v>336</v>
      </c>
      <c r="D1125" s="149" t="s">
        <v>617</v>
      </c>
      <c r="E1125" s="149"/>
      <c r="F1125" s="164"/>
      <c r="G1125" s="165"/>
      <c r="H1125" s="164"/>
      <c r="I1125" s="164"/>
      <c r="J1125" s="165"/>
      <c r="K1125" s="164"/>
      <c r="L1125" s="164"/>
    </row>
    <row r="1126" spans="1:12" s="166" customFormat="1" x14ac:dyDescent="0.3">
      <c r="A1126" s="152">
        <v>77640</v>
      </c>
      <c r="B1126" s="162">
        <v>8450</v>
      </c>
      <c r="C1126" s="163" t="s">
        <v>338</v>
      </c>
      <c r="D1126" s="149" t="s">
        <v>618</v>
      </c>
      <c r="E1126" s="149"/>
      <c r="F1126" s="164"/>
      <c r="G1126" s="165"/>
      <c r="H1126" s="164"/>
      <c r="I1126" s="164"/>
      <c r="J1126" s="165"/>
      <c r="K1126" s="164"/>
      <c r="L1126" s="164"/>
    </row>
    <row r="1127" spans="1:12" s="166" customFormat="1" x14ac:dyDescent="0.3">
      <c r="A1127" s="152">
        <v>77660</v>
      </c>
      <c r="B1127" s="162">
        <v>8460</v>
      </c>
      <c r="C1127" s="163" t="s">
        <v>340</v>
      </c>
      <c r="D1127" s="149" t="s">
        <v>619</v>
      </c>
      <c r="E1127" s="149"/>
      <c r="F1127" s="164"/>
      <c r="G1127" s="165"/>
      <c r="H1127" s="164"/>
      <c r="I1127" s="164"/>
      <c r="J1127" s="165"/>
      <c r="K1127" s="164"/>
      <c r="L1127" s="164"/>
    </row>
    <row r="1128" spans="1:12" s="166" customFormat="1" x14ac:dyDescent="0.3">
      <c r="A1128" s="13">
        <v>77680</v>
      </c>
      <c r="B1128" s="174">
        <v>8470</v>
      </c>
      <c r="C1128" s="175" t="s">
        <v>704</v>
      </c>
      <c r="D1128" s="171"/>
      <c r="E1128" s="149"/>
      <c r="F1128" s="164"/>
      <c r="G1128" s="165"/>
      <c r="H1128" s="164"/>
      <c r="I1128" s="164"/>
      <c r="J1128" s="165"/>
      <c r="K1128" s="164"/>
      <c r="L1128" s="164"/>
    </row>
    <row r="1129" spans="1:12" s="166" customFormat="1" x14ac:dyDescent="0.3">
      <c r="A1129" s="161" t="s">
        <v>1943</v>
      </c>
      <c r="B1129" s="162"/>
      <c r="C1129" s="171" t="s">
        <v>716</v>
      </c>
      <c r="D1129" s="149"/>
      <c r="E1129" s="149"/>
      <c r="F1129" s="165"/>
      <c r="G1129" s="165"/>
      <c r="H1129" s="165"/>
      <c r="I1129" s="165"/>
      <c r="J1129" s="165"/>
      <c r="K1129" s="165"/>
      <c r="L1129" s="165"/>
    </row>
    <row r="1130" spans="1:12" s="166" customFormat="1" x14ac:dyDescent="0.3">
      <c r="A1130" s="152">
        <v>77700</v>
      </c>
      <c r="B1130" s="187">
        <v>8480</v>
      </c>
      <c r="C1130" s="188" t="s">
        <v>460</v>
      </c>
      <c r="D1130" s="189" t="s">
        <v>620</v>
      </c>
      <c r="E1130" s="149"/>
      <c r="F1130" s="164"/>
      <c r="G1130" s="165"/>
      <c r="H1130" s="164"/>
      <c r="I1130" s="165">
        <f>'19-20 Approps Data Entry'!$G1129</f>
        <v>0</v>
      </c>
      <c r="J1130" s="165"/>
      <c r="K1130" s="164"/>
      <c r="L1130" s="165">
        <f>'19-20 Approps Data Entry'!$G1129</f>
        <v>0</v>
      </c>
    </row>
    <row r="1131" spans="1:12" s="166" customFormat="1" x14ac:dyDescent="0.3">
      <c r="A1131" s="167">
        <v>77705</v>
      </c>
      <c r="B1131" s="167"/>
      <c r="C1131" s="168" t="s">
        <v>1669</v>
      </c>
      <c r="D1131" s="169" t="s">
        <v>1816</v>
      </c>
      <c r="E1131" s="149"/>
      <c r="F1131" s="164"/>
      <c r="G1131" s="165"/>
      <c r="H1131" s="164"/>
      <c r="I1131" s="165">
        <f>'19-20 Approps Data Entry'!$G1130</f>
        <v>0</v>
      </c>
      <c r="J1131" s="165"/>
      <c r="K1131" s="164"/>
      <c r="L1131" s="165">
        <f>'19-20 Approps Data Entry'!$G1130</f>
        <v>0</v>
      </c>
    </row>
    <row r="1132" spans="1:12" s="166" customFormat="1" x14ac:dyDescent="0.3">
      <c r="A1132" s="152">
        <v>77720</v>
      </c>
      <c r="B1132" s="197">
        <v>8490</v>
      </c>
      <c r="C1132" s="198" t="s">
        <v>621</v>
      </c>
      <c r="D1132" s="199" t="s">
        <v>622</v>
      </c>
      <c r="E1132" s="149"/>
      <c r="F1132" s="164"/>
      <c r="G1132" s="165"/>
      <c r="H1132" s="165">
        <f>'19-20 Approps Data Entry'!$G1131</f>
        <v>0</v>
      </c>
      <c r="I1132" s="164"/>
      <c r="J1132" s="165"/>
      <c r="K1132" s="165">
        <f>'19-20 Approps Data Entry'!$G1131</f>
        <v>0</v>
      </c>
      <c r="L1132" s="164"/>
    </row>
    <row r="1133" spans="1:12" s="166" customFormat="1" x14ac:dyDescent="0.3">
      <c r="A1133" s="152">
        <v>77740</v>
      </c>
      <c r="B1133" s="162">
        <v>8500</v>
      </c>
      <c r="C1133" s="163" t="s">
        <v>472</v>
      </c>
      <c r="D1133" s="149" t="s">
        <v>623</v>
      </c>
      <c r="E1133" s="149"/>
      <c r="F1133" s="164"/>
      <c r="G1133" s="165"/>
      <c r="H1133" s="164"/>
      <c r="I1133" s="164"/>
      <c r="J1133" s="165"/>
      <c r="K1133" s="164"/>
      <c r="L1133" s="164"/>
    </row>
    <row r="1134" spans="1:12" s="166" customFormat="1" x14ac:dyDescent="0.3">
      <c r="A1134" s="152">
        <v>77760</v>
      </c>
      <c r="B1134" s="162">
        <v>8510</v>
      </c>
      <c r="C1134" s="163" t="s">
        <v>334</v>
      </c>
      <c r="D1134" s="149" t="s">
        <v>624</v>
      </c>
      <c r="E1134" s="149"/>
      <c r="F1134" s="164"/>
      <c r="G1134" s="165"/>
      <c r="H1134" s="164"/>
      <c r="I1134" s="164"/>
      <c r="J1134" s="165"/>
      <c r="K1134" s="164"/>
      <c r="L1134" s="164"/>
    </row>
    <row r="1135" spans="1:12" s="166" customFormat="1" x14ac:dyDescent="0.3">
      <c r="A1135" s="152">
        <v>77780</v>
      </c>
      <c r="B1135" s="162">
        <v>8520</v>
      </c>
      <c r="C1135" s="163" t="s">
        <v>464</v>
      </c>
      <c r="D1135" s="149" t="s">
        <v>625</v>
      </c>
      <c r="E1135" s="149"/>
      <c r="F1135" s="164"/>
      <c r="G1135" s="165"/>
      <c r="H1135" s="164"/>
      <c r="I1135" s="164"/>
      <c r="J1135" s="165"/>
      <c r="K1135" s="164"/>
      <c r="L1135" s="164"/>
    </row>
    <row r="1136" spans="1:12" s="166" customFormat="1" x14ac:dyDescent="0.3">
      <c r="A1136" s="152">
        <v>77800</v>
      </c>
      <c r="B1136" s="162">
        <v>8530</v>
      </c>
      <c r="C1136" s="163" t="s">
        <v>340</v>
      </c>
      <c r="D1136" s="149" t="s">
        <v>626</v>
      </c>
      <c r="E1136" s="149"/>
      <c r="F1136" s="164"/>
      <c r="G1136" s="165"/>
      <c r="H1136" s="164"/>
      <c r="I1136" s="164"/>
      <c r="J1136" s="165"/>
      <c r="K1136" s="164"/>
      <c r="L1136" s="164"/>
    </row>
    <row r="1137" spans="1:12" s="166" customFormat="1" x14ac:dyDescent="0.3">
      <c r="A1137" s="13">
        <v>77820</v>
      </c>
      <c r="B1137" s="174">
        <v>8540</v>
      </c>
      <c r="C1137" s="175" t="s">
        <v>705</v>
      </c>
      <c r="D1137" s="171"/>
      <c r="E1137" s="149"/>
      <c r="F1137" s="164"/>
      <c r="G1137" s="165"/>
      <c r="H1137" s="164"/>
      <c r="I1137" s="164"/>
      <c r="J1137" s="165"/>
      <c r="K1137" s="164"/>
      <c r="L1137" s="164"/>
    </row>
    <row r="1138" spans="1:12" s="166" customFormat="1" x14ac:dyDescent="0.3">
      <c r="A1138" s="13">
        <v>77840</v>
      </c>
      <c r="B1138" s="174">
        <v>8550</v>
      </c>
      <c r="C1138" s="175" t="s">
        <v>255</v>
      </c>
      <c r="D1138" s="171"/>
      <c r="E1138" s="149"/>
      <c r="F1138" s="164"/>
      <c r="G1138" s="165"/>
      <c r="H1138" s="164"/>
      <c r="I1138" s="164"/>
      <c r="J1138" s="165"/>
      <c r="K1138" s="164"/>
      <c r="L1138" s="164"/>
    </row>
    <row r="1139" spans="1:12" s="166" customFormat="1" x14ac:dyDescent="0.3">
      <c r="A1139" s="161" t="s">
        <v>1943</v>
      </c>
      <c r="B1139" s="174"/>
      <c r="C1139" s="171" t="s">
        <v>256</v>
      </c>
      <c r="D1139" s="149"/>
      <c r="E1139" s="149"/>
      <c r="F1139" s="165"/>
      <c r="G1139" s="165"/>
      <c r="H1139" s="165"/>
      <c r="I1139" s="165"/>
      <c r="J1139" s="165"/>
      <c r="K1139" s="165"/>
      <c r="L1139" s="165"/>
    </row>
    <row r="1140" spans="1:12" s="166" customFormat="1" x14ac:dyDescent="0.3">
      <c r="A1140" s="152">
        <v>78000</v>
      </c>
      <c r="B1140" s="162">
        <v>8660</v>
      </c>
      <c r="C1140" s="163" t="s">
        <v>341</v>
      </c>
      <c r="D1140" s="149" t="s">
        <v>627</v>
      </c>
      <c r="E1140" s="149"/>
      <c r="F1140" s="164"/>
      <c r="G1140" s="165"/>
      <c r="H1140" s="164"/>
      <c r="I1140" s="165">
        <f>'19-20 Approps Data Entry'!$G1139</f>
        <v>0</v>
      </c>
      <c r="J1140" s="165"/>
      <c r="K1140" s="164"/>
      <c r="L1140" s="165">
        <f>'19-20 Approps Data Entry'!$G1139</f>
        <v>0</v>
      </c>
    </row>
    <row r="1141" spans="1:12" s="166" customFormat="1" x14ac:dyDescent="0.3">
      <c r="A1141" s="152">
        <v>78020</v>
      </c>
      <c r="B1141" s="162">
        <v>8670</v>
      </c>
      <c r="C1141" s="163" t="s">
        <v>328</v>
      </c>
      <c r="D1141" s="149" t="s">
        <v>628</v>
      </c>
      <c r="E1141" s="149"/>
      <c r="F1141" s="164"/>
      <c r="G1141" s="165"/>
      <c r="H1141" s="164"/>
      <c r="I1141" s="165">
        <f>'19-20 Approps Data Entry'!$G1140</f>
        <v>0</v>
      </c>
      <c r="J1141" s="165"/>
      <c r="K1141" s="164"/>
      <c r="L1141" s="165">
        <f>'19-20 Approps Data Entry'!$G1140</f>
        <v>0</v>
      </c>
    </row>
    <row r="1142" spans="1:12" s="166" customFormat="1" x14ac:dyDescent="0.3">
      <c r="A1142" s="152">
        <v>78040</v>
      </c>
      <c r="B1142" s="167">
        <v>8674</v>
      </c>
      <c r="C1142" s="180" t="s">
        <v>1110</v>
      </c>
      <c r="D1142" s="181" t="s">
        <v>1248</v>
      </c>
      <c r="E1142" s="149"/>
      <c r="F1142" s="164"/>
      <c r="G1142" s="165"/>
      <c r="H1142" s="164"/>
      <c r="I1142" s="165">
        <f>'19-20 Approps Data Entry'!$G1141</f>
        <v>0</v>
      </c>
      <c r="J1142" s="165"/>
      <c r="K1142" s="164"/>
      <c r="L1142" s="165">
        <f>'19-20 Approps Data Entry'!$G1141</f>
        <v>0</v>
      </c>
    </row>
    <row r="1143" spans="1:12" s="166" customFormat="1" x14ac:dyDescent="0.3">
      <c r="A1143" s="152">
        <v>78060</v>
      </c>
      <c r="B1143" s="201">
        <v>8675</v>
      </c>
      <c r="C1143" s="195" t="s">
        <v>1112</v>
      </c>
      <c r="D1143" s="202" t="s">
        <v>1249</v>
      </c>
      <c r="E1143" s="149"/>
      <c r="F1143" s="164"/>
      <c r="G1143" s="165"/>
      <c r="H1143" s="164"/>
      <c r="I1143" s="165">
        <f>'19-20 Approps Data Entry'!$G1142</f>
        <v>0</v>
      </c>
      <c r="J1143" s="165"/>
      <c r="K1143" s="164"/>
      <c r="L1143" s="165">
        <f>'19-20 Approps Data Entry'!$G1142</f>
        <v>0</v>
      </c>
    </row>
    <row r="1144" spans="1:12" s="166" customFormat="1" x14ac:dyDescent="0.3">
      <c r="A1144" s="167">
        <v>78065</v>
      </c>
      <c r="B1144" s="167"/>
      <c r="C1144" s="180" t="s">
        <v>1669</v>
      </c>
      <c r="D1144" s="181" t="s">
        <v>1817</v>
      </c>
      <c r="E1144" s="149"/>
      <c r="F1144" s="164"/>
      <c r="G1144" s="165"/>
      <c r="H1144" s="164"/>
      <c r="I1144" s="165">
        <f>'19-20 Approps Data Entry'!$G1143</f>
        <v>0</v>
      </c>
      <c r="J1144" s="165"/>
      <c r="K1144" s="164"/>
      <c r="L1144" s="165">
        <f>'19-20 Approps Data Entry'!$G1143</f>
        <v>0</v>
      </c>
    </row>
    <row r="1145" spans="1:12" s="166" customFormat="1" x14ac:dyDescent="0.3">
      <c r="A1145" s="152">
        <v>78080</v>
      </c>
      <c r="B1145" s="197">
        <v>8680</v>
      </c>
      <c r="C1145" s="198" t="s">
        <v>472</v>
      </c>
      <c r="D1145" s="199" t="s">
        <v>629</v>
      </c>
      <c r="E1145" s="149"/>
      <c r="F1145" s="164"/>
      <c r="G1145" s="165"/>
      <c r="H1145" s="164"/>
      <c r="I1145" s="164"/>
      <c r="J1145" s="165"/>
      <c r="K1145" s="164"/>
      <c r="L1145" s="164"/>
    </row>
    <row r="1146" spans="1:12" s="166" customFormat="1" x14ac:dyDescent="0.3">
      <c r="A1146" s="152">
        <v>78100</v>
      </c>
      <c r="B1146" s="162">
        <v>8690</v>
      </c>
      <c r="C1146" s="163" t="s">
        <v>334</v>
      </c>
      <c r="D1146" s="149" t="s">
        <v>630</v>
      </c>
      <c r="E1146" s="149"/>
      <c r="F1146" s="164"/>
      <c r="G1146" s="165"/>
      <c r="H1146" s="164"/>
      <c r="I1146" s="164"/>
      <c r="J1146" s="165"/>
      <c r="K1146" s="164"/>
      <c r="L1146" s="164"/>
    </row>
    <row r="1147" spans="1:12" s="166" customFormat="1" x14ac:dyDescent="0.3">
      <c r="A1147" s="152">
        <v>78120</v>
      </c>
      <c r="B1147" s="162">
        <v>8700</v>
      </c>
      <c r="C1147" s="163" t="s">
        <v>336</v>
      </c>
      <c r="D1147" s="149" t="s">
        <v>631</v>
      </c>
      <c r="E1147" s="149"/>
      <c r="F1147" s="164"/>
      <c r="G1147" s="165"/>
      <c r="H1147" s="164"/>
      <c r="I1147" s="164"/>
      <c r="J1147" s="165"/>
      <c r="K1147" s="164"/>
      <c r="L1147" s="164"/>
    </row>
    <row r="1148" spans="1:12" s="166" customFormat="1" x14ac:dyDescent="0.3">
      <c r="A1148" s="152">
        <v>78140</v>
      </c>
      <c r="B1148" s="162">
        <v>8710</v>
      </c>
      <c r="C1148" s="163" t="s">
        <v>338</v>
      </c>
      <c r="D1148" s="149" t="s">
        <v>632</v>
      </c>
      <c r="E1148" s="149"/>
      <c r="F1148" s="164"/>
      <c r="G1148" s="165"/>
      <c r="H1148" s="164"/>
      <c r="I1148" s="164"/>
      <c r="J1148" s="165"/>
      <c r="K1148" s="164"/>
      <c r="L1148" s="164"/>
    </row>
    <row r="1149" spans="1:12" s="166" customFormat="1" x14ac:dyDescent="0.3">
      <c r="A1149" s="152">
        <v>78160</v>
      </c>
      <c r="B1149" s="162">
        <v>8720</v>
      </c>
      <c r="C1149" s="163" t="s">
        <v>340</v>
      </c>
      <c r="D1149" s="149" t="s">
        <v>633</v>
      </c>
      <c r="E1149" s="149"/>
      <c r="F1149" s="164"/>
      <c r="G1149" s="165"/>
      <c r="H1149" s="164"/>
      <c r="I1149" s="164"/>
      <c r="J1149" s="165"/>
      <c r="K1149" s="164"/>
      <c r="L1149" s="164"/>
    </row>
    <row r="1150" spans="1:12" s="166" customFormat="1" x14ac:dyDescent="0.3">
      <c r="A1150" s="13">
        <v>78180</v>
      </c>
      <c r="B1150" s="162">
        <v>8730</v>
      </c>
      <c r="C1150" s="175" t="s">
        <v>257</v>
      </c>
      <c r="D1150" s="149"/>
      <c r="E1150" s="149"/>
      <c r="F1150" s="164"/>
      <c r="G1150" s="165"/>
      <c r="H1150" s="164"/>
      <c r="I1150" s="164"/>
      <c r="J1150" s="165"/>
      <c r="K1150" s="164"/>
      <c r="L1150" s="164"/>
    </row>
    <row r="1151" spans="1:12" s="166" customFormat="1" x14ac:dyDescent="0.3">
      <c r="A1151" s="161" t="s">
        <v>1943</v>
      </c>
      <c r="B1151" s="162"/>
      <c r="C1151" s="171" t="s">
        <v>258</v>
      </c>
      <c r="D1151" s="149"/>
      <c r="E1151" s="149"/>
      <c r="F1151" s="165"/>
      <c r="G1151" s="165"/>
      <c r="H1151" s="165"/>
      <c r="I1151" s="165"/>
      <c r="J1151" s="165"/>
      <c r="K1151" s="165"/>
      <c r="L1151" s="165"/>
    </row>
    <row r="1152" spans="1:12" s="166" customFormat="1" x14ac:dyDescent="0.3">
      <c r="A1152" s="152">
        <v>78200</v>
      </c>
      <c r="B1152" s="187">
        <v>8740</v>
      </c>
      <c r="C1152" s="188" t="s">
        <v>460</v>
      </c>
      <c r="D1152" s="189" t="s">
        <v>634</v>
      </c>
      <c r="E1152" s="149"/>
      <c r="F1152" s="164"/>
      <c r="G1152" s="165"/>
      <c r="H1152" s="164"/>
      <c r="I1152" s="165">
        <f>'19-20 Approps Data Entry'!$G1151</f>
        <v>0</v>
      </c>
      <c r="J1152" s="165"/>
      <c r="K1152" s="164"/>
      <c r="L1152" s="165">
        <f>'19-20 Approps Data Entry'!$G1151</f>
        <v>0</v>
      </c>
    </row>
    <row r="1153" spans="1:12" s="166" customFormat="1" x14ac:dyDescent="0.3">
      <c r="A1153" s="167">
        <v>78205</v>
      </c>
      <c r="B1153" s="167"/>
      <c r="C1153" s="168" t="s">
        <v>1669</v>
      </c>
      <c r="D1153" s="169" t="s">
        <v>1818</v>
      </c>
      <c r="E1153" s="149"/>
      <c r="F1153" s="164"/>
      <c r="G1153" s="165"/>
      <c r="H1153" s="164"/>
      <c r="I1153" s="165">
        <f>'19-20 Approps Data Entry'!$G1152</f>
        <v>0</v>
      </c>
      <c r="J1153" s="165"/>
      <c r="K1153" s="164"/>
      <c r="L1153" s="165">
        <f>'19-20 Approps Data Entry'!$G1152</f>
        <v>0</v>
      </c>
    </row>
    <row r="1154" spans="1:12" s="166" customFormat="1" x14ac:dyDescent="0.3">
      <c r="A1154" s="152">
        <v>78220</v>
      </c>
      <c r="B1154" s="197">
        <v>8750</v>
      </c>
      <c r="C1154" s="198" t="s">
        <v>621</v>
      </c>
      <c r="D1154" s="199" t="s">
        <v>635</v>
      </c>
      <c r="E1154" s="149"/>
      <c r="F1154" s="164"/>
      <c r="G1154" s="165"/>
      <c r="H1154" s="165">
        <f>'19-20 Approps Data Entry'!$G1153</f>
        <v>0</v>
      </c>
      <c r="I1154" s="164"/>
      <c r="J1154" s="165"/>
      <c r="K1154" s="165">
        <f>'19-20 Approps Data Entry'!$G1153</f>
        <v>0</v>
      </c>
      <c r="L1154" s="164"/>
    </row>
    <row r="1155" spans="1:12" s="166" customFormat="1" x14ac:dyDescent="0.3">
      <c r="A1155" s="152">
        <v>78240</v>
      </c>
      <c r="B1155" s="162">
        <v>8760</v>
      </c>
      <c r="C1155" s="163" t="s">
        <v>472</v>
      </c>
      <c r="D1155" s="149" t="s">
        <v>636</v>
      </c>
      <c r="E1155" s="149"/>
      <c r="F1155" s="164"/>
      <c r="G1155" s="165"/>
      <c r="H1155" s="164"/>
      <c r="I1155" s="164"/>
      <c r="J1155" s="165"/>
      <c r="K1155" s="164"/>
      <c r="L1155" s="164"/>
    </row>
    <row r="1156" spans="1:12" s="166" customFormat="1" x14ac:dyDescent="0.3">
      <c r="A1156" s="152">
        <v>78260</v>
      </c>
      <c r="B1156" s="162">
        <v>8770</v>
      </c>
      <c r="C1156" s="163" t="s">
        <v>334</v>
      </c>
      <c r="D1156" s="149" t="s">
        <v>637</v>
      </c>
      <c r="E1156" s="149"/>
      <c r="F1156" s="164"/>
      <c r="G1156" s="165"/>
      <c r="H1156" s="164"/>
      <c r="I1156" s="164"/>
      <c r="J1156" s="165"/>
      <c r="K1156" s="164"/>
      <c r="L1156" s="164"/>
    </row>
    <row r="1157" spans="1:12" s="166" customFormat="1" x14ac:dyDescent="0.3">
      <c r="A1157" s="152">
        <v>78280</v>
      </c>
      <c r="B1157" s="162">
        <v>8780</v>
      </c>
      <c r="C1157" s="163" t="s">
        <v>464</v>
      </c>
      <c r="D1157" s="149" t="s">
        <v>638</v>
      </c>
      <c r="E1157" s="149"/>
      <c r="F1157" s="164"/>
      <c r="G1157" s="165"/>
      <c r="H1157" s="164"/>
      <c r="I1157" s="164"/>
      <c r="J1157" s="165"/>
      <c r="K1157" s="164"/>
      <c r="L1157" s="164"/>
    </row>
    <row r="1158" spans="1:12" s="166" customFormat="1" x14ac:dyDescent="0.3">
      <c r="A1158" s="152">
        <v>78300</v>
      </c>
      <c r="B1158" s="162">
        <v>8790</v>
      </c>
      <c r="C1158" s="163" t="s">
        <v>340</v>
      </c>
      <c r="D1158" s="149" t="s">
        <v>639</v>
      </c>
      <c r="E1158" s="149"/>
      <c r="F1158" s="164"/>
      <c r="G1158" s="165"/>
      <c r="H1158" s="164"/>
      <c r="I1158" s="164"/>
      <c r="J1158" s="165"/>
      <c r="K1158" s="164"/>
      <c r="L1158" s="164"/>
    </row>
    <row r="1159" spans="1:12" s="166" customFormat="1" x14ac:dyDescent="0.3">
      <c r="A1159" s="13">
        <v>78320</v>
      </c>
      <c r="B1159" s="162">
        <v>8800</v>
      </c>
      <c r="C1159" s="175" t="s">
        <v>259</v>
      </c>
      <c r="D1159" s="149"/>
      <c r="E1159" s="149"/>
      <c r="F1159" s="164"/>
      <c r="G1159" s="165"/>
      <c r="H1159" s="164"/>
      <c r="I1159" s="164"/>
      <c r="J1159" s="165"/>
      <c r="K1159" s="164"/>
      <c r="L1159" s="164"/>
    </row>
    <row r="1160" spans="1:12" s="166" customFormat="1" x14ac:dyDescent="0.3">
      <c r="A1160" s="13">
        <v>78340</v>
      </c>
      <c r="B1160" s="162">
        <v>8810</v>
      </c>
      <c r="C1160" s="171" t="s">
        <v>260</v>
      </c>
      <c r="D1160" s="149"/>
      <c r="E1160" s="149"/>
      <c r="F1160" s="164"/>
      <c r="G1160" s="165"/>
      <c r="H1160" s="164"/>
      <c r="I1160" s="164"/>
      <c r="J1160" s="165"/>
      <c r="K1160" s="164"/>
      <c r="L1160" s="164"/>
    </row>
    <row r="1161" spans="1:12" s="166" customFormat="1" x14ac:dyDescent="0.3">
      <c r="A1161" s="161" t="s">
        <v>1943</v>
      </c>
      <c r="B1161" s="162"/>
      <c r="C1161" s="171" t="s">
        <v>261</v>
      </c>
      <c r="D1161" s="149"/>
      <c r="E1161" s="149"/>
      <c r="F1161" s="165"/>
      <c r="G1161" s="165"/>
      <c r="H1161" s="165"/>
      <c r="I1161" s="165"/>
      <c r="J1161" s="165"/>
      <c r="K1161" s="165"/>
      <c r="L1161" s="165"/>
    </row>
    <row r="1162" spans="1:12" s="166" customFormat="1" x14ac:dyDescent="0.3">
      <c r="A1162" s="152">
        <v>79000</v>
      </c>
      <c r="B1162" s="162">
        <v>8820</v>
      </c>
      <c r="C1162" s="163" t="s">
        <v>341</v>
      </c>
      <c r="D1162" s="149" t="s">
        <v>640</v>
      </c>
      <c r="E1162" s="149"/>
      <c r="F1162" s="164"/>
      <c r="G1162" s="165"/>
      <c r="H1162" s="164"/>
      <c r="I1162" s="165">
        <f>'19-20 Approps Data Entry'!$G1161</f>
        <v>0</v>
      </c>
      <c r="J1162" s="165"/>
      <c r="K1162" s="164"/>
      <c r="L1162" s="165">
        <f>'19-20 Approps Data Entry'!$G1161</f>
        <v>0</v>
      </c>
    </row>
    <row r="1163" spans="1:12" s="166" customFormat="1" x14ac:dyDescent="0.3">
      <c r="A1163" s="152">
        <v>79020</v>
      </c>
      <c r="B1163" s="162">
        <v>8830</v>
      </c>
      <c r="C1163" s="163" t="s">
        <v>328</v>
      </c>
      <c r="D1163" s="149" t="s">
        <v>641</v>
      </c>
      <c r="E1163" s="149"/>
      <c r="F1163" s="164"/>
      <c r="G1163" s="165"/>
      <c r="H1163" s="164"/>
      <c r="I1163" s="165">
        <f>'19-20 Approps Data Entry'!$G1162</f>
        <v>0</v>
      </c>
      <c r="J1163" s="165"/>
      <c r="K1163" s="164"/>
      <c r="L1163" s="165">
        <f>'19-20 Approps Data Entry'!$G1162</f>
        <v>0</v>
      </c>
    </row>
    <row r="1164" spans="1:12" s="166" customFormat="1" x14ac:dyDescent="0.3">
      <c r="A1164" s="152">
        <v>79040</v>
      </c>
      <c r="B1164" s="167">
        <v>8834</v>
      </c>
      <c r="C1164" s="180" t="s">
        <v>1110</v>
      </c>
      <c r="D1164" s="181" t="s">
        <v>1250</v>
      </c>
      <c r="E1164" s="149"/>
      <c r="F1164" s="164"/>
      <c r="G1164" s="165"/>
      <c r="H1164" s="164"/>
      <c r="I1164" s="165">
        <f>'19-20 Approps Data Entry'!$G1163</f>
        <v>0</v>
      </c>
      <c r="J1164" s="165"/>
      <c r="K1164" s="164"/>
      <c r="L1164" s="165">
        <f>'19-20 Approps Data Entry'!$G1163</f>
        <v>0</v>
      </c>
    </row>
    <row r="1165" spans="1:12" s="166" customFormat="1" x14ac:dyDescent="0.3">
      <c r="A1165" s="152">
        <v>79060</v>
      </c>
      <c r="B1165" s="201">
        <v>8835</v>
      </c>
      <c r="C1165" s="195" t="s">
        <v>1112</v>
      </c>
      <c r="D1165" s="202" t="s">
        <v>1251</v>
      </c>
      <c r="E1165" s="149"/>
      <c r="F1165" s="164"/>
      <c r="G1165" s="165"/>
      <c r="H1165" s="164"/>
      <c r="I1165" s="165">
        <f>'19-20 Approps Data Entry'!$G1164</f>
        <v>0</v>
      </c>
      <c r="J1165" s="165"/>
      <c r="K1165" s="164"/>
      <c r="L1165" s="165">
        <f>'19-20 Approps Data Entry'!$G1164</f>
        <v>0</v>
      </c>
    </row>
    <row r="1166" spans="1:12" s="166" customFormat="1" x14ac:dyDescent="0.3">
      <c r="A1166" s="167">
        <v>79065</v>
      </c>
      <c r="B1166" s="167"/>
      <c r="C1166" s="180" t="s">
        <v>1669</v>
      </c>
      <c r="D1166" s="181" t="s">
        <v>1819</v>
      </c>
      <c r="E1166" s="149"/>
      <c r="F1166" s="164"/>
      <c r="G1166" s="165"/>
      <c r="H1166" s="164"/>
      <c r="I1166" s="165">
        <f>'19-20 Approps Data Entry'!$G1165</f>
        <v>0</v>
      </c>
      <c r="J1166" s="165"/>
      <c r="K1166" s="164"/>
      <c r="L1166" s="165">
        <f>'19-20 Approps Data Entry'!$G1165</f>
        <v>0</v>
      </c>
    </row>
    <row r="1167" spans="1:12" s="166" customFormat="1" x14ac:dyDescent="0.3">
      <c r="A1167" s="152">
        <v>79080</v>
      </c>
      <c r="B1167" s="197">
        <v>8840</v>
      </c>
      <c r="C1167" s="198" t="s">
        <v>472</v>
      </c>
      <c r="D1167" s="199" t="s">
        <v>642</v>
      </c>
      <c r="E1167" s="149"/>
      <c r="F1167" s="164"/>
      <c r="G1167" s="165"/>
      <c r="H1167" s="164"/>
      <c r="I1167" s="164"/>
      <c r="J1167" s="165"/>
      <c r="K1167" s="164"/>
      <c r="L1167" s="164"/>
    </row>
    <row r="1168" spans="1:12" s="166" customFormat="1" x14ac:dyDescent="0.3">
      <c r="A1168" s="152">
        <v>79100</v>
      </c>
      <c r="B1168" s="162">
        <v>8850</v>
      </c>
      <c r="C1168" s="163" t="s">
        <v>334</v>
      </c>
      <c r="D1168" s="149" t="s">
        <v>643</v>
      </c>
      <c r="E1168" s="149"/>
      <c r="F1168" s="164"/>
      <c r="G1168" s="165"/>
      <c r="H1168" s="164"/>
      <c r="I1168" s="164"/>
      <c r="J1168" s="165"/>
      <c r="K1168" s="164"/>
      <c r="L1168" s="164"/>
    </row>
    <row r="1169" spans="1:12" s="166" customFormat="1" x14ac:dyDescent="0.3">
      <c r="A1169" s="152">
        <v>79120</v>
      </c>
      <c r="B1169" s="162">
        <v>8860</v>
      </c>
      <c r="C1169" s="163" t="s">
        <v>336</v>
      </c>
      <c r="D1169" s="149" t="s">
        <v>644</v>
      </c>
      <c r="E1169" s="149"/>
      <c r="F1169" s="164"/>
      <c r="G1169" s="165"/>
      <c r="H1169" s="164"/>
      <c r="I1169" s="164"/>
      <c r="J1169" s="165"/>
      <c r="K1169" s="164"/>
      <c r="L1169" s="164"/>
    </row>
    <row r="1170" spans="1:12" s="166" customFormat="1" x14ac:dyDescent="0.3">
      <c r="A1170" s="152">
        <v>79140</v>
      </c>
      <c r="B1170" s="162">
        <v>8870</v>
      </c>
      <c r="C1170" s="163" t="s">
        <v>338</v>
      </c>
      <c r="D1170" s="149" t="s">
        <v>645</v>
      </c>
      <c r="E1170" s="149"/>
      <c r="F1170" s="164"/>
      <c r="G1170" s="165"/>
      <c r="H1170" s="164"/>
      <c r="I1170" s="164"/>
      <c r="J1170" s="165"/>
      <c r="K1170" s="164"/>
      <c r="L1170" s="164"/>
    </row>
    <row r="1171" spans="1:12" s="166" customFormat="1" x14ac:dyDescent="0.3">
      <c r="A1171" s="152">
        <v>79160</v>
      </c>
      <c r="B1171" s="162">
        <v>8880</v>
      </c>
      <c r="C1171" s="163" t="s">
        <v>340</v>
      </c>
      <c r="D1171" s="149" t="s">
        <v>646</v>
      </c>
      <c r="E1171" s="149"/>
      <c r="F1171" s="164"/>
      <c r="G1171" s="165"/>
      <c r="H1171" s="164"/>
      <c r="I1171" s="164"/>
      <c r="J1171" s="165"/>
      <c r="K1171" s="164"/>
      <c r="L1171" s="164"/>
    </row>
    <row r="1172" spans="1:12" s="166" customFormat="1" x14ac:dyDescent="0.3">
      <c r="A1172" s="13">
        <v>79180</v>
      </c>
      <c r="B1172" s="162">
        <v>8890</v>
      </c>
      <c r="C1172" s="175" t="s">
        <v>262</v>
      </c>
      <c r="D1172" s="149"/>
      <c r="E1172" s="149"/>
      <c r="F1172" s="164"/>
      <c r="G1172" s="165"/>
      <c r="H1172" s="164"/>
      <c r="I1172" s="164"/>
      <c r="J1172" s="165"/>
      <c r="K1172" s="164"/>
      <c r="L1172" s="164"/>
    </row>
    <row r="1173" spans="1:12" s="166" customFormat="1" x14ac:dyDescent="0.3">
      <c r="A1173" s="161" t="s">
        <v>1943</v>
      </c>
      <c r="B1173" s="162"/>
      <c r="C1173" s="171" t="s">
        <v>263</v>
      </c>
      <c r="D1173" s="149"/>
      <c r="E1173" s="149"/>
      <c r="F1173" s="165"/>
      <c r="G1173" s="165"/>
      <c r="H1173" s="165"/>
      <c r="I1173" s="165"/>
      <c r="J1173" s="165"/>
      <c r="K1173" s="165"/>
      <c r="L1173" s="165"/>
    </row>
    <row r="1174" spans="1:12" s="166" customFormat="1" x14ac:dyDescent="0.3">
      <c r="A1174" s="152">
        <v>79500</v>
      </c>
      <c r="B1174" s="187">
        <v>8900</v>
      </c>
      <c r="C1174" s="188" t="s">
        <v>460</v>
      </c>
      <c r="D1174" s="189" t="s">
        <v>647</v>
      </c>
      <c r="E1174" s="149"/>
      <c r="F1174" s="164"/>
      <c r="G1174" s="165"/>
      <c r="H1174" s="164"/>
      <c r="I1174" s="165">
        <f>'19-20 Approps Data Entry'!$G1173</f>
        <v>0</v>
      </c>
      <c r="J1174" s="165"/>
      <c r="K1174" s="164"/>
      <c r="L1174" s="165">
        <f>'19-20 Approps Data Entry'!$G1173</f>
        <v>0</v>
      </c>
    </row>
    <row r="1175" spans="1:12" s="166" customFormat="1" x14ac:dyDescent="0.3">
      <c r="A1175" s="167">
        <v>79505</v>
      </c>
      <c r="B1175" s="167"/>
      <c r="C1175" s="168" t="s">
        <v>1669</v>
      </c>
      <c r="D1175" s="169" t="s">
        <v>1820</v>
      </c>
      <c r="E1175" s="149"/>
      <c r="F1175" s="164"/>
      <c r="G1175" s="165"/>
      <c r="H1175" s="164"/>
      <c r="I1175" s="165">
        <f>'19-20 Approps Data Entry'!$G1174</f>
        <v>0</v>
      </c>
      <c r="J1175" s="165"/>
      <c r="K1175" s="164"/>
      <c r="L1175" s="165">
        <f>'19-20 Approps Data Entry'!$G1174</f>
        <v>0</v>
      </c>
    </row>
    <row r="1176" spans="1:12" s="166" customFormat="1" x14ac:dyDescent="0.3">
      <c r="A1176" s="152">
        <v>79520</v>
      </c>
      <c r="B1176" s="197">
        <v>8910</v>
      </c>
      <c r="C1176" s="198" t="s">
        <v>621</v>
      </c>
      <c r="D1176" s="199" t="s">
        <v>648</v>
      </c>
      <c r="E1176" s="149"/>
      <c r="F1176" s="164"/>
      <c r="G1176" s="165"/>
      <c r="H1176" s="165">
        <f>'19-20 Approps Data Entry'!$G1175</f>
        <v>0</v>
      </c>
      <c r="I1176" s="164"/>
      <c r="J1176" s="165"/>
      <c r="K1176" s="165">
        <f>'19-20 Approps Data Entry'!$G1175</f>
        <v>0</v>
      </c>
      <c r="L1176" s="164"/>
    </row>
    <row r="1177" spans="1:12" s="166" customFormat="1" x14ac:dyDescent="0.3">
      <c r="A1177" s="152">
        <v>79540</v>
      </c>
      <c r="B1177" s="162">
        <v>8920</v>
      </c>
      <c r="C1177" s="163" t="s">
        <v>472</v>
      </c>
      <c r="D1177" s="149" t="s">
        <v>649</v>
      </c>
      <c r="E1177" s="149"/>
      <c r="F1177" s="164"/>
      <c r="G1177" s="165"/>
      <c r="H1177" s="164"/>
      <c r="I1177" s="164"/>
      <c r="J1177" s="165"/>
      <c r="K1177" s="164"/>
      <c r="L1177" s="164"/>
    </row>
    <row r="1178" spans="1:12" s="166" customFormat="1" x14ac:dyDescent="0.3">
      <c r="A1178" s="152">
        <v>79560</v>
      </c>
      <c r="B1178" s="162">
        <v>8930</v>
      </c>
      <c r="C1178" s="163" t="s">
        <v>334</v>
      </c>
      <c r="D1178" s="149" t="s">
        <v>650</v>
      </c>
      <c r="E1178" s="149"/>
      <c r="F1178" s="164"/>
      <c r="G1178" s="165"/>
      <c r="H1178" s="164"/>
      <c r="I1178" s="164"/>
      <c r="J1178" s="165"/>
      <c r="K1178" s="164"/>
      <c r="L1178" s="164"/>
    </row>
    <row r="1179" spans="1:12" s="166" customFormat="1" x14ac:dyDescent="0.3">
      <c r="A1179" s="152">
        <v>79580</v>
      </c>
      <c r="B1179" s="162">
        <v>8940</v>
      </c>
      <c r="C1179" s="163" t="s">
        <v>464</v>
      </c>
      <c r="D1179" s="149" t="s">
        <v>651</v>
      </c>
      <c r="E1179" s="149"/>
      <c r="F1179" s="164"/>
      <c r="G1179" s="165"/>
      <c r="H1179" s="164"/>
      <c r="I1179" s="164"/>
      <c r="J1179" s="165"/>
      <c r="K1179" s="164"/>
      <c r="L1179" s="164"/>
    </row>
    <row r="1180" spans="1:12" s="166" customFormat="1" x14ac:dyDescent="0.3">
      <c r="A1180" s="152">
        <v>79600</v>
      </c>
      <c r="B1180" s="162">
        <v>8950</v>
      </c>
      <c r="C1180" s="163" t="s">
        <v>340</v>
      </c>
      <c r="D1180" s="149" t="s">
        <v>652</v>
      </c>
      <c r="E1180" s="149"/>
      <c r="F1180" s="164"/>
      <c r="G1180" s="165"/>
      <c r="H1180" s="164"/>
      <c r="I1180" s="164"/>
      <c r="J1180" s="165"/>
      <c r="K1180" s="164"/>
      <c r="L1180" s="164"/>
    </row>
    <row r="1181" spans="1:12" s="166" customFormat="1" x14ac:dyDescent="0.3">
      <c r="A1181" s="13">
        <v>79620</v>
      </c>
      <c r="B1181" s="162">
        <v>8960</v>
      </c>
      <c r="C1181" s="175" t="s">
        <v>264</v>
      </c>
      <c r="D1181" s="149"/>
      <c r="E1181" s="149"/>
      <c r="F1181" s="164"/>
      <c r="G1181" s="165"/>
      <c r="H1181" s="164"/>
      <c r="I1181" s="164"/>
      <c r="J1181" s="165"/>
      <c r="K1181" s="164"/>
      <c r="L1181" s="164"/>
    </row>
    <row r="1182" spans="1:12" s="166" customFormat="1" x14ac:dyDescent="0.3">
      <c r="A1182" s="13">
        <v>79640</v>
      </c>
      <c r="B1182" s="162">
        <v>8970</v>
      </c>
      <c r="C1182" s="231" t="s">
        <v>265</v>
      </c>
      <c r="D1182" s="149"/>
      <c r="E1182" s="149"/>
      <c r="F1182" s="164"/>
      <c r="G1182" s="165"/>
      <c r="H1182" s="164"/>
      <c r="I1182" s="164"/>
      <c r="J1182" s="165"/>
      <c r="K1182" s="164"/>
      <c r="L1182" s="164"/>
    </row>
    <row r="1183" spans="1:12" s="166" customFormat="1" x14ac:dyDescent="0.3">
      <c r="A1183" s="161" t="s">
        <v>1943</v>
      </c>
      <c r="B1183" s="162"/>
      <c r="C1183" s="171" t="s">
        <v>266</v>
      </c>
      <c r="D1183" s="149"/>
      <c r="E1183" s="149"/>
      <c r="F1183" s="165"/>
      <c r="G1183" s="165"/>
      <c r="H1183" s="165"/>
      <c r="I1183" s="165"/>
      <c r="J1183" s="165"/>
      <c r="K1183" s="165"/>
      <c r="L1183" s="165"/>
    </row>
    <row r="1184" spans="1:12" s="166" customFormat="1" x14ac:dyDescent="0.3">
      <c r="A1184" s="152">
        <v>80000</v>
      </c>
      <c r="B1184" s="162">
        <v>8980</v>
      </c>
      <c r="C1184" s="163" t="s">
        <v>341</v>
      </c>
      <c r="D1184" s="149" t="s">
        <v>653</v>
      </c>
      <c r="E1184" s="149"/>
      <c r="F1184" s="164"/>
      <c r="G1184" s="165"/>
      <c r="H1184" s="164"/>
      <c r="I1184" s="165">
        <f>'19-20 Approps Data Entry'!$G1183</f>
        <v>0</v>
      </c>
      <c r="J1184" s="165"/>
      <c r="K1184" s="164"/>
      <c r="L1184" s="165">
        <f>'19-20 Approps Data Entry'!$G1183</f>
        <v>0</v>
      </c>
    </row>
    <row r="1185" spans="1:12" s="166" customFormat="1" x14ac:dyDescent="0.3">
      <c r="A1185" s="152">
        <v>80020</v>
      </c>
      <c r="B1185" s="162">
        <v>8990</v>
      </c>
      <c r="C1185" s="163" t="s">
        <v>328</v>
      </c>
      <c r="D1185" s="149" t="s">
        <v>654</v>
      </c>
      <c r="E1185" s="149"/>
      <c r="F1185" s="164"/>
      <c r="G1185" s="165"/>
      <c r="H1185" s="164"/>
      <c r="I1185" s="165">
        <f>'19-20 Approps Data Entry'!$G1184</f>
        <v>0</v>
      </c>
      <c r="J1185" s="165"/>
      <c r="K1185" s="164"/>
      <c r="L1185" s="165">
        <f>'19-20 Approps Data Entry'!$G1184</f>
        <v>0</v>
      </c>
    </row>
    <row r="1186" spans="1:12" s="166" customFormat="1" x14ac:dyDescent="0.3">
      <c r="A1186" s="152">
        <v>80040</v>
      </c>
      <c r="B1186" s="167">
        <v>8994</v>
      </c>
      <c r="C1186" s="180" t="s">
        <v>1110</v>
      </c>
      <c r="D1186" s="181" t="s">
        <v>1252</v>
      </c>
      <c r="E1186" s="149"/>
      <c r="F1186" s="164"/>
      <c r="G1186" s="165"/>
      <c r="H1186" s="164"/>
      <c r="I1186" s="165">
        <f>'19-20 Approps Data Entry'!$G1185</f>
        <v>0</v>
      </c>
      <c r="J1186" s="165"/>
      <c r="K1186" s="164"/>
      <c r="L1186" s="165">
        <f>'19-20 Approps Data Entry'!$G1185</f>
        <v>0</v>
      </c>
    </row>
    <row r="1187" spans="1:12" s="166" customFormat="1" x14ac:dyDescent="0.3">
      <c r="A1187" s="152">
        <v>80060</v>
      </c>
      <c r="B1187" s="201">
        <v>8995</v>
      </c>
      <c r="C1187" s="195" t="s">
        <v>1112</v>
      </c>
      <c r="D1187" s="202" t="s">
        <v>1253</v>
      </c>
      <c r="E1187" s="149"/>
      <c r="F1187" s="164"/>
      <c r="G1187" s="165"/>
      <c r="H1187" s="164"/>
      <c r="I1187" s="165">
        <f>'19-20 Approps Data Entry'!$G1186</f>
        <v>0</v>
      </c>
      <c r="J1187" s="165"/>
      <c r="K1187" s="164"/>
      <c r="L1187" s="165">
        <f>'19-20 Approps Data Entry'!$G1186</f>
        <v>0</v>
      </c>
    </row>
    <row r="1188" spans="1:12" s="166" customFormat="1" x14ac:dyDescent="0.3">
      <c r="A1188" s="167">
        <v>80065</v>
      </c>
      <c r="B1188" s="167"/>
      <c r="C1188" s="180" t="s">
        <v>1669</v>
      </c>
      <c r="D1188" s="181" t="s">
        <v>1821</v>
      </c>
      <c r="E1188" s="149"/>
      <c r="F1188" s="164"/>
      <c r="G1188" s="165"/>
      <c r="H1188" s="164"/>
      <c r="I1188" s="165">
        <f>'19-20 Approps Data Entry'!$G1187</f>
        <v>0</v>
      </c>
      <c r="J1188" s="165"/>
      <c r="K1188" s="164"/>
      <c r="L1188" s="165">
        <f>'19-20 Approps Data Entry'!$G1187</f>
        <v>0</v>
      </c>
    </row>
    <row r="1189" spans="1:12" s="166" customFormat="1" x14ac:dyDescent="0.3">
      <c r="A1189" s="152">
        <v>80080</v>
      </c>
      <c r="B1189" s="197">
        <v>9000</v>
      </c>
      <c r="C1189" s="198" t="s">
        <v>472</v>
      </c>
      <c r="D1189" s="199" t="s">
        <v>655</v>
      </c>
      <c r="E1189" s="149"/>
      <c r="F1189" s="164"/>
      <c r="G1189" s="165"/>
      <c r="H1189" s="164"/>
      <c r="I1189" s="164"/>
      <c r="J1189" s="165"/>
      <c r="K1189" s="164"/>
      <c r="L1189" s="164"/>
    </row>
    <row r="1190" spans="1:12" s="166" customFormat="1" x14ac:dyDescent="0.3">
      <c r="A1190" s="152">
        <v>80100</v>
      </c>
      <c r="B1190" s="162">
        <v>9010</v>
      </c>
      <c r="C1190" s="163" t="s">
        <v>334</v>
      </c>
      <c r="D1190" s="149" t="s">
        <v>656</v>
      </c>
      <c r="E1190" s="149"/>
      <c r="F1190" s="164"/>
      <c r="G1190" s="165"/>
      <c r="H1190" s="164"/>
      <c r="I1190" s="164"/>
      <c r="J1190" s="165"/>
      <c r="K1190" s="164"/>
      <c r="L1190" s="164"/>
    </row>
    <row r="1191" spans="1:12" s="166" customFormat="1" x14ac:dyDescent="0.3">
      <c r="A1191" s="152">
        <v>80120</v>
      </c>
      <c r="B1191" s="162">
        <v>9020</v>
      </c>
      <c r="C1191" s="163" t="s">
        <v>336</v>
      </c>
      <c r="D1191" s="149" t="s">
        <v>657</v>
      </c>
      <c r="E1191" s="149"/>
      <c r="F1191" s="164"/>
      <c r="G1191" s="165"/>
      <c r="H1191" s="164"/>
      <c r="I1191" s="164"/>
      <c r="J1191" s="165"/>
      <c r="K1191" s="164"/>
      <c r="L1191" s="164"/>
    </row>
    <row r="1192" spans="1:12" s="166" customFormat="1" x14ac:dyDescent="0.3">
      <c r="A1192" s="152">
        <v>80140</v>
      </c>
      <c r="B1192" s="162">
        <v>9030</v>
      </c>
      <c r="C1192" s="163" t="s">
        <v>338</v>
      </c>
      <c r="D1192" s="149" t="s">
        <v>658</v>
      </c>
      <c r="E1192" s="149"/>
      <c r="F1192" s="164"/>
      <c r="G1192" s="165"/>
      <c r="H1192" s="164"/>
      <c r="I1192" s="164"/>
      <c r="J1192" s="165"/>
      <c r="K1192" s="164"/>
      <c r="L1192" s="164"/>
    </row>
    <row r="1193" spans="1:12" s="166" customFormat="1" x14ac:dyDescent="0.3">
      <c r="A1193" s="152">
        <v>80160</v>
      </c>
      <c r="B1193" s="162">
        <v>9040</v>
      </c>
      <c r="C1193" s="163" t="s">
        <v>340</v>
      </c>
      <c r="D1193" s="149" t="s">
        <v>659</v>
      </c>
      <c r="E1193" s="149"/>
      <c r="F1193" s="164"/>
      <c r="G1193" s="165"/>
      <c r="H1193" s="164"/>
      <c r="I1193" s="164"/>
      <c r="J1193" s="165"/>
      <c r="K1193" s="164"/>
      <c r="L1193" s="164"/>
    </row>
    <row r="1194" spans="1:12" s="166" customFormat="1" x14ac:dyDescent="0.3">
      <c r="A1194" s="13">
        <v>80180</v>
      </c>
      <c r="B1194" s="162">
        <v>9050</v>
      </c>
      <c r="C1194" s="175" t="s">
        <v>267</v>
      </c>
      <c r="D1194" s="149"/>
      <c r="E1194" s="149"/>
      <c r="F1194" s="164"/>
      <c r="G1194" s="165"/>
      <c r="H1194" s="164"/>
      <c r="I1194" s="164"/>
      <c r="J1194" s="165"/>
      <c r="K1194" s="164"/>
      <c r="L1194" s="164"/>
    </row>
    <row r="1195" spans="1:12" s="166" customFormat="1" x14ac:dyDescent="0.3">
      <c r="A1195" s="161" t="s">
        <v>1943</v>
      </c>
      <c r="B1195" s="162"/>
      <c r="C1195" s="171" t="s">
        <v>268</v>
      </c>
      <c r="D1195" s="149"/>
      <c r="E1195" s="149"/>
      <c r="F1195" s="165"/>
      <c r="G1195" s="165"/>
      <c r="H1195" s="165"/>
      <c r="I1195" s="165"/>
      <c r="J1195" s="165"/>
      <c r="K1195" s="165"/>
      <c r="L1195" s="165"/>
    </row>
    <row r="1196" spans="1:12" s="166" customFormat="1" x14ac:dyDescent="0.3">
      <c r="A1196" s="152">
        <v>80200</v>
      </c>
      <c r="B1196" s="187">
        <v>9060</v>
      </c>
      <c r="C1196" s="188" t="s">
        <v>460</v>
      </c>
      <c r="D1196" s="189" t="s">
        <v>660</v>
      </c>
      <c r="E1196" s="149"/>
      <c r="F1196" s="164"/>
      <c r="G1196" s="165"/>
      <c r="H1196" s="164"/>
      <c r="I1196" s="165">
        <f>'19-20 Approps Data Entry'!$G1195</f>
        <v>0</v>
      </c>
      <c r="J1196" s="165"/>
      <c r="K1196" s="164"/>
      <c r="L1196" s="165">
        <f>'19-20 Approps Data Entry'!$G1195</f>
        <v>0</v>
      </c>
    </row>
    <row r="1197" spans="1:12" s="166" customFormat="1" x14ac:dyDescent="0.3">
      <c r="A1197" s="167">
        <v>80205</v>
      </c>
      <c r="B1197" s="167"/>
      <c r="C1197" s="168" t="s">
        <v>1669</v>
      </c>
      <c r="D1197" s="169" t="s">
        <v>1822</v>
      </c>
      <c r="E1197" s="149"/>
      <c r="F1197" s="164"/>
      <c r="G1197" s="165"/>
      <c r="H1197" s="164"/>
      <c r="I1197" s="165">
        <f>'19-20 Approps Data Entry'!$G1196</f>
        <v>0</v>
      </c>
      <c r="J1197" s="165"/>
      <c r="K1197" s="164"/>
      <c r="L1197" s="165">
        <f>'19-20 Approps Data Entry'!$G1196</f>
        <v>0</v>
      </c>
    </row>
    <row r="1198" spans="1:12" s="166" customFormat="1" x14ac:dyDescent="0.3">
      <c r="A1198" s="152">
        <v>80220</v>
      </c>
      <c r="B1198" s="197">
        <v>9070</v>
      </c>
      <c r="C1198" s="198" t="s">
        <v>621</v>
      </c>
      <c r="D1198" s="199" t="s">
        <v>661</v>
      </c>
      <c r="E1198" s="149"/>
      <c r="F1198" s="164"/>
      <c r="G1198" s="165"/>
      <c r="H1198" s="165">
        <f>'19-20 Approps Data Entry'!$G1197</f>
        <v>0</v>
      </c>
      <c r="I1198" s="164"/>
      <c r="J1198" s="165"/>
      <c r="K1198" s="165">
        <f>'19-20 Approps Data Entry'!$G1197</f>
        <v>0</v>
      </c>
      <c r="L1198" s="164"/>
    </row>
    <row r="1199" spans="1:12" s="166" customFormat="1" x14ac:dyDescent="0.3">
      <c r="A1199" s="152">
        <v>80240</v>
      </c>
      <c r="B1199" s="162">
        <v>9080</v>
      </c>
      <c r="C1199" s="163" t="s">
        <v>472</v>
      </c>
      <c r="D1199" s="149" t="s">
        <v>662</v>
      </c>
      <c r="E1199" s="149"/>
      <c r="F1199" s="164"/>
      <c r="G1199" s="165"/>
      <c r="H1199" s="164"/>
      <c r="I1199" s="164"/>
      <c r="J1199" s="165"/>
      <c r="K1199" s="164"/>
      <c r="L1199" s="164"/>
    </row>
    <row r="1200" spans="1:12" s="166" customFormat="1" x14ac:dyDescent="0.3">
      <c r="A1200" s="152">
        <v>80260</v>
      </c>
      <c r="B1200" s="162">
        <v>9090</v>
      </c>
      <c r="C1200" s="163" t="s">
        <v>334</v>
      </c>
      <c r="D1200" s="149" t="s">
        <v>663</v>
      </c>
      <c r="E1200" s="149"/>
      <c r="F1200" s="164"/>
      <c r="G1200" s="165"/>
      <c r="H1200" s="164"/>
      <c r="I1200" s="164"/>
      <c r="J1200" s="165"/>
      <c r="K1200" s="164"/>
      <c r="L1200" s="164"/>
    </row>
    <row r="1201" spans="1:12" s="166" customFormat="1" x14ac:dyDescent="0.3">
      <c r="A1201" s="152">
        <v>80280</v>
      </c>
      <c r="B1201" s="162">
        <v>9100</v>
      </c>
      <c r="C1201" s="163" t="s">
        <v>464</v>
      </c>
      <c r="D1201" s="149" t="s">
        <v>664</v>
      </c>
      <c r="E1201" s="149"/>
      <c r="F1201" s="164"/>
      <c r="G1201" s="165"/>
      <c r="H1201" s="164"/>
      <c r="I1201" s="164"/>
      <c r="J1201" s="165"/>
      <c r="K1201" s="164"/>
      <c r="L1201" s="164"/>
    </row>
    <row r="1202" spans="1:12" s="166" customFormat="1" x14ac:dyDescent="0.3">
      <c r="A1202" s="152">
        <v>80300</v>
      </c>
      <c r="B1202" s="162">
        <v>9110</v>
      </c>
      <c r="C1202" s="163" t="s">
        <v>340</v>
      </c>
      <c r="D1202" s="149" t="s">
        <v>665</v>
      </c>
      <c r="E1202" s="149"/>
      <c r="F1202" s="164"/>
      <c r="G1202" s="165"/>
      <c r="H1202" s="164"/>
      <c r="I1202" s="164"/>
      <c r="J1202" s="165"/>
      <c r="K1202" s="164"/>
      <c r="L1202" s="164"/>
    </row>
    <row r="1203" spans="1:12" s="166" customFormat="1" x14ac:dyDescent="0.3">
      <c r="A1203" s="13">
        <v>80320</v>
      </c>
      <c r="B1203" s="162">
        <v>9120</v>
      </c>
      <c r="C1203" s="175" t="s">
        <v>269</v>
      </c>
      <c r="D1203" s="149"/>
      <c r="E1203" s="149"/>
      <c r="F1203" s="164"/>
      <c r="G1203" s="165"/>
      <c r="H1203" s="164"/>
      <c r="I1203" s="164"/>
      <c r="J1203" s="165"/>
      <c r="K1203" s="164"/>
      <c r="L1203" s="164"/>
    </row>
    <row r="1204" spans="1:12" s="166" customFormat="1" x14ac:dyDescent="0.3">
      <c r="A1204" s="13">
        <v>80340</v>
      </c>
      <c r="B1204" s="162">
        <v>9130</v>
      </c>
      <c r="C1204" s="171" t="s">
        <v>270</v>
      </c>
      <c r="D1204" s="149"/>
      <c r="E1204" s="149"/>
      <c r="F1204" s="164"/>
      <c r="G1204" s="165"/>
      <c r="H1204" s="164"/>
      <c r="I1204" s="164"/>
      <c r="J1204" s="165"/>
      <c r="K1204" s="164"/>
      <c r="L1204" s="164"/>
    </row>
    <row r="1205" spans="1:12" s="166" customFormat="1" x14ac:dyDescent="0.3">
      <c r="A1205" s="161" t="s">
        <v>1943</v>
      </c>
      <c r="B1205" s="162"/>
      <c r="C1205" s="171" t="s">
        <v>271</v>
      </c>
      <c r="D1205" s="149"/>
      <c r="E1205" s="149"/>
      <c r="F1205" s="165"/>
      <c r="G1205" s="165"/>
      <c r="H1205" s="165"/>
      <c r="I1205" s="165"/>
      <c r="J1205" s="165"/>
      <c r="K1205" s="165"/>
      <c r="L1205" s="165"/>
    </row>
    <row r="1206" spans="1:12" s="166" customFormat="1" x14ac:dyDescent="0.3">
      <c r="A1206" s="152">
        <v>81000</v>
      </c>
      <c r="B1206" s="162">
        <v>9140</v>
      </c>
      <c r="C1206" s="163" t="s">
        <v>341</v>
      </c>
      <c r="D1206" s="149" t="s">
        <v>666</v>
      </c>
      <c r="E1206" s="149"/>
      <c r="F1206" s="164"/>
      <c r="G1206" s="165"/>
      <c r="H1206" s="164"/>
      <c r="I1206" s="165">
        <f>'19-20 Approps Data Entry'!$G1205</f>
        <v>0</v>
      </c>
      <c r="J1206" s="165"/>
      <c r="K1206" s="164"/>
      <c r="L1206" s="165">
        <f>'19-20 Approps Data Entry'!$G1205</f>
        <v>0</v>
      </c>
    </row>
    <row r="1207" spans="1:12" s="166" customFormat="1" x14ac:dyDescent="0.3">
      <c r="A1207" s="152">
        <v>81020</v>
      </c>
      <c r="B1207" s="162">
        <v>9150</v>
      </c>
      <c r="C1207" s="163" t="s">
        <v>328</v>
      </c>
      <c r="D1207" s="149" t="s">
        <v>667</v>
      </c>
      <c r="E1207" s="149"/>
      <c r="F1207" s="164"/>
      <c r="G1207" s="165"/>
      <c r="H1207" s="164"/>
      <c r="I1207" s="165">
        <f>'19-20 Approps Data Entry'!$G1206</f>
        <v>0</v>
      </c>
      <c r="J1207" s="165"/>
      <c r="K1207" s="164"/>
      <c r="L1207" s="165">
        <f>'19-20 Approps Data Entry'!$G1206</f>
        <v>0</v>
      </c>
    </row>
    <row r="1208" spans="1:12" s="166" customFormat="1" x14ac:dyDescent="0.3">
      <c r="A1208" s="152">
        <v>81040</v>
      </c>
      <c r="B1208" s="167">
        <v>9154</v>
      </c>
      <c r="C1208" s="180" t="s">
        <v>1110</v>
      </c>
      <c r="D1208" s="181" t="s">
        <v>1254</v>
      </c>
      <c r="E1208" s="149"/>
      <c r="F1208" s="164"/>
      <c r="G1208" s="165"/>
      <c r="H1208" s="164"/>
      <c r="I1208" s="165">
        <f>'19-20 Approps Data Entry'!$G1207</f>
        <v>0</v>
      </c>
      <c r="J1208" s="165"/>
      <c r="K1208" s="164"/>
      <c r="L1208" s="165">
        <f>'19-20 Approps Data Entry'!$G1207</f>
        <v>0</v>
      </c>
    </row>
    <row r="1209" spans="1:12" s="166" customFormat="1" x14ac:dyDescent="0.3">
      <c r="A1209" s="152">
        <v>81060</v>
      </c>
      <c r="B1209" s="201">
        <v>9155</v>
      </c>
      <c r="C1209" s="195" t="s">
        <v>1112</v>
      </c>
      <c r="D1209" s="202" t="s">
        <v>1255</v>
      </c>
      <c r="E1209" s="149"/>
      <c r="F1209" s="164"/>
      <c r="G1209" s="165"/>
      <c r="H1209" s="164"/>
      <c r="I1209" s="165">
        <f>'19-20 Approps Data Entry'!$G1208</f>
        <v>0</v>
      </c>
      <c r="J1209" s="165"/>
      <c r="K1209" s="164"/>
      <c r="L1209" s="165">
        <f>'19-20 Approps Data Entry'!$G1208</f>
        <v>0</v>
      </c>
    </row>
    <row r="1210" spans="1:12" s="166" customFormat="1" x14ac:dyDescent="0.3">
      <c r="A1210" s="167">
        <v>81065</v>
      </c>
      <c r="B1210" s="167"/>
      <c r="C1210" s="180" t="s">
        <v>1669</v>
      </c>
      <c r="D1210" s="181" t="s">
        <v>1823</v>
      </c>
      <c r="E1210" s="149"/>
      <c r="F1210" s="164"/>
      <c r="G1210" s="165"/>
      <c r="H1210" s="164"/>
      <c r="I1210" s="165">
        <f>'19-20 Approps Data Entry'!$G1209</f>
        <v>0</v>
      </c>
      <c r="J1210" s="165"/>
      <c r="K1210" s="164"/>
      <c r="L1210" s="165">
        <f>'19-20 Approps Data Entry'!$G1209</f>
        <v>0</v>
      </c>
    </row>
    <row r="1211" spans="1:12" s="166" customFormat="1" x14ac:dyDescent="0.3">
      <c r="A1211" s="152">
        <v>81080</v>
      </c>
      <c r="B1211" s="197">
        <v>9160</v>
      </c>
      <c r="C1211" s="198" t="s">
        <v>472</v>
      </c>
      <c r="D1211" s="199" t="s">
        <v>668</v>
      </c>
      <c r="E1211" s="149"/>
      <c r="F1211" s="164"/>
      <c r="G1211" s="165"/>
      <c r="H1211" s="164"/>
      <c r="I1211" s="164"/>
      <c r="J1211" s="165"/>
      <c r="K1211" s="164"/>
      <c r="L1211" s="164"/>
    </row>
    <row r="1212" spans="1:12" s="166" customFormat="1" x14ac:dyDescent="0.3">
      <c r="A1212" s="152">
        <v>81100</v>
      </c>
      <c r="B1212" s="162">
        <v>9170</v>
      </c>
      <c r="C1212" s="163" t="s">
        <v>334</v>
      </c>
      <c r="D1212" s="149" t="s">
        <v>669</v>
      </c>
      <c r="E1212" s="149"/>
      <c r="F1212" s="164"/>
      <c r="G1212" s="165"/>
      <c r="H1212" s="164"/>
      <c r="I1212" s="164"/>
      <c r="J1212" s="165"/>
      <c r="K1212" s="164"/>
      <c r="L1212" s="164"/>
    </row>
    <row r="1213" spans="1:12" s="166" customFormat="1" x14ac:dyDescent="0.3">
      <c r="A1213" s="152">
        <v>81120</v>
      </c>
      <c r="B1213" s="162">
        <v>9180</v>
      </c>
      <c r="C1213" s="163" t="s">
        <v>336</v>
      </c>
      <c r="D1213" s="149" t="s">
        <v>670</v>
      </c>
      <c r="E1213" s="149"/>
      <c r="F1213" s="164"/>
      <c r="G1213" s="165"/>
      <c r="H1213" s="164"/>
      <c r="I1213" s="164"/>
      <c r="J1213" s="165"/>
      <c r="K1213" s="164"/>
      <c r="L1213" s="164"/>
    </row>
    <row r="1214" spans="1:12" s="166" customFormat="1" x14ac:dyDescent="0.3">
      <c r="A1214" s="152">
        <v>81140</v>
      </c>
      <c r="B1214" s="162">
        <v>9190</v>
      </c>
      <c r="C1214" s="163" t="s">
        <v>338</v>
      </c>
      <c r="D1214" s="149" t="s">
        <v>671</v>
      </c>
      <c r="E1214" s="149"/>
      <c r="F1214" s="164"/>
      <c r="G1214" s="165"/>
      <c r="H1214" s="164"/>
      <c r="I1214" s="164"/>
      <c r="J1214" s="165"/>
      <c r="K1214" s="164"/>
      <c r="L1214" s="164"/>
    </row>
    <row r="1215" spans="1:12" s="166" customFormat="1" x14ac:dyDescent="0.3">
      <c r="A1215" s="152">
        <v>81160</v>
      </c>
      <c r="B1215" s="162">
        <v>9200</v>
      </c>
      <c r="C1215" s="163" t="s">
        <v>340</v>
      </c>
      <c r="D1215" s="149" t="s">
        <v>672</v>
      </c>
      <c r="E1215" s="149"/>
      <c r="F1215" s="164"/>
      <c r="G1215" s="165"/>
      <c r="H1215" s="164"/>
      <c r="I1215" s="164"/>
      <c r="J1215" s="165"/>
      <c r="K1215" s="164"/>
      <c r="L1215" s="164"/>
    </row>
    <row r="1216" spans="1:12" s="166" customFormat="1" x14ac:dyDescent="0.3">
      <c r="A1216" s="13">
        <v>81180</v>
      </c>
      <c r="B1216" s="162">
        <v>9210</v>
      </c>
      <c r="C1216" s="175" t="s">
        <v>272</v>
      </c>
      <c r="D1216" s="149"/>
      <c r="E1216" s="149"/>
      <c r="F1216" s="164"/>
      <c r="G1216" s="165"/>
      <c r="H1216" s="164"/>
      <c r="I1216" s="164"/>
      <c r="J1216" s="165"/>
      <c r="K1216" s="164"/>
      <c r="L1216" s="164"/>
    </row>
    <row r="1217" spans="1:12" s="166" customFormat="1" x14ac:dyDescent="0.3">
      <c r="A1217" s="161" t="s">
        <v>1943</v>
      </c>
      <c r="B1217" s="162"/>
      <c r="C1217" s="171" t="s">
        <v>273</v>
      </c>
      <c r="D1217" s="149"/>
      <c r="E1217" s="149"/>
      <c r="F1217" s="165"/>
      <c r="G1217" s="165"/>
      <c r="H1217" s="165"/>
      <c r="I1217" s="165"/>
      <c r="J1217" s="165"/>
      <c r="K1217" s="165"/>
      <c r="L1217" s="165"/>
    </row>
    <row r="1218" spans="1:12" s="166" customFormat="1" x14ac:dyDescent="0.3">
      <c r="A1218" s="152">
        <v>81200</v>
      </c>
      <c r="B1218" s="187">
        <v>9220</v>
      </c>
      <c r="C1218" s="188" t="s">
        <v>460</v>
      </c>
      <c r="D1218" s="189" t="s">
        <v>673</v>
      </c>
      <c r="E1218" s="149"/>
      <c r="F1218" s="164"/>
      <c r="G1218" s="165"/>
      <c r="H1218" s="164"/>
      <c r="I1218" s="165">
        <f>'19-20 Approps Data Entry'!$G1217</f>
        <v>0</v>
      </c>
      <c r="J1218" s="165"/>
      <c r="K1218" s="164"/>
      <c r="L1218" s="165">
        <f>'19-20 Approps Data Entry'!$G1217</f>
        <v>0</v>
      </c>
    </row>
    <row r="1219" spans="1:12" s="166" customFormat="1" x14ac:dyDescent="0.3">
      <c r="A1219" s="167">
        <v>81205</v>
      </c>
      <c r="B1219" s="167"/>
      <c r="C1219" s="168" t="s">
        <v>1669</v>
      </c>
      <c r="D1219" s="169" t="s">
        <v>1824</v>
      </c>
      <c r="E1219" s="149"/>
      <c r="F1219" s="164"/>
      <c r="G1219" s="165"/>
      <c r="H1219" s="164"/>
      <c r="I1219" s="165">
        <f>'19-20 Approps Data Entry'!$G1218</f>
        <v>0</v>
      </c>
      <c r="J1219" s="165"/>
      <c r="K1219" s="164"/>
      <c r="L1219" s="165">
        <f>'19-20 Approps Data Entry'!$G1218</f>
        <v>0</v>
      </c>
    </row>
    <row r="1220" spans="1:12" s="166" customFormat="1" x14ac:dyDescent="0.3">
      <c r="A1220" s="152">
        <v>81220</v>
      </c>
      <c r="B1220" s="197">
        <v>9230</v>
      </c>
      <c r="C1220" s="198" t="s">
        <v>621</v>
      </c>
      <c r="D1220" s="199" t="s">
        <v>674</v>
      </c>
      <c r="E1220" s="149"/>
      <c r="F1220" s="164"/>
      <c r="G1220" s="165"/>
      <c r="H1220" s="165">
        <f>'19-20 Approps Data Entry'!$G1219</f>
        <v>0</v>
      </c>
      <c r="I1220" s="164"/>
      <c r="J1220" s="165"/>
      <c r="K1220" s="165">
        <f>'19-20 Approps Data Entry'!$G1219</f>
        <v>0</v>
      </c>
      <c r="L1220" s="164"/>
    </row>
    <row r="1221" spans="1:12" s="166" customFormat="1" x14ac:dyDescent="0.3">
      <c r="A1221" s="152">
        <v>81240</v>
      </c>
      <c r="B1221" s="162">
        <v>9240</v>
      </c>
      <c r="C1221" s="163" t="s">
        <v>472</v>
      </c>
      <c r="D1221" s="149" t="s">
        <v>675</v>
      </c>
      <c r="E1221" s="149"/>
      <c r="F1221" s="164"/>
      <c r="G1221" s="165"/>
      <c r="H1221" s="164"/>
      <c r="I1221" s="164"/>
      <c r="J1221" s="165"/>
      <c r="K1221" s="164"/>
      <c r="L1221" s="164"/>
    </row>
    <row r="1222" spans="1:12" s="166" customFormat="1" x14ac:dyDescent="0.3">
      <c r="A1222" s="152">
        <v>81260</v>
      </c>
      <c r="B1222" s="162">
        <v>9250</v>
      </c>
      <c r="C1222" s="163" t="s">
        <v>334</v>
      </c>
      <c r="D1222" s="149" t="s">
        <v>676</v>
      </c>
      <c r="E1222" s="149"/>
      <c r="F1222" s="164"/>
      <c r="G1222" s="165"/>
      <c r="H1222" s="164"/>
      <c r="I1222" s="164"/>
      <c r="J1222" s="165"/>
      <c r="K1222" s="164"/>
      <c r="L1222" s="164"/>
    </row>
    <row r="1223" spans="1:12" s="166" customFormat="1" x14ac:dyDescent="0.3">
      <c r="A1223" s="152">
        <v>81280</v>
      </c>
      <c r="B1223" s="162">
        <v>9260</v>
      </c>
      <c r="C1223" s="163" t="s">
        <v>464</v>
      </c>
      <c r="D1223" s="149" t="s">
        <v>677</v>
      </c>
      <c r="E1223" s="149"/>
      <c r="F1223" s="164"/>
      <c r="G1223" s="165"/>
      <c r="H1223" s="164"/>
      <c r="I1223" s="164"/>
      <c r="J1223" s="165"/>
      <c r="K1223" s="164"/>
      <c r="L1223" s="164"/>
    </row>
    <row r="1224" spans="1:12" s="166" customFormat="1" x14ac:dyDescent="0.3">
      <c r="A1224" s="152">
        <v>81300</v>
      </c>
      <c r="B1224" s="162">
        <v>9270</v>
      </c>
      <c r="C1224" s="163" t="s">
        <v>340</v>
      </c>
      <c r="D1224" s="149" t="s">
        <v>678</v>
      </c>
      <c r="E1224" s="149"/>
      <c r="F1224" s="164"/>
      <c r="G1224" s="165"/>
      <c r="H1224" s="164"/>
      <c r="I1224" s="164"/>
      <c r="J1224" s="165"/>
      <c r="K1224" s="164"/>
      <c r="L1224" s="164"/>
    </row>
    <row r="1225" spans="1:12" s="166" customFormat="1" x14ac:dyDescent="0.3">
      <c r="A1225" s="13">
        <v>81320</v>
      </c>
      <c r="B1225" s="162">
        <v>9280</v>
      </c>
      <c r="C1225" s="175" t="s">
        <v>706</v>
      </c>
      <c r="D1225" s="149"/>
      <c r="E1225" s="149"/>
      <c r="F1225" s="164"/>
      <c r="G1225" s="165"/>
      <c r="H1225" s="164"/>
      <c r="I1225" s="164"/>
      <c r="J1225" s="165"/>
      <c r="K1225" s="164"/>
      <c r="L1225" s="164"/>
    </row>
    <row r="1226" spans="1:12" s="166" customFormat="1" x14ac:dyDescent="0.3">
      <c r="A1226" s="13">
        <v>81340</v>
      </c>
      <c r="B1226" s="162">
        <v>9290</v>
      </c>
      <c r="C1226" s="171" t="s">
        <v>274</v>
      </c>
      <c r="D1226" s="149"/>
      <c r="E1226" s="149"/>
      <c r="F1226" s="164"/>
      <c r="G1226" s="165"/>
      <c r="H1226" s="164"/>
      <c r="I1226" s="164"/>
      <c r="J1226" s="165"/>
      <c r="K1226" s="164"/>
      <c r="L1226" s="164"/>
    </row>
    <row r="1227" spans="1:12" s="166" customFormat="1" x14ac:dyDescent="0.3">
      <c r="A1227" s="161" t="s">
        <v>1943</v>
      </c>
      <c r="B1227" s="162"/>
      <c r="C1227" s="171" t="s">
        <v>275</v>
      </c>
      <c r="D1227" s="149"/>
      <c r="E1227" s="149"/>
      <c r="F1227" s="165"/>
      <c r="G1227" s="165"/>
      <c r="H1227" s="165"/>
      <c r="I1227" s="165"/>
      <c r="J1227" s="165"/>
      <c r="K1227" s="165"/>
      <c r="L1227" s="165"/>
    </row>
    <row r="1228" spans="1:12" s="166" customFormat="1" x14ac:dyDescent="0.3">
      <c r="A1228" s="152">
        <v>82000</v>
      </c>
      <c r="B1228" s="162">
        <v>9300</v>
      </c>
      <c r="C1228" s="163" t="s">
        <v>341</v>
      </c>
      <c r="D1228" s="149" t="s">
        <v>679</v>
      </c>
      <c r="E1228" s="149"/>
      <c r="F1228" s="164"/>
      <c r="G1228" s="165"/>
      <c r="H1228" s="164"/>
      <c r="I1228" s="165">
        <f>'19-20 Approps Data Entry'!$G1227</f>
        <v>0</v>
      </c>
      <c r="J1228" s="165"/>
      <c r="K1228" s="164"/>
      <c r="L1228" s="165">
        <f>'19-20 Approps Data Entry'!$G1227</f>
        <v>0</v>
      </c>
    </row>
    <row r="1229" spans="1:12" s="166" customFormat="1" x14ac:dyDescent="0.3">
      <c r="A1229" s="152">
        <v>82020</v>
      </c>
      <c r="B1229" s="162">
        <v>9310</v>
      </c>
      <c r="C1229" s="163" t="s">
        <v>328</v>
      </c>
      <c r="D1229" s="149" t="s">
        <v>680</v>
      </c>
      <c r="E1229" s="149"/>
      <c r="F1229" s="164"/>
      <c r="G1229" s="165"/>
      <c r="H1229" s="164"/>
      <c r="I1229" s="165">
        <f>'19-20 Approps Data Entry'!$G1228</f>
        <v>0</v>
      </c>
      <c r="J1229" s="165"/>
      <c r="K1229" s="164"/>
      <c r="L1229" s="165">
        <f>'19-20 Approps Data Entry'!$G1228</f>
        <v>0</v>
      </c>
    </row>
    <row r="1230" spans="1:12" s="166" customFormat="1" x14ac:dyDescent="0.3">
      <c r="A1230" s="152">
        <v>82040</v>
      </c>
      <c r="B1230" s="167">
        <v>9314</v>
      </c>
      <c r="C1230" s="180" t="s">
        <v>1110</v>
      </c>
      <c r="D1230" s="181" t="s">
        <v>1256</v>
      </c>
      <c r="E1230" s="149"/>
      <c r="F1230" s="164"/>
      <c r="G1230" s="165"/>
      <c r="H1230" s="164"/>
      <c r="I1230" s="165">
        <f>'19-20 Approps Data Entry'!$G1229</f>
        <v>0</v>
      </c>
      <c r="J1230" s="165"/>
      <c r="K1230" s="164"/>
      <c r="L1230" s="165">
        <f>'19-20 Approps Data Entry'!$G1229</f>
        <v>0</v>
      </c>
    </row>
    <row r="1231" spans="1:12" s="166" customFormat="1" x14ac:dyDescent="0.3">
      <c r="A1231" s="152">
        <v>82060</v>
      </c>
      <c r="B1231" s="201">
        <v>9315</v>
      </c>
      <c r="C1231" s="195" t="s">
        <v>1112</v>
      </c>
      <c r="D1231" s="202" t="s">
        <v>1257</v>
      </c>
      <c r="E1231" s="149"/>
      <c r="F1231" s="164"/>
      <c r="G1231" s="165"/>
      <c r="H1231" s="164"/>
      <c r="I1231" s="165">
        <f>'19-20 Approps Data Entry'!$G1230</f>
        <v>0</v>
      </c>
      <c r="J1231" s="165"/>
      <c r="K1231" s="164"/>
      <c r="L1231" s="165">
        <f>'19-20 Approps Data Entry'!$G1230</f>
        <v>0</v>
      </c>
    </row>
    <row r="1232" spans="1:12" s="166" customFormat="1" x14ac:dyDescent="0.3">
      <c r="A1232" s="167">
        <v>82065</v>
      </c>
      <c r="B1232" s="167"/>
      <c r="C1232" s="180" t="s">
        <v>1669</v>
      </c>
      <c r="D1232" s="181" t="s">
        <v>1825</v>
      </c>
      <c r="E1232" s="149"/>
      <c r="F1232" s="164"/>
      <c r="G1232" s="165"/>
      <c r="H1232" s="164"/>
      <c r="I1232" s="165">
        <f>'19-20 Approps Data Entry'!$G1231</f>
        <v>0</v>
      </c>
      <c r="J1232" s="165"/>
      <c r="K1232" s="164"/>
      <c r="L1232" s="165">
        <f>'19-20 Approps Data Entry'!$G1231</f>
        <v>0</v>
      </c>
    </row>
    <row r="1233" spans="1:12" s="166" customFormat="1" x14ac:dyDescent="0.3">
      <c r="A1233" s="152">
        <v>82080</v>
      </c>
      <c r="B1233" s="197">
        <v>9320</v>
      </c>
      <c r="C1233" s="198" t="s">
        <v>472</v>
      </c>
      <c r="D1233" s="199" t="s">
        <v>681</v>
      </c>
      <c r="E1233" s="149"/>
      <c r="F1233" s="164"/>
      <c r="G1233" s="165"/>
      <c r="H1233" s="164"/>
      <c r="I1233" s="164"/>
      <c r="J1233" s="165"/>
      <c r="K1233" s="164"/>
      <c r="L1233" s="164"/>
    </row>
    <row r="1234" spans="1:12" s="166" customFormat="1" x14ac:dyDescent="0.3">
      <c r="A1234" s="152">
        <v>82100</v>
      </c>
      <c r="B1234" s="162">
        <v>9330</v>
      </c>
      <c r="C1234" s="163" t="s">
        <v>334</v>
      </c>
      <c r="D1234" s="149" t="s">
        <v>682</v>
      </c>
      <c r="E1234" s="149"/>
      <c r="F1234" s="164"/>
      <c r="G1234" s="165"/>
      <c r="H1234" s="164"/>
      <c r="I1234" s="164"/>
      <c r="J1234" s="165"/>
      <c r="K1234" s="164"/>
      <c r="L1234" s="164"/>
    </row>
    <row r="1235" spans="1:12" s="166" customFormat="1" x14ac:dyDescent="0.3">
      <c r="A1235" s="152">
        <v>82120</v>
      </c>
      <c r="B1235" s="162">
        <v>9340</v>
      </c>
      <c r="C1235" s="163" t="s">
        <v>336</v>
      </c>
      <c r="D1235" s="149" t="s">
        <v>683</v>
      </c>
      <c r="E1235" s="149"/>
      <c r="F1235" s="164"/>
      <c r="G1235" s="165"/>
      <c r="H1235" s="164"/>
      <c r="I1235" s="164"/>
      <c r="J1235" s="165"/>
      <c r="K1235" s="164"/>
      <c r="L1235" s="164"/>
    </row>
    <row r="1236" spans="1:12" s="166" customFormat="1" x14ac:dyDescent="0.3">
      <c r="A1236" s="152">
        <v>82140</v>
      </c>
      <c r="B1236" s="162">
        <v>9350</v>
      </c>
      <c r="C1236" s="163" t="s">
        <v>338</v>
      </c>
      <c r="D1236" s="149" t="s">
        <v>684</v>
      </c>
      <c r="E1236" s="149"/>
      <c r="F1236" s="164"/>
      <c r="G1236" s="165"/>
      <c r="H1236" s="164"/>
      <c r="I1236" s="164"/>
      <c r="J1236" s="165"/>
      <c r="K1236" s="164"/>
      <c r="L1236" s="164"/>
    </row>
    <row r="1237" spans="1:12" s="166" customFormat="1" x14ac:dyDescent="0.3">
      <c r="A1237" s="152">
        <v>82160</v>
      </c>
      <c r="B1237" s="162">
        <v>9360</v>
      </c>
      <c r="C1237" s="163" t="s">
        <v>340</v>
      </c>
      <c r="D1237" s="149" t="s">
        <v>685</v>
      </c>
      <c r="E1237" s="149"/>
      <c r="F1237" s="164"/>
      <c r="G1237" s="165"/>
      <c r="H1237" s="164"/>
      <c r="I1237" s="164"/>
      <c r="J1237" s="165"/>
      <c r="K1237" s="164"/>
      <c r="L1237" s="164"/>
    </row>
    <row r="1238" spans="1:12" s="166" customFormat="1" x14ac:dyDescent="0.3">
      <c r="A1238" s="13">
        <v>82180</v>
      </c>
      <c r="B1238" s="162">
        <v>9370</v>
      </c>
      <c r="C1238" s="175" t="s">
        <v>276</v>
      </c>
      <c r="D1238" s="149"/>
      <c r="E1238" s="149"/>
      <c r="F1238" s="164"/>
      <c r="G1238" s="165"/>
      <c r="H1238" s="164"/>
      <c r="I1238" s="164"/>
      <c r="J1238" s="165"/>
      <c r="K1238" s="164"/>
      <c r="L1238" s="164"/>
    </row>
    <row r="1239" spans="1:12" s="166" customFormat="1" x14ac:dyDescent="0.3">
      <c r="A1239" s="161" t="s">
        <v>1943</v>
      </c>
      <c r="B1239" s="162"/>
      <c r="C1239" s="171" t="s">
        <v>277</v>
      </c>
      <c r="D1239" s="149"/>
      <c r="E1239" s="149"/>
      <c r="F1239" s="165"/>
      <c r="G1239" s="165"/>
      <c r="H1239" s="165"/>
      <c r="I1239" s="165"/>
      <c r="J1239" s="165"/>
      <c r="K1239" s="165"/>
      <c r="L1239" s="165"/>
    </row>
    <row r="1240" spans="1:12" s="166" customFormat="1" x14ac:dyDescent="0.3">
      <c r="A1240" s="152">
        <v>82200</v>
      </c>
      <c r="B1240" s="187">
        <v>9380</v>
      </c>
      <c r="C1240" s="188" t="s">
        <v>460</v>
      </c>
      <c r="D1240" s="189" t="s">
        <v>686</v>
      </c>
      <c r="E1240" s="149"/>
      <c r="F1240" s="164"/>
      <c r="G1240" s="165"/>
      <c r="H1240" s="164"/>
      <c r="I1240" s="165">
        <f>'19-20 Approps Data Entry'!$G1239</f>
        <v>0</v>
      </c>
      <c r="J1240" s="165"/>
      <c r="K1240" s="164"/>
      <c r="L1240" s="165">
        <f>'19-20 Approps Data Entry'!$G1239</f>
        <v>0</v>
      </c>
    </row>
    <row r="1241" spans="1:12" s="166" customFormat="1" x14ac:dyDescent="0.3">
      <c r="A1241" s="167">
        <v>82205</v>
      </c>
      <c r="B1241" s="167"/>
      <c r="C1241" s="168" t="s">
        <v>1669</v>
      </c>
      <c r="D1241" s="169" t="s">
        <v>1826</v>
      </c>
      <c r="E1241" s="149"/>
      <c r="F1241" s="164"/>
      <c r="G1241" s="165"/>
      <c r="H1241" s="164"/>
      <c r="I1241" s="165">
        <f>'19-20 Approps Data Entry'!$G1240</f>
        <v>0</v>
      </c>
      <c r="J1241" s="165"/>
      <c r="K1241" s="164"/>
      <c r="L1241" s="165">
        <f>'19-20 Approps Data Entry'!$G1240</f>
        <v>0</v>
      </c>
    </row>
    <row r="1242" spans="1:12" s="166" customFormat="1" x14ac:dyDescent="0.3">
      <c r="A1242" s="152">
        <v>82220</v>
      </c>
      <c r="B1242" s="197">
        <v>9390</v>
      </c>
      <c r="C1242" s="198" t="s">
        <v>621</v>
      </c>
      <c r="D1242" s="199" t="s">
        <v>687</v>
      </c>
      <c r="E1242" s="149"/>
      <c r="F1242" s="164"/>
      <c r="G1242" s="165"/>
      <c r="H1242" s="165">
        <f>'19-20 Approps Data Entry'!$G1241</f>
        <v>0</v>
      </c>
      <c r="I1242" s="164"/>
      <c r="J1242" s="165"/>
      <c r="K1242" s="165">
        <f>'19-20 Approps Data Entry'!$G1241</f>
        <v>0</v>
      </c>
      <c r="L1242" s="164"/>
    </row>
    <row r="1243" spans="1:12" s="166" customFormat="1" x14ac:dyDescent="0.3">
      <c r="A1243" s="152">
        <v>82240</v>
      </c>
      <c r="B1243" s="162">
        <v>9400</v>
      </c>
      <c r="C1243" s="163" t="s">
        <v>472</v>
      </c>
      <c r="D1243" s="149" t="s">
        <v>688</v>
      </c>
      <c r="E1243" s="149"/>
      <c r="F1243" s="164"/>
      <c r="G1243" s="165"/>
      <c r="H1243" s="164"/>
      <c r="I1243" s="164"/>
      <c r="J1243" s="165"/>
      <c r="K1243" s="164"/>
      <c r="L1243" s="164"/>
    </row>
    <row r="1244" spans="1:12" s="166" customFormat="1" x14ac:dyDescent="0.3">
      <c r="A1244" s="152">
        <v>82260</v>
      </c>
      <c r="B1244" s="162">
        <v>9410</v>
      </c>
      <c r="C1244" s="163" t="s">
        <v>334</v>
      </c>
      <c r="D1244" s="149" t="s">
        <v>689</v>
      </c>
      <c r="E1244" s="149"/>
      <c r="F1244" s="164"/>
      <c r="G1244" s="165"/>
      <c r="H1244" s="164"/>
      <c r="I1244" s="164"/>
      <c r="J1244" s="165"/>
      <c r="K1244" s="164"/>
      <c r="L1244" s="164"/>
    </row>
    <row r="1245" spans="1:12" s="166" customFormat="1" x14ac:dyDescent="0.3">
      <c r="A1245" s="152">
        <v>82280</v>
      </c>
      <c r="B1245" s="162">
        <v>9420</v>
      </c>
      <c r="C1245" s="163" t="s">
        <v>464</v>
      </c>
      <c r="D1245" s="149" t="s">
        <v>690</v>
      </c>
      <c r="E1245" s="149"/>
      <c r="F1245" s="164"/>
      <c r="G1245" s="165"/>
      <c r="H1245" s="164"/>
      <c r="I1245" s="164"/>
      <c r="J1245" s="165"/>
      <c r="K1245" s="164"/>
      <c r="L1245" s="164"/>
    </row>
    <row r="1246" spans="1:12" s="166" customFormat="1" x14ac:dyDescent="0.3">
      <c r="A1246" s="152">
        <v>82300</v>
      </c>
      <c r="B1246" s="162">
        <v>9430</v>
      </c>
      <c r="C1246" s="163" t="s">
        <v>340</v>
      </c>
      <c r="D1246" s="149" t="s">
        <v>691</v>
      </c>
      <c r="E1246" s="149"/>
      <c r="F1246" s="164"/>
      <c r="G1246" s="165"/>
      <c r="H1246" s="164"/>
      <c r="I1246" s="164"/>
      <c r="J1246" s="165"/>
      <c r="K1246" s="164"/>
      <c r="L1246" s="164"/>
    </row>
    <row r="1247" spans="1:12" s="166" customFormat="1" x14ac:dyDescent="0.3">
      <c r="A1247" s="13">
        <v>82320</v>
      </c>
      <c r="B1247" s="174">
        <v>9440</v>
      </c>
      <c r="C1247" s="175" t="s">
        <v>278</v>
      </c>
      <c r="D1247" s="171"/>
      <c r="E1247" s="149"/>
      <c r="F1247" s="164"/>
      <c r="G1247" s="165"/>
      <c r="H1247" s="164"/>
      <c r="I1247" s="164"/>
      <c r="J1247" s="165"/>
      <c r="K1247" s="164"/>
      <c r="L1247" s="164"/>
    </row>
    <row r="1248" spans="1:12" s="166" customFormat="1" x14ac:dyDescent="0.3">
      <c r="A1248" s="13">
        <v>82340</v>
      </c>
      <c r="B1248" s="174">
        <v>9450</v>
      </c>
      <c r="C1248" s="175" t="s">
        <v>279</v>
      </c>
      <c r="D1248" s="171"/>
      <c r="E1248" s="149"/>
      <c r="F1248" s="164"/>
      <c r="G1248" s="165"/>
      <c r="H1248" s="164"/>
      <c r="I1248" s="164"/>
      <c r="J1248" s="165"/>
      <c r="K1248" s="164"/>
      <c r="L1248" s="164"/>
    </row>
    <row r="1249" spans="1:12" s="166" customFormat="1" x14ac:dyDescent="0.3">
      <c r="A1249" s="161" t="s">
        <v>1943</v>
      </c>
      <c r="B1249" s="186"/>
      <c r="C1249" s="177" t="s">
        <v>1658</v>
      </c>
      <c r="D1249" s="209"/>
      <c r="E1249" s="149"/>
      <c r="F1249" s="165"/>
      <c r="G1249" s="165"/>
      <c r="H1249" s="165"/>
      <c r="I1249" s="165"/>
      <c r="J1249" s="165"/>
      <c r="K1249" s="165"/>
      <c r="L1249" s="165"/>
    </row>
    <row r="1250" spans="1:12" s="166" customFormat="1" x14ac:dyDescent="0.3">
      <c r="A1250" s="152">
        <v>83000</v>
      </c>
      <c r="B1250" s="201">
        <v>9455</v>
      </c>
      <c r="C1250" s="195" t="s">
        <v>460</v>
      </c>
      <c r="D1250" s="202" t="s">
        <v>1258</v>
      </c>
      <c r="E1250" s="149"/>
      <c r="F1250" s="164"/>
      <c r="G1250" s="165"/>
      <c r="H1250" s="164"/>
      <c r="I1250" s="165">
        <f>'19-20 Approps Data Entry'!$G1249</f>
        <v>0</v>
      </c>
      <c r="J1250" s="165"/>
      <c r="K1250" s="164"/>
      <c r="L1250" s="165">
        <f>'19-20 Approps Data Entry'!$G1249</f>
        <v>0</v>
      </c>
    </row>
    <row r="1251" spans="1:12" s="166" customFormat="1" x14ac:dyDescent="0.3">
      <c r="A1251" s="167">
        <v>83005</v>
      </c>
      <c r="B1251" s="167"/>
      <c r="C1251" s="180" t="s">
        <v>1669</v>
      </c>
      <c r="D1251" s="181" t="s">
        <v>1827</v>
      </c>
      <c r="E1251" s="149"/>
      <c r="F1251" s="164"/>
      <c r="G1251" s="165"/>
      <c r="H1251" s="164"/>
      <c r="I1251" s="165">
        <f>'19-20 Approps Data Entry'!$G1250</f>
        <v>0</v>
      </c>
      <c r="J1251" s="165"/>
      <c r="K1251" s="164"/>
      <c r="L1251" s="165">
        <f>'19-20 Approps Data Entry'!$G1250</f>
        <v>0</v>
      </c>
    </row>
    <row r="1252" spans="1:12" s="166" customFormat="1" x14ac:dyDescent="0.3">
      <c r="A1252" s="152">
        <v>83020</v>
      </c>
      <c r="B1252" s="206">
        <v>9456</v>
      </c>
      <c r="C1252" s="200" t="s">
        <v>464</v>
      </c>
      <c r="D1252" s="214" t="s">
        <v>1259</v>
      </c>
      <c r="E1252" s="149"/>
      <c r="F1252" s="164"/>
      <c r="G1252" s="165"/>
      <c r="H1252" s="164"/>
      <c r="I1252" s="164"/>
      <c r="J1252" s="165"/>
      <c r="K1252" s="164"/>
      <c r="L1252" s="164"/>
    </row>
    <row r="1253" spans="1:12" s="166" customFormat="1" x14ac:dyDescent="0.3">
      <c r="A1253" s="152">
        <v>83040</v>
      </c>
      <c r="B1253" s="167">
        <v>9457</v>
      </c>
      <c r="C1253" s="180" t="s">
        <v>340</v>
      </c>
      <c r="D1253" s="181" t="s">
        <v>1260</v>
      </c>
      <c r="E1253" s="149"/>
      <c r="F1253" s="164"/>
      <c r="G1253" s="165"/>
      <c r="H1253" s="164"/>
      <c r="I1253" s="164"/>
      <c r="J1253" s="165"/>
      <c r="K1253" s="164"/>
      <c r="L1253" s="164"/>
    </row>
    <row r="1254" spans="1:12" s="166" customFormat="1" x14ac:dyDescent="0.3">
      <c r="A1254" s="13">
        <v>83060</v>
      </c>
      <c r="B1254" s="167">
        <v>9458</v>
      </c>
      <c r="C1254" s="185" t="s">
        <v>1992</v>
      </c>
      <c r="D1254" s="181"/>
      <c r="E1254" s="149"/>
      <c r="F1254" s="164"/>
      <c r="G1254" s="165"/>
      <c r="H1254" s="164"/>
      <c r="I1254" s="164"/>
      <c r="J1254" s="165"/>
      <c r="K1254" s="164"/>
      <c r="L1254" s="164"/>
    </row>
    <row r="1255" spans="1:12" s="166" customFormat="1" x14ac:dyDescent="0.3">
      <c r="A1255" s="13">
        <v>83080</v>
      </c>
      <c r="B1255" s="174">
        <v>9460</v>
      </c>
      <c r="C1255" s="175" t="s">
        <v>1993</v>
      </c>
      <c r="D1255" s="171"/>
      <c r="E1255" s="149"/>
      <c r="F1255" s="164"/>
      <c r="G1255" s="165"/>
      <c r="H1255" s="164"/>
      <c r="I1255" s="164"/>
      <c r="J1255" s="165"/>
      <c r="K1255" s="164"/>
      <c r="L1255" s="164"/>
    </row>
    <row r="1256" spans="1:12" s="166" customFormat="1" x14ac:dyDescent="0.3">
      <c r="A1256" s="152">
        <v>84000</v>
      </c>
      <c r="B1256" s="162">
        <v>9465</v>
      </c>
      <c r="C1256" s="163" t="s">
        <v>280</v>
      </c>
      <c r="D1256" s="149" t="s">
        <v>281</v>
      </c>
      <c r="E1256" s="149"/>
      <c r="F1256" s="164"/>
      <c r="G1256" s="165"/>
      <c r="H1256" s="164"/>
      <c r="I1256" s="164"/>
      <c r="J1256" s="165"/>
      <c r="K1256" s="164"/>
      <c r="L1256" s="164"/>
    </row>
    <row r="1257" spans="1:12" s="166" customFormat="1" x14ac:dyDescent="0.3">
      <c r="A1257" s="152">
        <v>84005</v>
      </c>
      <c r="B1257" s="152"/>
      <c r="C1257" s="168" t="s">
        <v>1828</v>
      </c>
      <c r="D1257" s="169" t="s">
        <v>1829</v>
      </c>
      <c r="E1257" s="149"/>
      <c r="F1257" s="164"/>
      <c r="G1257" s="165"/>
      <c r="H1257" s="164"/>
      <c r="I1257" s="164"/>
      <c r="J1257" s="165"/>
      <c r="K1257" s="164"/>
      <c r="L1257" s="164"/>
    </row>
    <row r="1258" spans="1:12" s="166" customFormat="1" x14ac:dyDescent="0.3">
      <c r="A1258" s="152">
        <v>84020</v>
      </c>
      <c r="B1258" s="162">
        <v>9466</v>
      </c>
      <c r="C1258" s="163" t="s">
        <v>282</v>
      </c>
      <c r="D1258" s="149" t="s">
        <v>283</v>
      </c>
      <c r="E1258" s="149"/>
      <c r="F1258" s="164"/>
      <c r="G1258" s="165"/>
      <c r="H1258" s="164"/>
      <c r="I1258" s="164"/>
      <c r="J1258" s="165"/>
      <c r="K1258" s="164"/>
      <c r="L1258" s="164"/>
    </row>
    <row r="1259" spans="1:12" s="166" customFormat="1" x14ac:dyDescent="0.3">
      <c r="A1259" s="152">
        <v>84040</v>
      </c>
      <c r="B1259" s="162">
        <v>9467</v>
      </c>
      <c r="C1259" s="180" t="s">
        <v>1261</v>
      </c>
      <c r="D1259" s="181" t="s">
        <v>1262</v>
      </c>
      <c r="E1259" s="149"/>
      <c r="F1259" s="164"/>
      <c r="G1259" s="165"/>
      <c r="H1259" s="164"/>
      <c r="I1259" s="164"/>
      <c r="J1259" s="165"/>
      <c r="K1259" s="164"/>
      <c r="L1259" s="164"/>
    </row>
    <row r="1260" spans="1:12" s="166" customFormat="1" x14ac:dyDescent="0.3">
      <c r="A1260" s="13">
        <v>84060</v>
      </c>
      <c r="B1260" s="174">
        <v>9470</v>
      </c>
      <c r="C1260" s="175" t="s">
        <v>1994</v>
      </c>
      <c r="D1260" s="171"/>
      <c r="E1260" s="149"/>
      <c r="F1260" s="164"/>
      <c r="G1260" s="165"/>
      <c r="H1260" s="164"/>
      <c r="I1260" s="164"/>
      <c r="J1260" s="165"/>
      <c r="K1260" s="164"/>
      <c r="L1260" s="164"/>
    </row>
    <row r="1261" spans="1:12" s="166" customFormat="1" x14ac:dyDescent="0.3">
      <c r="A1261" s="161" t="s">
        <v>1943</v>
      </c>
      <c r="B1261" s="162"/>
      <c r="C1261" s="171" t="s">
        <v>2028</v>
      </c>
      <c r="D1261" s="149"/>
      <c r="E1261" s="149"/>
      <c r="F1261" s="165"/>
      <c r="G1261" s="165"/>
      <c r="H1261" s="165"/>
      <c r="I1261" s="165"/>
      <c r="J1261" s="165"/>
      <c r="K1261" s="165"/>
      <c r="L1261" s="165"/>
    </row>
    <row r="1262" spans="1:12" s="166" customFormat="1" x14ac:dyDescent="0.3">
      <c r="A1262" s="152">
        <v>84100</v>
      </c>
      <c r="B1262" s="162">
        <v>9580</v>
      </c>
      <c r="C1262" s="163" t="s">
        <v>284</v>
      </c>
      <c r="D1262" s="149" t="s">
        <v>285</v>
      </c>
      <c r="E1262" s="149"/>
      <c r="F1262" s="164"/>
      <c r="G1262" s="165"/>
      <c r="H1262" s="164"/>
      <c r="I1262" s="164"/>
      <c r="J1262" s="165"/>
      <c r="K1262" s="164"/>
      <c r="L1262" s="164"/>
    </row>
    <row r="1263" spans="1:12" s="166" customFormat="1" x14ac:dyDescent="0.3">
      <c r="A1263" s="161" t="s">
        <v>1943</v>
      </c>
      <c r="B1263" s="162"/>
      <c r="C1263" s="171" t="s">
        <v>286</v>
      </c>
      <c r="D1263" s="149"/>
      <c r="E1263" s="149"/>
      <c r="F1263" s="165"/>
      <c r="G1263" s="165"/>
      <c r="H1263" s="165"/>
      <c r="I1263" s="165"/>
      <c r="J1263" s="165"/>
      <c r="K1263" s="165"/>
      <c r="L1263" s="165"/>
    </row>
    <row r="1264" spans="1:12" s="166" customFormat="1" x14ac:dyDescent="0.3">
      <c r="A1264" s="161" t="s">
        <v>1943</v>
      </c>
      <c r="B1264" s="162"/>
      <c r="C1264" s="232" t="s">
        <v>2029</v>
      </c>
      <c r="D1264" s="149"/>
      <c r="E1264" s="149"/>
      <c r="F1264" s="165"/>
      <c r="G1264" s="165"/>
      <c r="H1264" s="165"/>
      <c r="I1264" s="165"/>
      <c r="J1264" s="165"/>
      <c r="K1264" s="165"/>
      <c r="L1264" s="165"/>
    </row>
    <row r="1265" spans="1:12" s="166" customFormat="1" x14ac:dyDescent="0.3">
      <c r="A1265" s="161" t="s">
        <v>1943</v>
      </c>
      <c r="B1265" s="162"/>
      <c r="C1265" s="171" t="s">
        <v>287</v>
      </c>
      <c r="D1265" s="149"/>
      <c r="E1265" s="149"/>
      <c r="F1265" s="165"/>
      <c r="G1265" s="165"/>
      <c r="H1265" s="165"/>
      <c r="I1265" s="165"/>
      <c r="J1265" s="165"/>
      <c r="K1265" s="165"/>
      <c r="L1265" s="165"/>
    </row>
    <row r="1266" spans="1:12" s="166" customFormat="1" x14ac:dyDescent="0.3">
      <c r="A1266" s="152">
        <v>85000</v>
      </c>
      <c r="B1266" s="162">
        <v>13010</v>
      </c>
      <c r="C1266" s="163" t="s">
        <v>341</v>
      </c>
      <c r="D1266" s="149" t="s">
        <v>1264</v>
      </c>
      <c r="E1266" s="149"/>
      <c r="F1266" s="164"/>
      <c r="G1266" s="165"/>
      <c r="H1266" s="164"/>
      <c r="I1266" s="165">
        <f>'19-20 Approps Data Entry'!$G1265</f>
        <v>0</v>
      </c>
      <c r="J1266" s="165"/>
      <c r="K1266" s="164"/>
      <c r="L1266" s="165">
        <f>'19-20 Approps Data Entry'!$G1265</f>
        <v>0</v>
      </c>
    </row>
    <row r="1267" spans="1:12" s="166" customFormat="1" x14ac:dyDescent="0.3">
      <c r="A1267" s="152">
        <v>85020</v>
      </c>
      <c r="B1267" s="187">
        <v>13020</v>
      </c>
      <c r="C1267" s="188" t="s">
        <v>328</v>
      </c>
      <c r="D1267" s="189" t="s">
        <v>1265</v>
      </c>
      <c r="E1267" s="189"/>
      <c r="F1267" s="164"/>
      <c r="G1267" s="165"/>
      <c r="H1267" s="164"/>
      <c r="I1267" s="165">
        <f>'19-20 Approps Data Entry'!$G1266</f>
        <v>0</v>
      </c>
      <c r="J1267" s="165"/>
      <c r="K1267" s="164"/>
      <c r="L1267" s="165">
        <f>'19-20 Approps Data Entry'!$G1266</f>
        <v>0</v>
      </c>
    </row>
    <row r="1268" spans="1:12" s="166" customFormat="1" x14ac:dyDescent="0.3">
      <c r="A1268" s="167">
        <v>85025</v>
      </c>
      <c r="B1268" s="167"/>
      <c r="C1268" s="168" t="s">
        <v>1669</v>
      </c>
      <c r="D1268" s="169" t="s">
        <v>1830</v>
      </c>
      <c r="E1268" s="186"/>
      <c r="F1268" s="164"/>
      <c r="G1268" s="165"/>
      <c r="H1268" s="164"/>
      <c r="I1268" s="165">
        <f>'19-20 Approps Data Entry'!$G1267</f>
        <v>0</v>
      </c>
      <c r="J1268" s="165"/>
      <c r="K1268" s="164"/>
      <c r="L1268" s="165">
        <f>'19-20 Approps Data Entry'!$G1267</f>
        <v>0</v>
      </c>
    </row>
    <row r="1269" spans="1:12" s="166" customFormat="1" x14ac:dyDescent="0.3">
      <c r="A1269" s="167">
        <v>85030</v>
      </c>
      <c r="B1269" s="167"/>
      <c r="C1269" s="168" t="s">
        <v>330</v>
      </c>
      <c r="D1269" s="169" t="s">
        <v>1862</v>
      </c>
      <c r="E1269" s="218"/>
      <c r="F1269" s="164"/>
      <c r="G1269" s="165"/>
      <c r="H1269" s="164"/>
      <c r="I1269" s="164"/>
      <c r="J1269" s="165"/>
      <c r="K1269" s="164"/>
      <c r="L1269" s="164"/>
    </row>
    <row r="1270" spans="1:12" s="166" customFormat="1" x14ac:dyDescent="0.3">
      <c r="A1270" s="152">
        <v>85040</v>
      </c>
      <c r="B1270" s="197">
        <v>13040</v>
      </c>
      <c r="C1270" s="198" t="s">
        <v>334</v>
      </c>
      <c r="D1270" s="199" t="s">
        <v>1266</v>
      </c>
      <c r="E1270" s="199"/>
      <c r="F1270" s="164"/>
      <c r="G1270" s="165"/>
      <c r="H1270" s="164"/>
      <c r="I1270" s="164"/>
      <c r="J1270" s="165"/>
      <c r="K1270" s="164"/>
      <c r="L1270" s="164"/>
    </row>
    <row r="1271" spans="1:12" s="166" customFormat="1" x14ac:dyDescent="0.3">
      <c r="A1271" s="152">
        <v>85060</v>
      </c>
      <c r="B1271" s="162">
        <v>13045</v>
      </c>
      <c r="C1271" s="180" t="s">
        <v>1288</v>
      </c>
      <c r="D1271" s="181" t="s">
        <v>1289</v>
      </c>
      <c r="E1271" s="149"/>
      <c r="F1271" s="164"/>
      <c r="G1271" s="165"/>
      <c r="H1271" s="164"/>
      <c r="I1271" s="164"/>
      <c r="J1271" s="165"/>
      <c r="K1271" s="164"/>
      <c r="L1271" s="164"/>
    </row>
    <row r="1272" spans="1:12" s="166" customFormat="1" x14ac:dyDescent="0.3">
      <c r="A1272" s="152">
        <v>85080</v>
      </c>
      <c r="B1272" s="162">
        <v>13050</v>
      </c>
      <c r="C1272" s="163" t="s">
        <v>336</v>
      </c>
      <c r="D1272" s="149" t="s">
        <v>1267</v>
      </c>
      <c r="E1272" s="149"/>
      <c r="F1272" s="164"/>
      <c r="G1272" s="165"/>
      <c r="H1272" s="164"/>
      <c r="I1272" s="164"/>
      <c r="J1272" s="165"/>
      <c r="K1272" s="164"/>
      <c r="L1272" s="164"/>
    </row>
    <row r="1273" spans="1:12" s="166" customFormat="1" x14ac:dyDescent="0.3">
      <c r="A1273" s="152">
        <v>85100</v>
      </c>
      <c r="B1273" s="162">
        <v>13070</v>
      </c>
      <c r="C1273" s="163" t="s">
        <v>340</v>
      </c>
      <c r="D1273" s="149" t="s">
        <v>1268</v>
      </c>
      <c r="E1273" s="149"/>
      <c r="F1273" s="164"/>
      <c r="G1273" s="165"/>
      <c r="H1273" s="164"/>
      <c r="I1273" s="164"/>
      <c r="J1273" s="165"/>
      <c r="K1273" s="164"/>
      <c r="L1273" s="164"/>
    </row>
    <row r="1274" spans="1:12" s="166" customFormat="1" x14ac:dyDescent="0.3">
      <c r="A1274" s="13">
        <v>85120</v>
      </c>
      <c r="B1274" s="174">
        <v>13080</v>
      </c>
      <c r="C1274" s="175" t="s">
        <v>288</v>
      </c>
      <c r="D1274" s="171"/>
      <c r="E1274" s="149"/>
      <c r="F1274" s="164"/>
      <c r="G1274" s="165"/>
      <c r="H1274" s="164"/>
      <c r="I1274" s="164"/>
      <c r="J1274" s="165"/>
      <c r="K1274" s="164"/>
      <c r="L1274" s="164"/>
    </row>
    <row r="1275" spans="1:12" s="166" customFormat="1" x14ac:dyDescent="0.3">
      <c r="A1275" s="161" t="s">
        <v>1943</v>
      </c>
      <c r="B1275" s="162"/>
      <c r="C1275" s="171" t="s">
        <v>289</v>
      </c>
      <c r="D1275" s="149"/>
      <c r="E1275" s="149"/>
      <c r="F1275" s="165"/>
      <c r="G1275" s="165"/>
      <c r="H1275" s="165"/>
      <c r="I1275" s="165"/>
      <c r="J1275" s="165"/>
      <c r="K1275" s="165"/>
      <c r="L1275" s="165"/>
    </row>
    <row r="1276" spans="1:12" s="166" customFormat="1" x14ac:dyDescent="0.3">
      <c r="A1276" s="152">
        <v>86000</v>
      </c>
      <c r="B1276" s="162">
        <v>13090</v>
      </c>
      <c r="C1276" s="163" t="s">
        <v>928</v>
      </c>
      <c r="D1276" s="149" t="s">
        <v>1269</v>
      </c>
      <c r="E1276" s="149"/>
      <c r="F1276" s="164"/>
      <c r="G1276" s="165"/>
      <c r="H1276" s="164"/>
      <c r="I1276" s="165">
        <f>'19-20 Approps Data Entry'!$G1275</f>
        <v>0</v>
      </c>
      <c r="J1276" s="165"/>
      <c r="K1276" s="164"/>
      <c r="L1276" s="165">
        <f>'19-20 Approps Data Entry'!$G1275</f>
        <v>0</v>
      </c>
    </row>
    <row r="1277" spans="1:12" s="166" customFormat="1" x14ac:dyDescent="0.3">
      <c r="A1277" s="152">
        <v>86020</v>
      </c>
      <c r="B1277" s="162">
        <v>13100</v>
      </c>
      <c r="C1277" s="163" t="s">
        <v>1008</v>
      </c>
      <c r="D1277" s="149" t="s">
        <v>1270</v>
      </c>
      <c r="E1277" s="149"/>
      <c r="F1277" s="164"/>
      <c r="G1277" s="165"/>
      <c r="H1277" s="164"/>
      <c r="I1277" s="165">
        <f>'19-20 Approps Data Entry'!$G1276</f>
        <v>0</v>
      </c>
      <c r="J1277" s="165"/>
      <c r="K1277" s="164"/>
      <c r="L1277" s="165">
        <f>'19-20 Approps Data Entry'!$G1276</f>
        <v>0</v>
      </c>
    </row>
    <row r="1278" spans="1:12" s="166" customFormat="1" x14ac:dyDescent="0.3">
      <c r="A1278" s="152">
        <v>86040</v>
      </c>
      <c r="B1278" s="162">
        <v>13110</v>
      </c>
      <c r="C1278" s="163" t="s">
        <v>482</v>
      </c>
      <c r="D1278" s="149" t="s">
        <v>1271</v>
      </c>
      <c r="E1278" s="149"/>
      <c r="F1278" s="164"/>
      <c r="G1278" s="165"/>
      <c r="H1278" s="164"/>
      <c r="I1278" s="165">
        <f>'19-20 Approps Data Entry'!$G1277</f>
        <v>0</v>
      </c>
      <c r="J1278" s="165"/>
      <c r="K1278" s="164"/>
      <c r="L1278" s="165">
        <f>'19-20 Approps Data Entry'!$G1277</f>
        <v>0</v>
      </c>
    </row>
    <row r="1279" spans="1:12" s="166" customFormat="1" x14ac:dyDescent="0.3">
      <c r="A1279" s="152">
        <v>86060</v>
      </c>
      <c r="B1279" s="162">
        <v>13120</v>
      </c>
      <c r="C1279" s="163" t="s">
        <v>1009</v>
      </c>
      <c r="D1279" s="149" t="s">
        <v>1272</v>
      </c>
      <c r="E1279" s="149"/>
      <c r="F1279" s="164"/>
      <c r="G1279" s="165"/>
      <c r="H1279" s="164"/>
      <c r="I1279" s="165">
        <f>'19-20 Approps Data Entry'!$G1278</f>
        <v>0</v>
      </c>
      <c r="J1279" s="165"/>
      <c r="K1279" s="164"/>
      <c r="L1279" s="165">
        <f>'19-20 Approps Data Entry'!$G1278</f>
        <v>0</v>
      </c>
    </row>
    <row r="1280" spans="1:12" s="166" customFormat="1" x14ac:dyDescent="0.3">
      <c r="A1280" s="152">
        <v>86080</v>
      </c>
      <c r="B1280" s="162">
        <v>13130</v>
      </c>
      <c r="C1280" s="163" t="s">
        <v>486</v>
      </c>
      <c r="D1280" s="149" t="s">
        <v>1273</v>
      </c>
      <c r="E1280" s="149"/>
      <c r="F1280" s="164"/>
      <c r="G1280" s="165"/>
      <c r="H1280" s="164"/>
      <c r="I1280" s="165">
        <f>'19-20 Approps Data Entry'!$G1279</f>
        <v>0</v>
      </c>
      <c r="J1280" s="165"/>
      <c r="K1280" s="164"/>
      <c r="L1280" s="165">
        <f>'19-20 Approps Data Entry'!$G1279</f>
        <v>0</v>
      </c>
    </row>
    <row r="1281" spans="1:12" s="166" customFormat="1" x14ac:dyDescent="0.3">
      <c r="A1281" s="152">
        <v>86100</v>
      </c>
      <c r="B1281" s="167">
        <v>13134</v>
      </c>
      <c r="C1281" s="180" t="s">
        <v>1290</v>
      </c>
      <c r="D1281" s="181" t="s">
        <v>1291</v>
      </c>
      <c r="E1281" s="149"/>
      <c r="F1281" s="164"/>
      <c r="G1281" s="165"/>
      <c r="H1281" s="164"/>
      <c r="I1281" s="165">
        <f>'19-20 Approps Data Entry'!$G1280</f>
        <v>0</v>
      </c>
      <c r="J1281" s="165"/>
      <c r="K1281" s="164"/>
      <c r="L1281" s="165">
        <f>'19-20 Approps Data Entry'!$G1280</f>
        <v>0</v>
      </c>
    </row>
    <row r="1282" spans="1:12" s="166" customFormat="1" x14ac:dyDescent="0.3">
      <c r="A1282" s="152">
        <v>86120</v>
      </c>
      <c r="B1282" s="201">
        <v>13136</v>
      </c>
      <c r="C1282" s="195" t="s">
        <v>1292</v>
      </c>
      <c r="D1282" s="202" t="s">
        <v>1293</v>
      </c>
      <c r="E1282" s="149"/>
      <c r="F1282" s="164"/>
      <c r="G1282" s="165"/>
      <c r="H1282" s="164"/>
      <c r="I1282" s="165">
        <f>'19-20 Approps Data Entry'!$G1281</f>
        <v>0</v>
      </c>
      <c r="J1282" s="165"/>
      <c r="K1282" s="164"/>
      <c r="L1282" s="165">
        <f>'19-20 Approps Data Entry'!$G1281</f>
        <v>0</v>
      </c>
    </row>
    <row r="1283" spans="1:12" s="166" customFormat="1" x14ac:dyDescent="0.3">
      <c r="A1283" s="167">
        <v>86125</v>
      </c>
      <c r="B1283" s="167"/>
      <c r="C1283" s="180" t="s">
        <v>1669</v>
      </c>
      <c r="D1283" s="181" t="s">
        <v>1831</v>
      </c>
      <c r="E1283" s="149"/>
      <c r="F1283" s="164"/>
      <c r="G1283" s="165"/>
      <c r="H1283" s="164"/>
      <c r="I1283" s="165">
        <f>'19-20 Approps Data Entry'!$G1282</f>
        <v>0</v>
      </c>
      <c r="J1283" s="165"/>
      <c r="K1283" s="164"/>
      <c r="L1283" s="165">
        <f>'19-20 Approps Data Entry'!$G1282</f>
        <v>0</v>
      </c>
    </row>
    <row r="1284" spans="1:12" s="166" customFormat="1" x14ac:dyDescent="0.3">
      <c r="A1284" s="152">
        <v>86140</v>
      </c>
      <c r="B1284" s="197">
        <v>13140</v>
      </c>
      <c r="C1284" s="198" t="s">
        <v>621</v>
      </c>
      <c r="D1284" s="199" t="s">
        <v>1274</v>
      </c>
      <c r="E1284" s="149"/>
      <c r="F1284" s="164"/>
      <c r="G1284" s="165"/>
      <c r="H1284" s="165">
        <f>'19-20 Approps Data Entry'!$G1283</f>
        <v>0</v>
      </c>
      <c r="I1284" s="164"/>
      <c r="J1284" s="165"/>
      <c r="K1284" s="165">
        <f>'19-20 Approps Data Entry'!$G1283</f>
        <v>0</v>
      </c>
      <c r="L1284" s="164"/>
    </row>
    <row r="1285" spans="1:12" s="166" customFormat="1" x14ac:dyDescent="0.3">
      <c r="A1285" s="152">
        <v>86160</v>
      </c>
      <c r="B1285" s="162">
        <v>13145</v>
      </c>
      <c r="C1285" s="163" t="s">
        <v>1011</v>
      </c>
      <c r="D1285" s="149" t="s">
        <v>1275</v>
      </c>
      <c r="E1285" s="149"/>
      <c r="F1285" s="164"/>
      <c r="G1285" s="165"/>
      <c r="H1285" s="164"/>
      <c r="I1285" s="164"/>
      <c r="J1285" s="165"/>
      <c r="K1285" s="164"/>
      <c r="L1285" s="164"/>
    </row>
    <row r="1286" spans="1:12" s="166" customFormat="1" x14ac:dyDescent="0.3">
      <c r="A1286" s="152">
        <v>86180</v>
      </c>
      <c r="B1286" s="167">
        <v>13147</v>
      </c>
      <c r="C1286" s="168" t="s">
        <v>1040</v>
      </c>
      <c r="D1286" s="169" t="s">
        <v>1041</v>
      </c>
      <c r="E1286" s="149"/>
      <c r="F1286" s="164"/>
      <c r="G1286" s="165"/>
      <c r="H1286" s="164"/>
      <c r="I1286" s="164"/>
      <c r="J1286" s="165"/>
      <c r="K1286" s="164"/>
      <c r="L1286" s="164"/>
    </row>
    <row r="1287" spans="1:12" s="166" customFormat="1" x14ac:dyDescent="0.3">
      <c r="A1287" s="152">
        <v>86200</v>
      </c>
      <c r="B1287" s="162">
        <v>13150</v>
      </c>
      <c r="C1287" s="163" t="s">
        <v>1321</v>
      </c>
      <c r="D1287" s="149" t="s">
        <v>1276</v>
      </c>
      <c r="E1287" s="149"/>
      <c r="F1287" s="164"/>
      <c r="G1287" s="165"/>
      <c r="H1287" s="164"/>
      <c r="I1287" s="164"/>
      <c r="J1287" s="165"/>
      <c r="K1287" s="164"/>
      <c r="L1287" s="164"/>
    </row>
    <row r="1288" spans="1:12" s="166" customFormat="1" x14ac:dyDescent="0.3">
      <c r="A1288" s="152">
        <v>86220</v>
      </c>
      <c r="B1288" s="162">
        <v>13160</v>
      </c>
      <c r="C1288" s="163" t="s">
        <v>942</v>
      </c>
      <c r="D1288" s="149" t="s">
        <v>1277</v>
      </c>
      <c r="E1288" s="149"/>
      <c r="F1288" s="164"/>
      <c r="G1288" s="165"/>
      <c r="H1288" s="164"/>
      <c r="I1288" s="164"/>
      <c r="J1288" s="165"/>
      <c r="K1288" s="164"/>
      <c r="L1288" s="164"/>
    </row>
    <row r="1289" spans="1:12" s="166" customFormat="1" x14ac:dyDescent="0.3">
      <c r="A1289" s="152">
        <v>86240</v>
      </c>
      <c r="B1289" s="167">
        <v>13175</v>
      </c>
      <c r="C1289" s="180" t="s">
        <v>1294</v>
      </c>
      <c r="D1289" s="181" t="s">
        <v>1295</v>
      </c>
      <c r="E1289" s="149"/>
      <c r="F1289" s="164"/>
      <c r="G1289" s="165"/>
      <c r="H1289" s="164"/>
      <c r="I1289" s="164"/>
      <c r="J1289" s="165"/>
      <c r="K1289" s="164"/>
      <c r="L1289" s="164"/>
    </row>
    <row r="1290" spans="1:12" s="166" customFormat="1" x14ac:dyDescent="0.3">
      <c r="A1290" s="152">
        <v>86260</v>
      </c>
      <c r="B1290" s="162">
        <v>13180</v>
      </c>
      <c r="C1290" s="163" t="s">
        <v>1012</v>
      </c>
      <c r="D1290" s="149" t="s">
        <v>1278</v>
      </c>
      <c r="E1290" s="149"/>
      <c r="F1290" s="164"/>
      <c r="G1290" s="165"/>
      <c r="H1290" s="164"/>
      <c r="I1290" s="164"/>
      <c r="J1290" s="165"/>
      <c r="K1290" s="164"/>
      <c r="L1290" s="164"/>
    </row>
    <row r="1291" spans="1:12" s="166" customFormat="1" x14ac:dyDescent="0.3">
      <c r="A1291" s="152">
        <v>86280</v>
      </c>
      <c r="B1291" s="162">
        <v>13185</v>
      </c>
      <c r="C1291" s="163" t="s">
        <v>290</v>
      </c>
      <c r="D1291" s="149" t="s">
        <v>1279</v>
      </c>
      <c r="E1291" s="149"/>
      <c r="F1291" s="164"/>
      <c r="G1291" s="165"/>
      <c r="H1291" s="164"/>
      <c r="I1291" s="164"/>
      <c r="J1291" s="165"/>
      <c r="K1291" s="164"/>
      <c r="L1291" s="164"/>
    </row>
    <row r="1292" spans="1:12" s="166" customFormat="1" x14ac:dyDescent="0.3">
      <c r="A1292" s="152">
        <v>86300</v>
      </c>
      <c r="B1292" s="162">
        <v>13190</v>
      </c>
      <c r="C1292" s="233" t="s">
        <v>1013</v>
      </c>
      <c r="D1292" s="149" t="s">
        <v>1280</v>
      </c>
      <c r="E1292" s="149"/>
      <c r="F1292" s="164"/>
      <c r="G1292" s="165"/>
      <c r="H1292" s="164"/>
      <c r="I1292" s="164"/>
      <c r="J1292" s="165"/>
      <c r="K1292" s="164"/>
      <c r="L1292" s="164"/>
    </row>
    <row r="1293" spans="1:12" s="166" customFormat="1" x14ac:dyDescent="0.3">
      <c r="A1293" s="152">
        <v>86320</v>
      </c>
      <c r="B1293" s="162">
        <v>13200</v>
      </c>
      <c r="C1293" s="163" t="s">
        <v>1014</v>
      </c>
      <c r="D1293" s="149" t="s">
        <v>1281</v>
      </c>
      <c r="E1293" s="149"/>
      <c r="F1293" s="164"/>
      <c r="G1293" s="165"/>
      <c r="H1293" s="164"/>
      <c r="I1293" s="164"/>
      <c r="J1293" s="165"/>
      <c r="K1293" s="164"/>
      <c r="L1293" s="164"/>
    </row>
    <row r="1294" spans="1:12" s="166" customFormat="1" x14ac:dyDescent="0.3">
      <c r="A1294" s="152">
        <v>86330</v>
      </c>
      <c r="B1294" s="167">
        <v>13210</v>
      </c>
      <c r="C1294" s="168" t="s">
        <v>961</v>
      </c>
      <c r="D1294" s="169" t="s">
        <v>1348</v>
      </c>
      <c r="E1294" s="149"/>
      <c r="F1294" s="164"/>
      <c r="G1294" s="165"/>
      <c r="H1294" s="164"/>
      <c r="I1294" s="164"/>
      <c r="J1294" s="165"/>
      <c r="K1294" s="164"/>
      <c r="L1294" s="164"/>
    </row>
    <row r="1295" spans="1:12" s="166" customFormat="1" x14ac:dyDescent="0.3">
      <c r="A1295" s="152">
        <v>86340</v>
      </c>
      <c r="B1295" s="162">
        <v>13220</v>
      </c>
      <c r="C1295" s="163" t="s">
        <v>464</v>
      </c>
      <c r="D1295" s="149" t="s">
        <v>1282</v>
      </c>
      <c r="E1295" s="149"/>
      <c r="F1295" s="164"/>
      <c r="G1295" s="165"/>
      <c r="H1295" s="164"/>
      <c r="I1295" s="164"/>
      <c r="J1295" s="165"/>
      <c r="K1295" s="164"/>
      <c r="L1295" s="164"/>
    </row>
    <row r="1296" spans="1:12" s="166" customFormat="1" x14ac:dyDescent="0.3">
      <c r="A1296" s="152">
        <v>86360</v>
      </c>
      <c r="B1296" s="162">
        <v>13230</v>
      </c>
      <c r="C1296" s="163" t="s">
        <v>340</v>
      </c>
      <c r="D1296" s="149" t="s">
        <v>1283</v>
      </c>
      <c r="E1296" s="149"/>
      <c r="F1296" s="164"/>
      <c r="G1296" s="165"/>
      <c r="H1296" s="164"/>
      <c r="I1296" s="164"/>
      <c r="J1296" s="165"/>
      <c r="K1296" s="164"/>
      <c r="L1296" s="164"/>
    </row>
    <row r="1297" spans="1:12" s="166" customFormat="1" x14ac:dyDescent="0.3">
      <c r="A1297" s="13">
        <v>86380</v>
      </c>
      <c r="B1297" s="174">
        <v>13240</v>
      </c>
      <c r="C1297" s="175" t="s">
        <v>291</v>
      </c>
      <c r="D1297" s="171"/>
      <c r="E1297" s="149"/>
      <c r="F1297" s="164"/>
      <c r="G1297" s="165"/>
      <c r="H1297" s="164"/>
      <c r="I1297" s="164"/>
      <c r="J1297" s="165"/>
      <c r="K1297" s="164"/>
      <c r="L1297" s="164"/>
    </row>
    <row r="1298" spans="1:12" s="166" customFormat="1" x14ac:dyDescent="0.3">
      <c r="A1298" s="161" t="s">
        <v>1943</v>
      </c>
      <c r="B1298" s="162"/>
      <c r="C1298" s="234" t="s">
        <v>292</v>
      </c>
      <c r="D1298" s="149"/>
      <c r="E1298" s="149"/>
      <c r="F1298" s="165"/>
      <c r="G1298" s="165"/>
      <c r="H1298" s="165"/>
      <c r="I1298" s="165"/>
      <c r="J1298" s="165"/>
      <c r="K1298" s="165"/>
      <c r="L1298" s="165"/>
    </row>
    <row r="1299" spans="1:12" s="166" customFormat="1" x14ac:dyDescent="0.3">
      <c r="A1299" s="152">
        <v>87000</v>
      </c>
      <c r="B1299" s="162">
        <v>13270</v>
      </c>
      <c r="C1299" s="163" t="s">
        <v>1015</v>
      </c>
      <c r="D1299" s="149" t="s">
        <v>1284</v>
      </c>
      <c r="E1299" s="149"/>
      <c r="F1299" s="164"/>
      <c r="G1299" s="165"/>
      <c r="H1299" s="164"/>
      <c r="I1299" s="164"/>
      <c r="J1299" s="165"/>
      <c r="K1299" s="164"/>
      <c r="L1299" s="164"/>
    </row>
    <row r="1300" spans="1:12" s="166" customFormat="1" x14ac:dyDescent="0.3">
      <c r="A1300" s="152">
        <v>87020</v>
      </c>
      <c r="B1300" s="162">
        <v>13280</v>
      </c>
      <c r="C1300" s="163" t="s">
        <v>1016</v>
      </c>
      <c r="D1300" s="149" t="s">
        <v>1285</v>
      </c>
      <c r="E1300" s="149"/>
      <c r="F1300" s="164"/>
      <c r="G1300" s="165"/>
      <c r="H1300" s="164"/>
      <c r="I1300" s="164"/>
      <c r="J1300" s="165"/>
      <c r="K1300" s="164"/>
      <c r="L1300" s="164"/>
    </row>
    <row r="1301" spans="1:12" s="166" customFormat="1" x14ac:dyDescent="0.3">
      <c r="A1301" s="13">
        <v>87040</v>
      </c>
      <c r="B1301" s="174">
        <v>13290</v>
      </c>
      <c r="C1301" s="175" t="s">
        <v>293</v>
      </c>
      <c r="D1301" s="171"/>
      <c r="E1301" s="149"/>
      <c r="F1301" s="164"/>
      <c r="G1301" s="165"/>
      <c r="H1301" s="164"/>
      <c r="I1301" s="164"/>
      <c r="J1301" s="165"/>
      <c r="K1301" s="164"/>
      <c r="L1301" s="164"/>
    </row>
    <row r="1302" spans="1:12" s="166" customFormat="1" x14ac:dyDescent="0.3">
      <c r="A1302" s="152">
        <v>87060</v>
      </c>
      <c r="B1302" s="235">
        <v>13292</v>
      </c>
      <c r="C1302" s="163" t="s">
        <v>294</v>
      </c>
      <c r="D1302" s="149" t="s">
        <v>1287</v>
      </c>
      <c r="E1302" s="149"/>
      <c r="F1302" s="164"/>
      <c r="G1302" s="165"/>
      <c r="H1302" s="164"/>
      <c r="I1302" s="164"/>
      <c r="J1302" s="165"/>
      <c r="K1302" s="164"/>
      <c r="L1302" s="164"/>
    </row>
    <row r="1303" spans="1:12" s="166" customFormat="1" x14ac:dyDescent="0.3">
      <c r="A1303" s="152">
        <v>87065</v>
      </c>
      <c r="B1303" s="152"/>
      <c r="C1303" s="168" t="s">
        <v>1833</v>
      </c>
      <c r="D1303" s="169" t="s">
        <v>1834</v>
      </c>
      <c r="E1303" s="149"/>
      <c r="F1303" s="164"/>
      <c r="G1303" s="165"/>
      <c r="H1303" s="164"/>
      <c r="I1303" s="164"/>
      <c r="J1303" s="165"/>
      <c r="K1303" s="164"/>
      <c r="L1303" s="164"/>
    </row>
    <row r="1304" spans="1:12" s="166" customFormat="1" x14ac:dyDescent="0.3">
      <c r="A1304" s="152">
        <v>87080</v>
      </c>
      <c r="B1304" s="236">
        <v>13293</v>
      </c>
      <c r="C1304" s="168" t="s">
        <v>742</v>
      </c>
      <c r="D1304" s="169" t="s">
        <v>1286</v>
      </c>
      <c r="E1304" s="149"/>
      <c r="F1304" s="164"/>
      <c r="G1304" s="165"/>
      <c r="H1304" s="164"/>
      <c r="I1304" s="164"/>
      <c r="J1304" s="165"/>
      <c r="K1304" s="164"/>
      <c r="L1304" s="164"/>
    </row>
    <row r="1305" spans="1:12" s="166" customFormat="1" x14ac:dyDescent="0.3">
      <c r="A1305" s="13">
        <v>87100</v>
      </c>
      <c r="B1305" s="190">
        <v>13300</v>
      </c>
      <c r="C1305" s="237" t="s">
        <v>1995</v>
      </c>
      <c r="D1305" s="192"/>
      <c r="E1305" s="149"/>
      <c r="F1305" s="164"/>
      <c r="G1305" s="165"/>
      <c r="H1305" s="164"/>
      <c r="I1305" s="164"/>
      <c r="J1305" s="165"/>
      <c r="K1305" s="164"/>
      <c r="L1305" s="164"/>
    </row>
    <row r="1306" spans="1:12" s="166" customFormat="1" x14ac:dyDescent="0.3">
      <c r="A1306" s="161" t="s">
        <v>1943</v>
      </c>
      <c r="B1306" s="162"/>
      <c r="C1306" s="171" t="s">
        <v>295</v>
      </c>
      <c r="D1306" s="149"/>
      <c r="E1306" s="149"/>
      <c r="F1306" s="165"/>
      <c r="G1306" s="165"/>
      <c r="H1306" s="165"/>
      <c r="I1306" s="165"/>
      <c r="J1306" s="165"/>
      <c r="K1306" s="165"/>
      <c r="L1306" s="165"/>
    </row>
    <row r="1307" spans="1:12" s="166" customFormat="1" x14ac:dyDescent="0.3">
      <c r="A1307" s="152">
        <v>88000</v>
      </c>
      <c r="B1307" s="162">
        <v>9590</v>
      </c>
      <c r="C1307" s="149" t="s">
        <v>1025</v>
      </c>
      <c r="D1307" s="149" t="s">
        <v>285</v>
      </c>
      <c r="E1307" s="149"/>
      <c r="F1307" s="164"/>
      <c r="G1307" s="165"/>
      <c r="H1307" s="164"/>
      <c r="I1307" s="164"/>
      <c r="J1307" s="165"/>
      <c r="K1307" s="164"/>
      <c r="L1307" s="164"/>
    </row>
    <row r="1308" spans="1:12" s="166" customFormat="1" x14ac:dyDescent="0.3">
      <c r="A1308" s="152">
        <v>88020</v>
      </c>
      <c r="B1308" s="162">
        <v>9600</v>
      </c>
      <c r="C1308" s="149" t="s">
        <v>1026</v>
      </c>
      <c r="D1308" s="149" t="s">
        <v>285</v>
      </c>
      <c r="E1308" s="149"/>
      <c r="F1308" s="164"/>
      <c r="G1308" s="165"/>
      <c r="H1308" s="164"/>
      <c r="I1308" s="164"/>
      <c r="J1308" s="165"/>
      <c r="K1308" s="164"/>
      <c r="L1308" s="164"/>
    </row>
    <row r="1309" spans="1:12" s="166" customFormat="1" x14ac:dyDescent="0.3">
      <c r="A1309" s="152">
        <v>88040</v>
      </c>
      <c r="B1309" s="162">
        <v>9610</v>
      </c>
      <c r="C1309" s="149" t="s">
        <v>1027</v>
      </c>
      <c r="D1309" s="149" t="s">
        <v>285</v>
      </c>
      <c r="E1309" s="149"/>
      <c r="F1309" s="164"/>
      <c r="G1309" s="165"/>
      <c r="H1309" s="164"/>
      <c r="I1309" s="164"/>
      <c r="J1309" s="165"/>
      <c r="K1309" s="164"/>
      <c r="L1309" s="164"/>
    </row>
    <row r="1310" spans="1:12" s="166" customFormat="1" x14ac:dyDescent="0.3">
      <c r="A1310" s="152">
        <v>88060</v>
      </c>
      <c r="B1310" s="162">
        <v>9620</v>
      </c>
      <c r="C1310" s="149" t="s">
        <v>1028</v>
      </c>
      <c r="D1310" s="149" t="s">
        <v>285</v>
      </c>
      <c r="E1310" s="149"/>
      <c r="F1310" s="164"/>
      <c r="G1310" s="165"/>
      <c r="H1310" s="164"/>
      <c r="I1310" s="164"/>
      <c r="J1310" s="165"/>
      <c r="K1310" s="164"/>
      <c r="L1310" s="164"/>
    </row>
    <row r="1311" spans="1:12" s="166" customFormat="1" x14ac:dyDescent="0.3">
      <c r="A1311" s="152">
        <v>88080</v>
      </c>
      <c r="B1311" s="162">
        <v>9625</v>
      </c>
      <c r="C1311" s="149" t="s">
        <v>1029</v>
      </c>
      <c r="D1311" s="149" t="s">
        <v>285</v>
      </c>
      <c r="E1311" s="149"/>
      <c r="F1311" s="164"/>
      <c r="G1311" s="165"/>
      <c r="H1311" s="164"/>
      <c r="I1311" s="164"/>
      <c r="J1311" s="165"/>
      <c r="K1311" s="164"/>
      <c r="L1311" s="164"/>
    </row>
    <row r="1312" spans="1:12" s="166" customFormat="1" x14ac:dyDescent="0.3">
      <c r="A1312" s="152">
        <v>88090</v>
      </c>
      <c r="B1312" s="162"/>
      <c r="C1312" s="149" t="s">
        <v>1863</v>
      </c>
      <c r="D1312" s="149" t="s">
        <v>1864</v>
      </c>
      <c r="E1312" s="149"/>
      <c r="F1312" s="164"/>
      <c r="G1312" s="165"/>
      <c r="H1312" s="164"/>
      <c r="I1312" s="164"/>
      <c r="J1312" s="165"/>
      <c r="K1312" s="164"/>
      <c r="L1312" s="164"/>
    </row>
    <row r="1313" spans="1:12" s="166" customFormat="1" x14ac:dyDescent="0.3">
      <c r="A1313" s="152">
        <v>88100</v>
      </c>
      <c r="B1313" s="162">
        <v>9630</v>
      </c>
      <c r="C1313" s="149" t="s">
        <v>1030</v>
      </c>
      <c r="D1313" s="149" t="s">
        <v>285</v>
      </c>
      <c r="E1313" s="149"/>
      <c r="F1313" s="164"/>
      <c r="G1313" s="165"/>
      <c r="H1313" s="164"/>
      <c r="I1313" s="164"/>
      <c r="J1313" s="165"/>
      <c r="K1313" s="164"/>
      <c r="L1313" s="164"/>
    </row>
    <row r="1314" spans="1:12" s="166" customFormat="1" x14ac:dyDescent="0.3">
      <c r="A1314" s="152">
        <v>88120</v>
      </c>
      <c r="B1314" s="162">
        <v>9640</v>
      </c>
      <c r="C1314" s="149" t="s">
        <v>1031</v>
      </c>
      <c r="D1314" s="149" t="s">
        <v>285</v>
      </c>
      <c r="E1314" s="149"/>
      <c r="F1314" s="164"/>
      <c r="G1314" s="165"/>
      <c r="H1314" s="164"/>
      <c r="I1314" s="164"/>
      <c r="J1314" s="165"/>
      <c r="K1314" s="164"/>
      <c r="L1314" s="164"/>
    </row>
    <row r="1315" spans="1:12" s="166" customFormat="1" x14ac:dyDescent="0.3">
      <c r="A1315" s="152">
        <v>88140</v>
      </c>
      <c r="B1315" s="162">
        <v>9650</v>
      </c>
      <c r="C1315" s="149" t="s">
        <v>320</v>
      </c>
      <c r="D1315" s="149" t="s">
        <v>285</v>
      </c>
      <c r="E1315" s="149"/>
      <c r="F1315" s="164"/>
      <c r="G1315" s="165"/>
      <c r="H1315" s="164"/>
      <c r="I1315" s="164"/>
      <c r="J1315" s="165"/>
      <c r="K1315" s="164"/>
      <c r="L1315" s="164"/>
    </row>
    <row r="1316" spans="1:12" s="166" customFormat="1" x14ac:dyDescent="0.3">
      <c r="A1316" s="152">
        <v>88160</v>
      </c>
      <c r="B1316" s="162">
        <v>9651</v>
      </c>
      <c r="C1316" s="149" t="s">
        <v>296</v>
      </c>
      <c r="D1316" s="149" t="s">
        <v>297</v>
      </c>
      <c r="E1316" s="149"/>
      <c r="F1316" s="164"/>
      <c r="G1316" s="165"/>
      <c r="H1316" s="164"/>
      <c r="I1316" s="164"/>
      <c r="J1316" s="165"/>
      <c r="K1316" s="164"/>
      <c r="L1316" s="164"/>
    </row>
    <row r="1317" spans="1:12" s="166" customFormat="1" x14ac:dyDescent="0.3">
      <c r="A1317" s="13">
        <v>88180</v>
      </c>
      <c r="B1317" s="162"/>
      <c r="C1317" s="171" t="s">
        <v>1357</v>
      </c>
      <c r="D1317" s="149"/>
      <c r="E1317" s="149"/>
      <c r="F1317" s="164"/>
      <c r="G1317" s="165"/>
      <c r="H1317" s="164"/>
      <c r="I1317" s="164"/>
      <c r="J1317" s="165"/>
      <c r="K1317" s="164"/>
      <c r="L1317" s="164"/>
    </row>
    <row r="1318" spans="1:12" s="166" customFormat="1" x14ac:dyDescent="0.3">
      <c r="A1318" s="13">
        <v>88200</v>
      </c>
      <c r="B1318" s="162">
        <v>9660</v>
      </c>
      <c r="C1318" s="171" t="s">
        <v>298</v>
      </c>
      <c r="D1318" s="149"/>
      <c r="E1318" s="149"/>
      <c r="F1318" s="164"/>
      <c r="G1318" s="165"/>
      <c r="H1318" s="164"/>
      <c r="I1318" s="164"/>
      <c r="J1318" s="165"/>
      <c r="K1318" s="164"/>
      <c r="L1318" s="164"/>
    </row>
    <row r="1319" spans="1:12" s="166" customFormat="1" x14ac:dyDescent="0.3">
      <c r="A1319" s="161" t="s">
        <v>1943</v>
      </c>
      <c r="B1319" s="162"/>
      <c r="C1319" s="171" t="s">
        <v>299</v>
      </c>
      <c r="D1319" s="149"/>
      <c r="E1319" s="149"/>
      <c r="F1319" s="165"/>
      <c r="G1319" s="165"/>
      <c r="H1319" s="165"/>
      <c r="I1319" s="165"/>
      <c r="J1319" s="165"/>
      <c r="K1319" s="165"/>
      <c r="L1319" s="165"/>
    </row>
    <row r="1320" spans="1:12" s="166" customFormat="1" x14ac:dyDescent="0.3">
      <c r="A1320" s="152">
        <v>88500</v>
      </c>
      <c r="B1320" s="162">
        <v>9670</v>
      </c>
      <c r="C1320" s="168" t="s">
        <v>1032</v>
      </c>
      <c r="D1320" s="149" t="s">
        <v>285</v>
      </c>
      <c r="E1320" s="149"/>
      <c r="F1320" s="164"/>
      <c r="G1320" s="165"/>
      <c r="H1320" s="164"/>
      <c r="I1320" s="164"/>
      <c r="J1320" s="165"/>
      <c r="K1320" s="164"/>
      <c r="L1320" s="164"/>
    </row>
    <row r="1321" spans="1:12" s="166" customFormat="1" x14ac:dyDescent="0.3">
      <c r="A1321" s="152">
        <v>88520</v>
      </c>
      <c r="B1321" s="167">
        <v>9672</v>
      </c>
      <c r="C1321" s="168" t="s">
        <v>1043</v>
      </c>
      <c r="D1321" s="169" t="s">
        <v>285</v>
      </c>
      <c r="E1321" s="149"/>
      <c r="F1321" s="164"/>
      <c r="G1321" s="165"/>
      <c r="H1321" s="164"/>
      <c r="I1321" s="164"/>
      <c r="J1321" s="165"/>
      <c r="K1321" s="164"/>
      <c r="L1321" s="164"/>
    </row>
    <row r="1322" spans="1:12" s="166" customFormat="1" x14ac:dyDescent="0.3">
      <c r="A1322" s="152">
        <v>88540</v>
      </c>
      <c r="B1322" s="167">
        <v>9674</v>
      </c>
      <c r="C1322" s="168" t="s">
        <v>1044</v>
      </c>
      <c r="D1322" s="169" t="s">
        <v>285</v>
      </c>
      <c r="E1322" s="149"/>
      <c r="F1322" s="164"/>
      <c r="G1322" s="165"/>
      <c r="H1322" s="164"/>
      <c r="I1322" s="164"/>
      <c r="J1322" s="165"/>
      <c r="K1322" s="164"/>
      <c r="L1322" s="164"/>
    </row>
    <row r="1323" spans="1:12" s="166" customFormat="1" x14ac:dyDescent="0.3">
      <c r="A1323" s="152">
        <v>88560</v>
      </c>
      <c r="B1323" s="167">
        <v>9676</v>
      </c>
      <c r="C1323" s="168" t="s">
        <v>1045</v>
      </c>
      <c r="D1323" s="169" t="s">
        <v>285</v>
      </c>
      <c r="E1323" s="149"/>
      <c r="F1323" s="164"/>
      <c r="G1323" s="165"/>
      <c r="H1323" s="164"/>
      <c r="I1323" s="164"/>
      <c r="J1323" s="165"/>
      <c r="K1323" s="164"/>
      <c r="L1323" s="164"/>
    </row>
    <row r="1324" spans="1:12" s="166" customFormat="1" x14ac:dyDescent="0.3">
      <c r="A1324" s="152">
        <v>88600</v>
      </c>
      <c r="B1324" s="162">
        <v>9680</v>
      </c>
      <c r="C1324" s="168" t="s">
        <v>1033</v>
      </c>
      <c r="D1324" s="149" t="s">
        <v>285</v>
      </c>
      <c r="E1324" s="149"/>
      <c r="F1324" s="164"/>
      <c r="G1324" s="165"/>
      <c r="H1324" s="164"/>
      <c r="I1324" s="164"/>
      <c r="J1324" s="165"/>
      <c r="K1324" s="164"/>
      <c r="L1324" s="164"/>
    </row>
    <row r="1325" spans="1:12" s="166" customFormat="1" x14ac:dyDescent="0.3">
      <c r="A1325" s="152">
        <v>88620</v>
      </c>
      <c r="B1325" s="162">
        <v>9690</v>
      </c>
      <c r="C1325" s="168" t="s">
        <v>1034</v>
      </c>
      <c r="D1325" s="149" t="s">
        <v>285</v>
      </c>
      <c r="E1325" s="149"/>
      <c r="F1325" s="164"/>
      <c r="G1325" s="165"/>
      <c r="H1325" s="164"/>
      <c r="I1325" s="164"/>
      <c r="J1325" s="165"/>
      <c r="K1325" s="164"/>
      <c r="L1325" s="164"/>
    </row>
    <row r="1326" spans="1:12" s="166" customFormat="1" x14ac:dyDescent="0.3">
      <c r="A1326" s="152">
        <v>88640</v>
      </c>
      <c r="B1326" s="162">
        <v>9700</v>
      </c>
      <c r="C1326" s="168" t="s">
        <v>1031</v>
      </c>
      <c r="D1326" s="149" t="s">
        <v>285</v>
      </c>
      <c r="E1326" s="149"/>
      <c r="F1326" s="164"/>
      <c r="G1326" s="165"/>
      <c r="H1326" s="164"/>
      <c r="I1326" s="164"/>
      <c r="J1326" s="165"/>
      <c r="K1326" s="164"/>
      <c r="L1326" s="164"/>
    </row>
    <row r="1327" spans="1:12" s="166" customFormat="1" x14ac:dyDescent="0.3">
      <c r="A1327" s="152">
        <v>88660</v>
      </c>
      <c r="B1327" s="162">
        <v>9710</v>
      </c>
      <c r="C1327" s="168" t="s">
        <v>1035</v>
      </c>
      <c r="D1327" s="149" t="s">
        <v>285</v>
      </c>
      <c r="E1327" s="149"/>
      <c r="F1327" s="164"/>
      <c r="G1327" s="165"/>
      <c r="H1327" s="164"/>
      <c r="I1327" s="164"/>
      <c r="J1327" s="165"/>
      <c r="K1327" s="164"/>
      <c r="L1327" s="164"/>
    </row>
    <row r="1328" spans="1:12" s="166" customFormat="1" x14ac:dyDescent="0.3">
      <c r="A1328" s="152">
        <v>88680</v>
      </c>
      <c r="B1328" s="162">
        <v>9720</v>
      </c>
      <c r="C1328" s="168" t="s">
        <v>1046</v>
      </c>
      <c r="D1328" s="149" t="s">
        <v>285</v>
      </c>
      <c r="E1328" s="149"/>
      <c r="F1328" s="164"/>
      <c r="G1328" s="165"/>
      <c r="H1328" s="164"/>
      <c r="I1328" s="164"/>
      <c r="J1328" s="165"/>
      <c r="K1328" s="164"/>
      <c r="L1328" s="164"/>
    </row>
    <row r="1329" spans="1:12" s="166" customFormat="1" x14ac:dyDescent="0.3">
      <c r="A1329" s="152">
        <v>88700</v>
      </c>
      <c r="B1329" s="162">
        <v>9730</v>
      </c>
      <c r="C1329" s="168" t="s">
        <v>320</v>
      </c>
      <c r="D1329" s="149" t="s">
        <v>285</v>
      </c>
      <c r="E1329" s="149"/>
      <c r="F1329" s="164"/>
      <c r="G1329" s="165"/>
      <c r="H1329" s="164"/>
      <c r="I1329" s="164"/>
      <c r="J1329" s="165"/>
      <c r="K1329" s="164"/>
      <c r="L1329" s="164"/>
    </row>
    <row r="1330" spans="1:12" s="166" customFormat="1" x14ac:dyDescent="0.3">
      <c r="A1330" s="152">
        <v>88720</v>
      </c>
      <c r="B1330" s="162">
        <v>9731</v>
      </c>
      <c r="C1330" s="149" t="s">
        <v>300</v>
      </c>
      <c r="D1330" s="149" t="s">
        <v>297</v>
      </c>
      <c r="E1330" s="149"/>
      <c r="F1330" s="164"/>
      <c r="G1330" s="165"/>
      <c r="H1330" s="164"/>
      <c r="I1330" s="164"/>
      <c r="J1330" s="165"/>
      <c r="K1330" s="164"/>
      <c r="L1330" s="164"/>
    </row>
    <row r="1331" spans="1:12" s="166" customFormat="1" x14ac:dyDescent="0.3">
      <c r="A1331" s="13">
        <v>88740</v>
      </c>
      <c r="B1331" s="162">
        <v>9740</v>
      </c>
      <c r="C1331" s="171" t="s">
        <v>301</v>
      </c>
      <c r="D1331" s="149"/>
      <c r="E1331" s="149"/>
      <c r="F1331" s="164"/>
      <c r="G1331" s="165"/>
      <c r="H1331" s="164"/>
      <c r="I1331" s="164"/>
      <c r="J1331" s="165"/>
      <c r="K1331" s="164"/>
      <c r="L1331" s="164"/>
    </row>
    <row r="1332" spans="1:12" s="166" customFormat="1" x14ac:dyDescent="0.3">
      <c r="A1332" s="13">
        <v>88760</v>
      </c>
      <c r="B1332" s="162">
        <v>9750</v>
      </c>
      <c r="C1332" s="171" t="s">
        <v>2030</v>
      </c>
      <c r="D1332" s="149"/>
      <c r="E1332" s="149"/>
      <c r="F1332" s="164"/>
      <c r="G1332" s="165"/>
      <c r="H1332" s="164"/>
      <c r="I1332" s="164"/>
      <c r="J1332" s="165"/>
      <c r="K1332" s="164"/>
      <c r="L1332" s="164"/>
    </row>
    <row r="1333" spans="1:12" s="166" customFormat="1" x14ac:dyDescent="0.3">
      <c r="A1333" s="161" t="s">
        <v>1943</v>
      </c>
      <c r="B1333" s="162"/>
      <c r="C1333" s="171" t="s">
        <v>2031</v>
      </c>
      <c r="D1333" s="149"/>
      <c r="E1333" s="149"/>
      <c r="F1333" s="165"/>
      <c r="G1333" s="165"/>
      <c r="H1333" s="165"/>
      <c r="I1333" s="165"/>
      <c r="J1333" s="165"/>
      <c r="K1333" s="165"/>
      <c r="L1333" s="165"/>
    </row>
    <row r="1334" spans="1:12" s="166" customFormat="1" x14ac:dyDescent="0.3">
      <c r="A1334" s="161" t="s">
        <v>1943</v>
      </c>
      <c r="B1334" s="162"/>
      <c r="C1334" s="171" t="s">
        <v>302</v>
      </c>
      <c r="D1334" s="149"/>
      <c r="E1334" s="149"/>
      <c r="F1334" s="165"/>
      <c r="G1334" s="165"/>
      <c r="H1334" s="165"/>
      <c r="I1334" s="165"/>
      <c r="J1334" s="165"/>
      <c r="K1334" s="165"/>
      <c r="L1334" s="165"/>
    </row>
    <row r="1335" spans="1:12" s="166" customFormat="1" x14ac:dyDescent="0.3">
      <c r="A1335" s="152">
        <v>89500</v>
      </c>
      <c r="B1335" s="162">
        <v>9791</v>
      </c>
      <c r="C1335" s="149" t="s">
        <v>303</v>
      </c>
      <c r="D1335" s="149" t="s">
        <v>304</v>
      </c>
      <c r="E1335" s="149"/>
      <c r="F1335" s="164"/>
      <c r="G1335" s="165"/>
      <c r="H1335" s="164"/>
      <c r="I1335" s="164"/>
      <c r="J1335" s="165"/>
      <c r="K1335" s="164"/>
      <c r="L1335" s="164"/>
    </row>
    <row r="1336" spans="1:12" s="166" customFormat="1" x14ac:dyDescent="0.3">
      <c r="A1336" s="152">
        <v>89520</v>
      </c>
      <c r="B1336" s="162">
        <v>9792</v>
      </c>
      <c r="C1336" s="149" t="s">
        <v>305</v>
      </c>
      <c r="D1336" s="149" t="s">
        <v>306</v>
      </c>
      <c r="E1336" s="149"/>
      <c r="F1336" s="164"/>
      <c r="G1336" s="165"/>
      <c r="H1336" s="164"/>
      <c r="I1336" s="164"/>
      <c r="J1336" s="165"/>
      <c r="K1336" s="164"/>
      <c r="L1336" s="164"/>
    </row>
    <row r="1337" spans="1:12" s="166" customFormat="1" x14ac:dyDescent="0.3">
      <c r="A1337" s="152">
        <v>89540</v>
      </c>
      <c r="B1337" s="162">
        <v>9795</v>
      </c>
      <c r="C1337" s="149" t="s">
        <v>307</v>
      </c>
      <c r="D1337" s="149" t="s">
        <v>308</v>
      </c>
      <c r="E1337" s="149"/>
      <c r="F1337" s="164"/>
      <c r="G1337" s="165"/>
      <c r="H1337" s="164"/>
      <c r="I1337" s="164"/>
      <c r="J1337" s="165"/>
      <c r="K1337" s="164"/>
      <c r="L1337" s="164"/>
    </row>
    <row r="1338" spans="1:12" s="166" customFormat="1" x14ac:dyDescent="0.3">
      <c r="A1338" s="152">
        <v>89560</v>
      </c>
      <c r="B1338" s="162">
        <v>9796</v>
      </c>
      <c r="C1338" s="149" t="s">
        <v>309</v>
      </c>
      <c r="D1338" s="149" t="s">
        <v>310</v>
      </c>
      <c r="E1338" s="149"/>
      <c r="F1338" s="164"/>
      <c r="G1338" s="165"/>
      <c r="H1338" s="164"/>
      <c r="I1338" s="164"/>
      <c r="J1338" s="165"/>
      <c r="K1338" s="164"/>
      <c r="L1338" s="164"/>
    </row>
    <row r="1339" spans="1:12" s="166" customFormat="1" x14ac:dyDescent="0.3">
      <c r="A1339" s="152">
        <v>89600</v>
      </c>
      <c r="B1339" s="162">
        <v>9800</v>
      </c>
      <c r="C1339" s="149" t="s">
        <v>311</v>
      </c>
      <c r="D1339" s="149" t="s">
        <v>312</v>
      </c>
      <c r="E1339" s="149"/>
      <c r="F1339" s="164"/>
      <c r="G1339" s="165"/>
      <c r="H1339" s="164"/>
      <c r="I1339" s="164"/>
      <c r="J1339" s="165"/>
      <c r="K1339" s="164"/>
      <c r="L1339" s="164"/>
    </row>
    <row r="1340" spans="1:12" s="166" customFormat="1" x14ac:dyDescent="0.3">
      <c r="A1340" s="152">
        <v>89620</v>
      </c>
      <c r="B1340" s="162">
        <v>9810</v>
      </c>
      <c r="C1340" s="149" t="s">
        <v>313</v>
      </c>
      <c r="D1340" s="149" t="s">
        <v>310</v>
      </c>
      <c r="E1340" s="149"/>
      <c r="F1340" s="164"/>
      <c r="G1340" s="165"/>
      <c r="H1340" s="164"/>
      <c r="I1340" s="164"/>
      <c r="J1340" s="165"/>
      <c r="K1340" s="164"/>
      <c r="L1340" s="164"/>
    </row>
    <row r="1341" spans="1:12" s="166" customFormat="1" x14ac:dyDescent="0.3">
      <c r="A1341" s="152">
        <v>89640</v>
      </c>
      <c r="B1341" s="162">
        <v>9820</v>
      </c>
      <c r="C1341" s="149" t="s">
        <v>314</v>
      </c>
      <c r="D1341" s="149" t="s">
        <v>315</v>
      </c>
      <c r="E1341" s="149"/>
      <c r="F1341" s="164"/>
      <c r="G1341" s="165"/>
      <c r="H1341" s="164"/>
      <c r="I1341" s="164"/>
      <c r="J1341" s="165"/>
      <c r="K1341" s="164"/>
      <c r="L1341" s="164"/>
    </row>
    <row r="1342" spans="1:12" s="166" customFormat="1" x14ac:dyDescent="0.3">
      <c r="A1342" s="13">
        <v>89660</v>
      </c>
      <c r="B1342" s="162">
        <v>9830</v>
      </c>
      <c r="C1342" s="171" t="s">
        <v>316</v>
      </c>
      <c r="D1342" s="268"/>
      <c r="E1342" s="149"/>
      <c r="F1342" s="164"/>
      <c r="G1342" s="165"/>
      <c r="H1342" s="164"/>
      <c r="I1342" s="164"/>
      <c r="J1342" s="165"/>
      <c r="K1342" s="164"/>
      <c r="L1342" s="164"/>
    </row>
    <row r="1343" spans="1:12" s="166" customFormat="1" x14ac:dyDescent="0.3">
      <c r="A1343" s="152">
        <v>89940</v>
      </c>
      <c r="B1343" s="162"/>
      <c r="C1343" s="147" t="s">
        <v>1056</v>
      </c>
      <c r="D1343" s="11" t="s">
        <v>1057</v>
      </c>
      <c r="E1343" s="149"/>
      <c r="F1343" s="164"/>
      <c r="G1343" s="165"/>
      <c r="H1343" s="164"/>
      <c r="I1343" s="164"/>
      <c r="J1343" s="165"/>
      <c r="K1343" s="164"/>
      <c r="L1343" s="164"/>
    </row>
    <row r="1344" spans="1:12" s="166" customFormat="1" x14ac:dyDescent="0.3">
      <c r="A1344" s="152">
        <v>89960</v>
      </c>
      <c r="B1344" s="162"/>
      <c r="C1344" s="148" t="s">
        <v>0</v>
      </c>
      <c r="D1344" s="11" t="s">
        <v>1057</v>
      </c>
      <c r="E1344" s="149"/>
      <c r="F1344" s="164"/>
      <c r="G1344" s="165"/>
      <c r="H1344" s="164"/>
      <c r="I1344" s="164"/>
      <c r="J1344" s="165"/>
      <c r="K1344" s="164"/>
      <c r="L1344" s="164"/>
    </row>
    <row r="1345" spans="1:14" s="166" customFormat="1" x14ac:dyDescent="0.3">
      <c r="A1345" s="13">
        <v>89980</v>
      </c>
      <c r="B1345" s="162">
        <v>9940</v>
      </c>
      <c r="C1345" s="171" t="s">
        <v>2032</v>
      </c>
      <c r="D1345" s="268"/>
      <c r="E1345" s="149"/>
      <c r="F1345" s="164"/>
      <c r="G1345" s="165"/>
      <c r="H1345" s="164"/>
      <c r="I1345" s="164"/>
      <c r="J1345" s="165"/>
      <c r="K1345" s="164"/>
      <c r="L1345" s="164"/>
    </row>
    <row r="1346" spans="1:14" s="166" customFormat="1" x14ac:dyDescent="0.3">
      <c r="A1346" s="13">
        <v>90000</v>
      </c>
      <c r="B1346" s="162">
        <v>9970</v>
      </c>
      <c r="C1346" s="171" t="s">
        <v>317</v>
      </c>
      <c r="D1346" s="149"/>
      <c r="E1346" s="149"/>
      <c r="F1346" s="164"/>
      <c r="G1346" s="165"/>
      <c r="H1346" s="164"/>
      <c r="I1346" s="164"/>
      <c r="J1346" s="165"/>
      <c r="K1346" s="164"/>
      <c r="L1346" s="164"/>
    </row>
    <row r="1347" spans="1:14" s="166" customFormat="1" ht="25.2" customHeight="1" x14ac:dyDescent="0.3">
      <c r="A1347" s="240" t="s">
        <v>2016</v>
      </c>
      <c r="B1347" s="239"/>
      <c r="C1347" s="89" t="s">
        <v>2006</v>
      </c>
      <c r="D1347" s="151"/>
      <c r="E1347" s="241" t="s">
        <v>750</v>
      </c>
      <c r="F1347" s="242">
        <f>SUM(F10:F1346)</f>
        <v>0</v>
      </c>
      <c r="G1347" s="242"/>
      <c r="H1347" s="242">
        <f>SUM(H10:H1346)</f>
        <v>0</v>
      </c>
      <c r="I1347" s="242">
        <f>SUM(I10:I1346)</f>
        <v>0</v>
      </c>
      <c r="J1347" s="242"/>
      <c r="K1347" s="242">
        <f>SUM(K10:K1346)</f>
        <v>0</v>
      </c>
      <c r="L1347" s="242">
        <f>SUM(L10:L1346)</f>
        <v>0</v>
      </c>
    </row>
    <row r="1348" spans="1:14" s="166" customFormat="1" ht="3" customHeight="1" x14ac:dyDescent="0.3">
      <c r="A1348" s="152"/>
      <c r="B1348" s="239"/>
      <c r="C1348" s="238"/>
      <c r="D1348" s="151"/>
      <c r="E1348" s="241"/>
      <c r="F1348" s="243"/>
      <c r="G1348" s="243"/>
      <c r="H1348" s="243"/>
      <c r="I1348" s="243"/>
      <c r="J1348" s="243"/>
      <c r="K1348" s="243"/>
      <c r="L1348" s="243"/>
    </row>
    <row r="1349" spans="1:14" s="166" customFormat="1" x14ac:dyDescent="0.3">
      <c r="A1349" s="240" t="s">
        <v>2016</v>
      </c>
      <c r="B1349" s="239"/>
      <c r="C1349" s="238" t="s">
        <v>717</v>
      </c>
      <c r="D1349" s="151"/>
      <c r="E1349" s="241" t="s">
        <v>201</v>
      </c>
      <c r="F1349" s="242">
        <f>F492+F517+F518+F519+F520+F528+F543+F493+F544+F529+F521+F494+F498+F279</f>
        <v>0</v>
      </c>
      <c r="G1349" s="242"/>
      <c r="H1349" s="242"/>
      <c r="I1349" s="242"/>
      <c r="J1349" s="243"/>
      <c r="K1349" s="243"/>
      <c r="L1349" s="243"/>
    </row>
    <row r="1350" spans="1:14" s="166" customFormat="1" ht="89.4" hidden="1" customHeight="1" x14ac:dyDescent="0.3">
      <c r="A1350" s="240" t="s">
        <v>2016</v>
      </c>
      <c r="B1350" s="239"/>
      <c r="C1350" s="151"/>
      <c r="D1350" s="151"/>
      <c r="E1350" s="241"/>
      <c r="F1350" s="242"/>
      <c r="G1350" s="242"/>
      <c r="H1350" s="242"/>
      <c r="I1350" s="242"/>
      <c r="J1350" s="243"/>
      <c r="K1350" s="243"/>
      <c r="L1350" s="243"/>
    </row>
    <row r="1351" spans="1:14" s="246" customFormat="1" x14ac:dyDescent="0.3">
      <c r="A1351" s="240" t="s">
        <v>2016</v>
      </c>
      <c r="B1351" s="239"/>
      <c r="C1351" s="89" t="s">
        <v>718</v>
      </c>
      <c r="D1351" s="151"/>
      <c r="E1351" s="241" t="s">
        <v>720</v>
      </c>
      <c r="F1351" s="242" t="e">
        <f>F1349*$I$1351</f>
        <v>#DIV/0!</v>
      </c>
      <c r="G1351" s="242"/>
      <c r="H1351" s="242"/>
      <c r="I1351" s="244" t="e">
        <f>H1347/I1347</f>
        <v>#DIV/0!</v>
      </c>
      <c r="J1351" s="245" t="s">
        <v>719</v>
      </c>
      <c r="K1351" s="243"/>
      <c r="L1351" s="243"/>
      <c r="M1351" s="166"/>
      <c r="N1351" s="166"/>
    </row>
    <row r="1352" spans="1:14" s="166" customFormat="1" hidden="1" x14ac:dyDescent="0.3">
      <c r="A1352" s="240" t="s">
        <v>2016</v>
      </c>
      <c r="B1352" s="239"/>
      <c r="C1352" s="151"/>
      <c r="D1352" s="151"/>
      <c r="E1352" s="151"/>
      <c r="F1352" s="242"/>
      <c r="G1352" s="242"/>
      <c r="H1352" s="242"/>
      <c r="I1352" s="242"/>
      <c r="J1352" s="243"/>
      <c r="K1352" s="243"/>
      <c r="L1352" s="243"/>
    </row>
    <row r="1353" spans="1:14" s="166" customFormat="1" x14ac:dyDescent="0.3">
      <c r="A1353" s="240" t="s">
        <v>2016</v>
      </c>
      <c r="B1353" s="239"/>
      <c r="C1353" s="89" t="s">
        <v>721</v>
      </c>
      <c r="D1353" s="151"/>
      <c r="E1353" s="241" t="s">
        <v>722</v>
      </c>
      <c r="F1353" s="242" t="e">
        <f t="shared" ref="F1353" si="3">F1347+F1351</f>
        <v>#DIV/0!</v>
      </c>
      <c r="G1353" s="242"/>
      <c r="H1353" s="242"/>
      <c r="I1353" s="242"/>
      <c r="J1353" s="243"/>
      <c r="K1353" s="243"/>
      <c r="L1353" s="243"/>
    </row>
    <row r="1354" spans="1:14" s="166" customFormat="1" hidden="1" x14ac:dyDescent="0.3">
      <c r="A1354" s="240" t="s">
        <v>2016</v>
      </c>
      <c r="B1354" s="239"/>
      <c r="C1354" s="151"/>
      <c r="D1354" s="151"/>
      <c r="E1354" s="151"/>
      <c r="F1354" s="242"/>
      <c r="G1354" s="242"/>
      <c r="H1354" s="242"/>
      <c r="I1354" s="242"/>
      <c r="J1354" s="243"/>
      <c r="K1354" s="243"/>
      <c r="L1354" s="243"/>
    </row>
    <row r="1355" spans="1:14" x14ac:dyDescent="0.3">
      <c r="A1355" s="240" t="s">
        <v>2016</v>
      </c>
      <c r="B1355" s="239"/>
      <c r="C1355" s="89" t="s">
        <v>2189</v>
      </c>
      <c r="F1355" s="247">
        <f>$D$1369</f>
        <v>0</v>
      </c>
      <c r="G1355" s="242"/>
      <c r="H1355" s="242"/>
      <c r="I1355" s="242"/>
      <c r="M1355" s="166"/>
      <c r="N1355" s="246"/>
    </row>
    <row r="1356" spans="1:14" hidden="1" x14ac:dyDescent="0.3">
      <c r="A1356" s="152"/>
      <c r="B1356" s="239"/>
      <c r="F1356" s="248"/>
      <c r="M1356" s="166"/>
      <c r="N1356" s="166"/>
    </row>
    <row r="1357" spans="1:14" ht="16.2" thickBot="1" x14ac:dyDescent="0.35">
      <c r="A1357" s="240" t="s">
        <v>2015</v>
      </c>
      <c r="B1357" s="249"/>
      <c r="C1357" s="250" t="s">
        <v>723</v>
      </c>
      <c r="D1357" s="251"/>
      <c r="E1357" s="251"/>
      <c r="F1357" s="252" t="e">
        <f t="shared" ref="F1357" si="4">F1353/F1355</f>
        <v>#DIV/0!</v>
      </c>
      <c r="G1357" s="253"/>
      <c r="H1357" s="253"/>
      <c r="I1357" s="253"/>
      <c r="J1357" s="253"/>
      <c r="K1357" s="253"/>
      <c r="L1357" s="254" t="e">
        <f>K1347/L1347</f>
        <v>#DIV/0!</v>
      </c>
      <c r="M1357" s="166"/>
      <c r="N1357" s="166"/>
    </row>
    <row r="1358" spans="1:14" ht="16.2" thickTop="1" x14ac:dyDescent="0.3">
      <c r="A1358" s="152"/>
      <c r="B1358" s="239"/>
      <c r="C1358" s="239"/>
      <c r="D1358" s="239"/>
      <c r="E1358" s="239"/>
      <c r="F1358" s="255"/>
      <c r="G1358" s="255"/>
      <c r="H1358" s="255"/>
      <c r="I1358" s="255"/>
      <c r="J1358" s="255"/>
      <c r="K1358" s="255"/>
      <c r="L1358" s="255"/>
      <c r="M1358" s="246"/>
      <c r="N1358" s="166"/>
    </row>
    <row r="1359" spans="1:14" x14ac:dyDescent="0.3">
      <c r="A1359" s="152"/>
      <c r="B1359" s="239"/>
      <c r="M1359" s="166"/>
    </row>
    <row r="1360" spans="1:14" x14ac:dyDescent="0.3">
      <c r="B1360" s="166"/>
      <c r="C1360" s="256" t="s">
        <v>2011</v>
      </c>
      <c r="D1360" s="150"/>
      <c r="E1360" s="150"/>
      <c r="M1360" s="166"/>
    </row>
    <row r="1361" spans="1:5" ht="24.6" customHeight="1" x14ac:dyDescent="0.3">
      <c r="A1361" s="257"/>
      <c r="B1361" s="258"/>
      <c r="C1361" s="259" t="s">
        <v>2013</v>
      </c>
      <c r="D1361" s="260" t="s">
        <v>2009</v>
      </c>
      <c r="E1361" s="150"/>
    </row>
    <row r="1362" spans="1:5" ht="24.6" customHeight="1" x14ac:dyDescent="0.3">
      <c r="A1362" s="257"/>
      <c r="B1362" s="258"/>
      <c r="C1362" s="259" t="s">
        <v>724</v>
      </c>
      <c r="D1362" s="261" t="s">
        <v>2014</v>
      </c>
      <c r="E1362" s="150"/>
    </row>
    <row r="1363" spans="1:5" x14ac:dyDescent="0.3">
      <c r="A1363" s="257"/>
      <c r="B1363" s="258"/>
      <c r="C1363" s="262" t="s">
        <v>726</v>
      </c>
      <c r="D1363" s="263"/>
      <c r="E1363" s="150"/>
    </row>
    <row r="1364" spans="1:5" x14ac:dyDescent="0.3">
      <c r="A1364" s="257"/>
      <c r="B1364" s="258"/>
      <c r="C1364" s="262" t="s">
        <v>725</v>
      </c>
      <c r="D1364" s="263"/>
      <c r="E1364" s="150"/>
    </row>
    <row r="1365" spans="1:5" x14ac:dyDescent="0.3">
      <c r="A1365" s="257"/>
      <c r="B1365" s="258"/>
      <c r="C1365" s="262" t="s">
        <v>727</v>
      </c>
      <c r="D1365" s="263"/>
      <c r="E1365" s="150"/>
    </row>
    <row r="1366" spans="1:5" x14ac:dyDescent="0.3">
      <c r="A1366" s="257"/>
      <c r="B1366" s="258"/>
      <c r="C1366" s="262" t="s">
        <v>728</v>
      </c>
      <c r="D1366" s="263"/>
      <c r="E1366" s="150"/>
    </row>
    <row r="1367" spans="1:5" x14ac:dyDescent="0.3">
      <c r="A1367" s="257"/>
      <c r="B1367" s="258"/>
      <c r="C1367" s="259" t="s">
        <v>1656</v>
      </c>
      <c r="D1367" s="261" t="s">
        <v>2014</v>
      </c>
      <c r="E1367" s="150"/>
    </row>
    <row r="1368" spans="1:5" ht="31.2" x14ac:dyDescent="0.3">
      <c r="A1368" s="257"/>
      <c r="B1368" s="258"/>
      <c r="C1368" s="271" t="s">
        <v>2187</v>
      </c>
      <c r="D1368" s="263"/>
      <c r="E1368" s="150"/>
    </row>
    <row r="1369" spans="1:5" x14ac:dyDescent="0.3">
      <c r="A1369" s="257"/>
      <c r="B1369" s="258"/>
      <c r="C1369" s="264" t="s">
        <v>2010</v>
      </c>
      <c r="D1369" s="265">
        <f>SUM(D1363:D1368)</f>
        <v>0</v>
      </c>
      <c r="E1369" s="150"/>
    </row>
    <row r="1370" spans="1:5" x14ac:dyDescent="0.3">
      <c r="A1370" s="274" t="s">
        <v>1931</v>
      </c>
      <c r="B1370" s="264"/>
      <c r="C1370" s="150"/>
      <c r="D1370" s="266"/>
      <c r="E1370" s="150"/>
    </row>
    <row r="1371" spans="1:5" hidden="1" x14ac:dyDescent="0.3">
      <c r="A1371" s="152"/>
    </row>
    <row r="1372" spans="1:5" hidden="1" x14ac:dyDescent="0.3">
      <c r="A1372" s="152"/>
    </row>
    <row r="1373" spans="1:5" hidden="1" x14ac:dyDescent="0.3">
      <c r="A1373" s="152"/>
    </row>
  </sheetData>
  <sheetProtection algorithmName="SHA-512" hashValue="M403rO+9wTLByHbQvG17hGnBmukFmTs3i4xFNrLPMc0jFOLfm32kQny9MnR+mWQ3gztL8UWcb7yvLJ2BmF2A+A==" saltValue="q99hLqSMD6kiRnR+7cq1Dg==" spinCount="100000" sheet="1" objects="1" scenarios="1"/>
  <protectedRanges>
    <protectedRange sqref="D1363:D1366 D1368" name="Range1"/>
    <protectedRange sqref="C4:C7" name="Range1_1_2"/>
  </protectedRanges>
  <pageMargins left="0.75" right="0.75" top="1" bottom="1" header="0.5" footer="0.5"/>
  <pageSetup scale="70" fitToHeight="0" orientation="portrait" r:id="rId1"/>
  <headerFooter alignWithMargins="0">
    <oddFooter>&amp;L&amp;Z&amp;F
&amp;A</oddFooter>
  </headerFooter>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19-20 Approps Data Entry</vt:lpstr>
      <vt:lpstr>19-20 SBB Data Entry</vt:lpstr>
      <vt:lpstr>19-20 Admin PPC Grid</vt:lpstr>
      <vt:lpstr>'19-20 Admin PPC Grid'!Print_Titles</vt:lpstr>
      <vt:lpstr>'19-20 Approps Data Entry'!Print_Titles</vt:lpstr>
      <vt:lpstr>'19-20 SBB Data Entry'!Print_Titles</vt:lpstr>
    </vt:vector>
  </TitlesOfParts>
  <Company>NJDOE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dnettlet</dc:creator>
  <cp:lastModifiedBy>Gorman, Stephanie</cp:lastModifiedBy>
  <cp:lastPrinted>2018-06-11T19:05:35Z</cp:lastPrinted>
  <dcterms:created xsi:type="dcterms:W3CDTF">2005-08-02T16:50:04Z</dcterms:created>
  <dcterms:modified xsi:type="dcterms:W3CDTF">2019-06-17T17:10:42Z</dcterms:modified>
</cp:coreProperties>
</file>