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tabRatio="602" activeTab="0"/>
  </bookViews>
  <sheets>
    <sheet name="04-05 PRESCR FIN REPT" sheetId="1" r:id="rId1"/>
    <sheet name="Jims" sheetId="2" r:id="rId2"/>
  </sheets>
  <definedNames>
    <definedName name="_xlnm.Print_Area" localSheetId="0">'04-05 PRESCR FIN REPT'!$A$1:$F$426</definedName>
    <definedName name="_xlnm.Print_Area" localSheetId="1">'Jims'!$A$1:$E$391</definedName>
  </definedNames>
  <calcPr fullCalcOnLoad="1"/>
</workbook>
</file>

<file path=xl/sharedStrings.xml><?xml version="1.0" encoding="utf-8"?>
<sst xmlns="http://schemas.openxmlformats.org/spreadsheetml/2006/main" count="940" uniqueCount="427">
  <si>
    <t>Purchased Technical Services</t>
  </si>
  <si>
    <t>General Supplies</t>
  </si>
  <si>
    <t>Textbooks</t>
  </si>
  <si>
    <t>Other Objects</t>
  </si>
  <si>
    <t>Supplies and Materials</t>
  </si>
  <si>
    <t>Salaries of Supervisors of Instruction</t>
  </si>
  <si>
    <t>Salaries</t>
  </si>
  <si>
    <t>Purchased Services (300-500 series)</t>
  </si>
  <si>
    <t>Legal Services</t>
  </si>
  <si>
    <t>Construction Services</t>
  </si>
  <si>
    <t>Land and Improvements</t>
  </si>
  <si>
    <t>Debt Service</t>
  </si>
  <si>
    <t>Legal Services - All Other</t>
  </si>
  <si>
    <t>Legal Services - Litigation</t>
  </si>
  <si>
    <t>( 3 )</t>
  </si>
  <si>
    <t>( 2 )</t>
  </si>
  <si>
    <t>( 1 )</t>
  </si>
  <si>
    <t>Expenditures</t>
  </si>
  <si>
    <t>Special Education - Instruction</t>
  </si>
  <si>
    <t>YEAR-TO-DATE 
TOTAL EXPENDITURES</t>
  </si>
  <si>
    <t>DEBT SERVICE FUNDS</t>
  </si>
  <si>
    <t>UNALLOCATED BENEFITS</t>
  </si>
  <si>
    <r>
      <t xml:space="preserve">CAPITAL OUTLAY  </t>
    </r>
    <r>
      <rPr>
        <b/>
        <sz val="11"/>
        <color indexed="9"/>
        <rFont val="Times New Roman"/>
        <family val="1"/>
      </rPr>
      <t>EQUIPMENT, FURNITURE and CAPITAL ASSETS</t>
    </r>
  </si>
  <si>
    <t>TOTAL YEAR-TO-DATE EXPENDITURES</t>
  </si>
  <si>
    <t xml:space="preserve">TOTAL </t>
  </si>
  <si>
    <t>STATEMENT OF REVENUES AND EXPENDITURES</t>
  </si>
  <si>
    <t>( 3 )
YEAR-TO-DATE
TOTALS</t>
  </si>
  <si>
    <t>Revenues</t>
  </si>
  <si>
    <t>Tuition from Public Schools</t>
  </si>
  <si>
    <t>Other Income</t>
  </si>
  <si>
    <t>a.</t>
  </si>
  <si>
    <t>b.</t>
  </si>
  <si>
    <t>c.</t>
  </si>
  <si>
    <t>TOTAL REVENUE</t>
  </si>
  <si>
    <t>TOTAL EXPENDITURES</t>
  </si>
  <si>
    <t>EXCESS (DEFICIT) REVENUES OVER EXPENDITURES</t>
  </si>
  <si>
    <t>YEAR-TO-DATE TOTALS</t>
  </si>
  <si>
    <t>REGISTER NUMBER</t>
  </si>
  <si>
    <t>TOTAL ENROLLED DAYS</t>
  </si>
  <si>
    <t>1.  Total Enrolled Days</t>
  </si>
  <si>
    <t>COMPUTATION OF YEAR-TO-DATE AVERAGE DAILY ENROLLMENT</t>
  </si>
  <si>
    <r>
      <t>2.  Divided by: Enrolled Days</t>
    </r>
    <r>
      <rPr>
        <b/>
        <sz val="10"/>
        <rFont val="Times New Roman"/>
        <family val="1"/>
      </rPr>
      <t xml:space="preserve"> (for one pupil in the July to June school year)</t>
    </r>
  </si>
  <si>
    <r>
      <t>FINANCIAL REPORT
ENROLLMENT COMPUTATION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 xml:space="preserve">th
</t>
    </r>
    <r>
      <rPr>
        <b/>
        <u val="single"/>
        <sz val="12"/>
        <rFont val="Times New Roman"/>
        <family val="1"/>
      </rPr>
      <t>Computation of Average Daily Enrollment</t>
    </r>
  </si>
  <si>
    <t>Total YTD Expenditures</t>
  </si>
  <si>
    <t>Times:  Surcharge</t>
  </si>
  <si>
    <t>Total TYD Expenditures and Surcharge</t>
  </si>
  <si>
    <t>Divided by:  YTD - ADE</t>
  </si>
  <si>
    <t>YTD Per Pupil Tuition Rate</t>
  </si>
  <si>
    <r>
      <t xml:space="preserve">Divided by:  </t>
    </r>
    <r>
      <rPr>
        <sz val="11"/>
        <rFont val="Times New Roman"/>
        <family val="1"/>
      </rPr>
      <t>Enrolled Days (one pupil)</t>
    </r>
  </si>
  <si>
    <t>YTD Per Diem Tuition Rate</t>
  </si>
  <si>
    <t>Tentative Per Diem Tuition Rate Charged</t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</si>
  <si>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Profit Making</t>
    </r>
  </si>
  <si>
    <t>EXPENDITURE REPORT</t>
  </si>
  <si>
    <t>PRESCRIBED BY THE NEW JERSEY STATE DEPARTMENT OF EDUCATION</t>
  </si>
  <si>
    <r>
      <t xml:space="preserve">3.  Year-to-Date ADE </t>
    </r>
    <r>
      <rPr>
        <b/>
        <sz val="10"/>
        <rFont val="Times New Roman"/>
        <family val="1"/>
      </rPr>
      <t>(round to 4 decimal places)</t>
    </r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</si>
  <si>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Non-Profit</t>
    </r>
  </si>
  <si>
    <r>
      <t>TOTAL SCHOOL YEAR
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- 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</t>
    </r>
  </si>
  <si>
    <t>Times:  Working Capital</t>
  </si>
  <si>
    <t>Maximum Working Capital</t>
  </si>
  <si>
    <t>Less:  Prior Year Working Capital from Prior Year Audit</t>
  </si>
  <si>
    <t>Maximum Working Capital to be included in the Tuition Rate
(If negative insert zero)</t>
  </si>
  <si>
    <t>Add:  Total YTD Expenditures</t>
  </si>
  <si>
    <t>Total YTD Expenditures and Working Capital</t>
  </si>
  <si>
    <t>Divided by:  YTD ADE</t>
  </si>
  <si>
    <t>Divided by:  Enrolled Days (one pupil)</t>
  </si>
  <si>
    <t>Tentative Per Diem Tuition Rate</t>
  </si>
  <si>
    <t>EXPENDITURES</t>
  </si>
  <si>
    <t>School-Sponsored Athletics - Instruction</t>
  </si>
  <si>
    <t xml:space="preserve">Facilities Acquisition and Construction Serv. </t>
  </si>
  <si>
    <t>Undistributed:</t>
  </si>
  <si>
    <t>Vocational Programs:</t>
  </si>
  <si>
    <t xml:space="preserve">Other Purchased Services </t>
  </si>
  <si>
    <t>TOTAL</t>
  </si>
  <si>
    <t>Line</t>
  </si>
  <si>
    <t>#</t>
  </si>
  <si>
    <t xml:space="preserve"> </t>
  </si>
  <si>
    <t>Advertising Expenditures (Restricted)</t>
  </si>
  <si>
    <t>Entertainment</t>
  </si>
  <si>
    <t>Undist. Expend.-Support Serv. - Inst. Staff</t>
  </si>
  <si>
    <t>Undist. Expend.- Operation &amp; Maint. of Plant Serv</t>
  </si>
  <si>
    <t>Undist. Expend.- Support Serv. - Special Education Students</t>
  </si>
  <si>
    <t>Other Purchased Services</t>
  </si>
  <si>
    <t>Undist. Expend. - Other Supp. Serv. Students-Related Serv.</t>
  </si>
  <si>
    <t xml:space="preserve">Special Education - Instruction </t>
  </si>
  <si>
    <t>Special Vocational Programs - Instruction</t>
  </si>
  <si>
    <t>School-Spon. Cocurricular Activities. - Inst.</t>
  </si>
  <si>
    <t xml:space="preserve">Undistributed Expend. - Attend. &amp; Social Work Services </t>
  </si>
  <si>
    <t>Undistributed Expenditures - Health Services</t>
  </si>
  <si>
    <t>Unallocated Benefits</t>
  </si>
  <si>
    <t xml:space="preserve">Undistributed Expenditures - Food Services </t>
  </si>
  <si>
    <t>Undist. Expend. - Bus. &amp; Other Support Serv.</t>
  </si>
  <si>
    <t>Undist. Expend. - Other Supp. Serv. Students-Reg.</t>
  </si>
  <si>
    <t xml:space="preserve">Undist. Expend. - Improvement of Inst. Serv. </t>
  </si>
  <si>
    <t>Undist. Expend. - Edu. Media Serv./Sch. Library</t>
  </si>
  <si>
    <t>Undist. Expend. - Instructional Staff Training Serv.</t>
  </si>
  <si>
    <t>Undist. Expend. - Support Serv. - Gen. Admin.</t>
  </si>
  <si>
    <t>Undist. Expend. - Support Serv. - School Admin.</t>
  </si>
  <si>
    <t xml:space="preserve">Undist. Expend. - Oth. Oper. &amp; Maint. of Plant </t>
  </si>
  <si>
    <t>Undist. Expend. - Student Transportation Serv.</t>
  </si>
  <si>
    <t>Debt Service Funds</t>
  </si>
  <si>
    <t>Vocational Programs - Capital Outlay</t>
  </si>
  <si>
    <t>Special Education - Instruction - Capital Outlay</t>
  </si>
  <si>
    <t>Undistributed - Capital Outlay</t>
  </si>
  <si>
    <t xml:space="preserve">Facilities Acquisition and Construction Serv. - Capital Outlay </t>
  </si>
  <si>
    <t>(Name of School)</t>
  </si>
  <si>
    <t>Purchased Professional - Educational Service</t>
  </si>
  <si>
    <t>Purchased Professional and Technical Services</t>
  </si>
  <si>
    <t>Purchased Professional - Educational Services</t>
  </si>
  <si>
    <t>Salaries of Other Professional Staff</t>
  </si>
  <si>
    <t>Salaries of Secretarial and Clerical Assistants</t>
  </si>
  <si>
    <t>Other Salaries</t>
  </si>
  <si>
    <t>Other Purchased Prof. and Tech. Services</t>
  </si>
  <si>
    <t>Purchased Prof- Educational Services</t>
  </si>
  <si>
    <t>Other Purch Prof. and Tech. Services</t>
  </si>
  <si>
    <t>Other Purch Services (400-500)</t>
  </si>
  <si>
    <t>Salaries of Secretarial and Clerical Assist</t>
  </si>
  <si>
    <t>Other Purchased Professional Services</t>
  </si>
  <si>
    <t>Communications / Telephone</t>
  </si>
  <si>
    <t>Other Purch Serv (400-500)</t>
  </si>
  <si>
    <t>Judgments Against The School District</t>
  </si>
  <si>
    <t>Miscellaneous Expenditures</t>
  </si>
  <si>
    <t>Salaries of Principals/Assistant Principals</t>
  </si>
  <si>
    <t>Cleaning, Repair, and Maintenance Services</t>
  </si>
  <si>
    <t>Rental of Land &amp; Bldg. Oth. than Lease Pur Agrmt</t>
  </si>
  <si>
    <t>Other Purchased Property Services</t>
  </si>
  <si>
    <t>Insurance</t>
  </si>
  <si>
    <t>Miscellaneous Purchased Services</t>
  </si>
  <si>
    <t>Energy (Heat and Electricity)</t>
  </si>
  <si>
    <t>Sal. for Pupil Trans(Other than Bet. Home &amp; Sch)</t>
  </si>
  <si>
    <t>Other Purchased Prof. and Technical Serv.</t>
  </si>
  <si>
    <t>Cleaning, Repair, &amp; Maint. Services</t>
  </si>
  <si>
    <t>Rental Payments - School Buses</t>
  </si>
  <si>
    <t>Contr Serv(Oth. than Bet Home &amp; Sch)-Vend</t>
  </si>
  <si>
    <t>Misc. Purchased Services - Transportation</t>
  </si>
  <si>
    <t>Social Security Contributions</t>
  </si>
  <si>
    <t>Unemployment Compensation</t>
  </si>
  <si>
    <t>Other Employee Benefits</t>
  </si>
  <si>
    <t>Purchased Professional Services</t>
  </si>
  <si>
    <t>Interest on Current Loans</t>
  </si>
  <si>
    <t>Interest for Lease Purchase Agreements</t>
  </si>
  <si>
    <t>Group Insurance</t>
  </si>
  <si>
    <t>Pension Contributions</t>
  </si>
  <si>
    <t>Workmen's Compensation</t>
  </si>
  <si>
    <t>Health Benefits</t>
  </si>
  <si>
    <t>Tuition Reimbursement</t>
  </si>
  <si>
    <t xml:space="preserve">Special Education </t>
  </si>
  <si>
    <t>Interest on Mortgage</t>
  </si>
  <si>
    <t>Depreciation of Buildings</t>
  </si>
  <si>
    <t>Salaries  of Supervisor of Instruction</t>
  </si>
  <si>
    <t>Undistributed Expenditures - Facilities Acquistion</t>
  </si>
  <si>
    <t>Salaries of Secr and Clerical Assist.</t>
  </si>
  <si>
    <t>Undistributed Expenditures - General Admin.</t>
  </si>
  <si>
    <t>Undistributed Expenditures - School Admin.</t>
  </si>
  <si>
    <t>School Buses - Special</t>
  </si>
  <si>
    <t>Undist.Expend.-Business/Other Support Serv.</t>
  </si>
  <si>
    <t>Undistributed Expenditures - Non-Inst. Serv.</t>
  </si>
  <si>
    <t>Undistributed Expenditures - Instruction</t>
  </si>
  <si>
    <t>Salaries of Teachers</t>
  </si>
  <si>
    <t>Other Salaries for Instruction</t>
  </si>
  <si>
    <t>Purchased Professional-Educational Services</t>
  </si>
  <si>
    <t>Employee Benefits (except pension)</t>
  </si>
  <si>
    <t>Vocational Programs: Special Programs</t>
  </si>
  <si>
    <t>11-200-100-101</t>
  </si>
  <si>
    <t>11-200-100-104</t>
  </si>
  <si>
    <t>11-200-100-106</t>
  </si>
  <si>
    <t>11-200-100-205</t>
  </si>
  <si>
    <t>11-200-100-232</t>
  </si>
  <si>
    <t>11-200-100-320</t>
  </si>
  <si>
    <t>11-200-100-340</t>
  </si>
  <si>
    <t>11-200-100-500</t>
  </si>
  <si>
    <t>11-200-100-610</t>
  </si>
  <si>
    <t>11-200-100-640</t>
  </si>
  <si>
    <t>11-200-100-800</t>
  </si>
  <si>
    <t xml:space="preserve">YEAR-TO-DATE </t>
  </si>
  <si>
    <t>ACCOUNT</t>
  </si>
  <si>
    <t>NUMBER</t>
  </si>
  <si>
    <t>11-320-100-101</t>
  </si>
  <si>
    <t>11-320-100-106</t>
  </si>
  <si>
    <t>11-320-100-205</t>
  </si>
  <si>
    <t>11-320-100-232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</si>
  <si>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</si>
  <si>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</si>
  <si>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</si>
  <si>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</si>
  <si>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</si>
  <si>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</si>
  <si>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</si>
  <si>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11-401-100-500</t>
  </si>
  <si>
    <t>11-401-100-600</t>
  </si>
  <si>
    <t>11-401-100-800</t>
  </si>
  <si>
    <t>11-402-100-100</t>
  </si>
  <si>
    <t>11-402-100-500</t>
  </si>
  <si>
    <t>11-402-100-600</t>
  </si>
  <si>
    <t>11-402-100-800</t>
  </si>
  <si>
    <t>11-000-211-100</t>
  </si>
  <si>
    <t>11-000-211-205</t>
  </si>
  <si>
    <t>11-000-211-232</t>
  </si>
  <si>
    <t>11-000-211-300</t>
  </si>
  <si>
    <t>11-000-211-500</t>
  </si>
  <si>
    <t>11-000-211-600</t>
  </si>
  <si>
    <t>11-000-211-800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</si>
  <si>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</si>
  <si>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</si>
  <si>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</si>
  <si>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</si>
  <si>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</si>
  <si>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</si>
  <si>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</si>
  <si>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</si>
  <si>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</si>
  <si>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</si>
  <si>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</si>
  <si>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</si>
  <si>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</si>
  <si>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</si>
  <si>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</si>
  <si>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11-000-218-110</t>
  </si>
  <si>
    <t>11-000-218-205</t>
  </si>
  <si>
    <t>11-000-218-232</t>
  </si>
  <si>
    <t>11-000-218-320</t>
  </si>
  <si>
    <t>11-000-218-390</t>
  </si>
  <si>
    <t>11-000-218-500</t>
  </si>
  <si>
    <t>11-000-218-600</t>
  </si>
  <si>
    <t>11-000-218-800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</si>
  <si>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</si>
  <si>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</si>
  <si>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</si>
  <si>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</si>
  <si>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</si>
  <si>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</si>
  <si>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</si>
  <si>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</si>
  <si>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</si>
  <si>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</si>
  <si>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</si>
  <si>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</si>
  <si>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</si>
  <si>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</si>
  <si>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</si>
  <si>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</si>
  <si>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</si>
  <si>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</si>
  <si>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</si>
  <si>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11-000-223-102</t>
  </si>
  <si>
    <t>11-000-223-104</t>
  </si>
  <si>
    <t>11-000-223-105</t>
  </si>
  <si>
    <t>11-000-223-110</t>
  </si>
  <si>
    <t>11-000-223-205</t>
  </si>
  <si>
    <t>11-000-223-232</t>
  </si>
  <si>
    <t>11-000-223-320</t>
  </si>
  <si>
    <t>11-000-223-390</t>
  </si>
  <si>
    <t>11-000-223-500</t>
  </si>
  <si>
    <t>11-000-223-600</t>
  </si>
  <si>
    <t>11-000-223-800</t>
  </si>
  <si>
    <t>11-000-230-100</t>
  </si>
  <si>
    <t>11-000-230-205</t>
  </si>
  <si>
    <t>11-000-230-232</t>
  </si>
  <si>
    <t>11-000-230-331</t>
  </si>
  <si>
    <t>11-000-230-332</t>
  </si>
  <si>
    <t>11-000-230-339</t>
  </si>
  <si>
    <t>11-000-230-340</t>
  </si>
  <si>
    <t>11-000-230-530</t>
  </si>
  <si>
    <t>11-000-230-590</t>
  </si>
  <si>
    <t>11-000-230-600</t>
  </si>
  <si>
    <t>11-000-230-820</t>
  </si>
  <si>
    <t>11-000-230-890</t>
  </si>
  <si>
    <t>11-000-230-891</t>
  </si>
  <si>
    <t>11-000-230-892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</si>
  <si>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</si>
  <si>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</si>
  <si>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</si>
  <si>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</si>
  <si>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</si>
  <si>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</si>
  <si>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</si>
  <si>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</si>
  <si>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</si>
  <si>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</si>
  <si>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</si>
  <si>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</si>
  <si>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</si>
  <si>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</si>
  <si>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11-000-262-420</t>
  </si>
  <si>
    <t>11-000-262-441</t>
  </si>
  <si>
    <t>11-000-262-490</t>
  </si>
  <si>
    <t>11-000-262-520</t>
  </si>
  <si>
    <t>11-000-262-590</t>
  </si>
  <si>
    <t>11-000-262-610</t>
  </si>
  <si>
    <t>11-000-262-620</t>
  </si>
  <si>
    <t>11-000-262-800</t>
  </si>
  <si>
    <t>11-000-270-109</t>
  </si>
  <si>
    <t>11-000-270-205</t>
  </si>
  <si>
    <t>11-000-270-232</t>
  </si>
  <si>
    <t>11-000-270-390</t>
  </si>
  <si>
    <t>11-000-270-420</t>
  </si>
  <si>
    <t>11-000-270-442</t>
  </si>
  <si>
    <t>11-000-270-512</t>
  </si>
  <si>
    <t>11-000-270-593</t>
  </si>
  <si>
    <t>11-000-270-600</t>
  </si>
  <si>
    <t>11-000-270-890</t>
  </si>
  <si>
    <t>11-000-290-100</t>
  </si>
  <si>
    <t>11-000-290-205</t>
  </si>
  <si>
    <t>11-000-290-232</t>
  </si>
  <si>
    <t>11-000-290-330</t>
  </si>
  <si>
    <t>11-000-290-340</t>
  </si>
  <si>
    <t>11-000-290-500</t>
  </si>
  <si>
    <t>11-000-290-600</t>
  </si>
  <si>
    <t>11-000-290-831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</si>
  <si>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</si>
  <si>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</si>
  <si>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</si>
  <si>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</si>
  <si>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</si>
  <si>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</si>
  <si>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</si>
  <si>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11-000-291-210</t>
  </si>
  <si>
    <t>11-000-291-220</t>
  </si>
  <si>
    <t>11-000-291-232</t>
  </si>
  <si>
    <t>11-000-291-250</t>
  </si>
  <si>
    <t>11-000-291-260</t>
  </si>
  <si>
    <t>11-000-291-270</t>
  </si>
  <si>
    <t>11-000-291-280</t>
  </si>
  <si>
    <t>11-000-291-290</t>
  </si>
  <si>
    <t>12-200-100-740</t>
  </si>
  <si>
    <t>12-320-100-740</t>
  </si>
  <si>
    <t>12-000-100-740</t>
  </si>
  <si>
    <t>12-000-210-740</t>
  </si>
  <si>
    <t>12-000-220-740</t>
  </si>
  <si>
    <t>12-000-230-740</t>
  </si>
  <si>
    <t>12-000-240-740</t>
  </si>
  <si>
    <t>12-000-262-740</t>
  </si>
  <si>
    <t>12-000-270-740</t>
  </si>
  <si>
    <t>12-000-290-740</t>
  </si>
  <si>
    <t>12-000-300-740</t>
  </si>
  <si>
    <t>12-000-400-740</t>
  </si>
  <si>
    <t>12-000-400-100</t>
  </si>
  <si>
    <t>12-000-400-331</t>
  </si>
  <si>
    <t>12-000-400-390</t>
  </si>
  <si>
    <t>12-000-400-450</t>
  </si>
  <si>
    <t>12-000-400-610</t>
  </si>
  <si>
    <t>12-000-400-710</t>
  </si>
  <si>
    <t>12-000-400-800</t>
  </si>
  <si>
    <t>40-701-510-830</t>
  </si>
  <si>
    <t>40-701-510-911</t>
  </si>
  <si>
    <t>CURRENT EXPENSES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</si>
  <si>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</si>
  <si>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>Undistributed Expenditures - Facilities Acquisition</t>
  </si>
  <si>
    <t>REVENUES</t>
  </si>
  <si>
    <t>Current Expenses</t>
  </si>
  <si>
    <t>Capital Outlay</t>
  </si>
  <si>
    <t>Add:  Maximum Working Capital</t>
  </si>
  <si>
    <t xml:space="preserve">Maximum Working Capital </t>
  </si>
  <si>
    <t>Working Capital B</t>
  </si>
  <si>
    <t>Divided by:  Enrolled Days (one pupil July through June)</t>
  </si>
  <si>
    <t>Tuition from Private Placements</t>
  </si>
  <si>
    <r>
      <t xml:space="preserve">Undist. Expend. - </t>
    </r>
    <r>
      <rPr>
        <sz val="11"/>
        <rFont val="Times New Roman"/>
        <family val="1"/>
      </rPr>
      <t>Other Supp. Serv. Students-Related Serv.</t>
    </r>
  </si>
  <si>
    <t>Public School 
Placement</t>
  </si>
  <si>
    <t>A</t>
  </si>
  <si>
    <t>B</t>
  </si>
  <si>
    <t>Public School
Placement</t>
  </si>
  <si>
    <t>Public School
Placements</t>
  </si>
  <si>
    <t>Private 
Placements</t>
  </si>
  <si>
    <t>Private
Placement</t>
  </si>
  <si>
    <t>Total</t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</si>
  <si>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PROFIT MAKING</t>
    </r>
  </si>
  <si>
    <t>Total Public School YTD Expenditures</t>
  </si>
  <si>
    <r>
      <t xml:space="preserve">Divided by:  </t>
    </r>
    <r>
      <rPr>
        <sz val="11"/>
        <rFont val="Times New Roman"/>
        <family val="1"/>
      </rPr>
      <t>Enrolled Days (one pupil July through June)</t>
    </r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</si>
  <si>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NON-PROFIT</t>
    </r>
  </si>
  <si>
    <t>Working Capital A</t>
  </si>
  <si>
    <t>( A )</t>
  </si>
  <si>
    <t>( B )</t>
  </si>
  <si>
    <t>( C )</t>
  </si>
  <si>
    <t>( D )</t>
  </si>
  <si>
    <t>( E )</t>
  </si>
  <si>
    <r>
      <t xml:space="preserve">2.  </t>
    </r>
    <r>
      <rPr>
        <b/>
        <sz val="11"/>
        <rFont val="Times New Roman"/>
        <family val="1"/>
      </rPr>
      <t>Divided by: Enrolled Days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(for one pupil in the July through June school year)</t>
    </r>
  </si>
  <si>
    <t>C</t>
  </si>
  <si>
    <t>Private Placement Percentage Adjustment</t>
  </si>
  <si>
    <t>a.  Other Income</t>
  </si>
  <si>
    <t>b.  Other Income</t>
  </si>
  <si>
    <t>c.  Other Income</t>
  </si>
  <si>
    <t>TOTAL NET EXPENDITURES</t>
  </si>
  <si>
    <t>COMPUTATION OF YTD ADE</t>
  </si>
  <si>
    <t>Total Public School YTD Expenditures and Surcharge</t>
  </si>
  <si>
    <t>Divided by:  Public School YTD - ADE</t>
  </si>
  <si>
    <t>Total Public School YTD Expenditures and Working Capital</t>
  </si>
  <si>
    <t>Divided by:  Public School YTD ADE</t>
  </si>
  <si>
    <r>
      <t xml:space="preserve">4.  Percentage of ADE  </t>
    </r>
    <r>
      <rPr>
        <b/>
        <sz val="10"/>
        <rFont val="Times New Roman"/>
        <family val="1"/>
      </rPr>
      <t>(round to 2 decimal places)</t>
    </r>
  </si>
  <si>
    <t>11-401-100-205</t>
  </si>
  <si>
    <t>11-401-100-232</t>
  </si>
  <si>
    <t>11-402-100-205</t>
  </si>
  <si>
    <t>11-402-100-232</t>
  </si>
  <si>
    <t>Undistributed Expenditures - School Nurses' Salaries &amp; Fringe Benefits</t>
  </si>
  <si>
    <t>11-000-213.1-100</t>
  </si>
  <si>
    <t>11-000-213.1-205</t>
  </si>
  <si>
    <t>11-000-213.1-232</t>
  </si>
  <si>
    <r>
      <t xml:space="preserve">Undistributed Expenditures - Health Services </t>
    </r>
    <r>
      <rPr>
        <b/>
        <sz val="10"/>
        <color indexed="9"/>
        <rFont val="Times New Roman"/>
        <family val="1"/>
      </rPr>
      <t>(except School Nurses' Salary &amp; Benefits)</t>
    </r>
  </si>
  <si>
    <t>Undistributed Expend. - Social Workers' Salaries &amp; Fringe Benefits)</t>
  </si>
  <si>
    <t>Undistributed Expend. - Attend. &amp; Social Work Services (except Social Workers' Salaries &amp; Benefits)</t>
  </si>
  <si>
    <t>11-000-211.1-205</t>
  </si>
  <si>
    <t>11-000-211.1-232</t>
  </si>
  <si>
    <t>11-000-211.1-100</t>
  </si>
  <si>
    <t>Undist. Expend. - Edu. Media Serv./Sch. Library (except Librarians' Salaries &amp; Benefits)</t>
  </si>
  <si>
    <t>Undist. Expend. - Librarians' Salaries &amp; Fringe Benefits (only)</t>
  </si>
  <si>
    <t>11-000-222.1-100</t>
  </si>
  <si>
    <t>11-000-222.1-101</t>
  </si>
  <si>
    <t>11-000-222.1-205</t>
  </si>
  <si>
    <t>Misc. Expenditures - Real Estate Taxes</t>
  </si>
  <si>
    <t>11-000-230-893</t>
  </si>
  <si>
    <r>
      <t>FINANCIAL REPORT
ENROLLMENT COMPUTATION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</si>
  <si>
    <t>Undistributed Expend. - Social Workers' Salaries &amp; Benefits (only)</t>
  </si>
  <si>
    <t>Undistributed Expenditures - School Nurses' Salary &amp; Benefits (only)</t>
  </si>
  <si>
    <t>Undist. Expend. - Librarians' Salaries &amp; Benefits (only)</t>
  </si>
  <si>
    <t>TOTAL SCHOOL YEAR</t>
  </si>
  <si>
    <t>JULY 1st  -  JUNE 30th</t>
  </si>
  <si>
    <t>11-000-218-894</t>
  </si>
  <si>
    <t>Miscellaneous Expenditures -  Meetings/Other</t>
  </si>
  <si>
    <t>Miscellaneous Expenditures - Advertising  (Restricted)</t>
  </si>
  <si>
    <t>Miscellaneous Expenditures - Entertainment</t>
  </si>
  <si>
    <t>11-000-230-896</t>
  </si>
  <si>
    <t>Misc. Expenditures - Bad Debts</t>
  </si>
  <si>
    <t>11-000-290-895</t>
  </si>
  <si>
    <t>Miscellaneous Expenditures - Corporation Taxes on Tuition</t>
  </si>
  <si>
    <t xml:space="preserve">Less: Prior Year Public School Placement Restricted Working Capital Fund Balance </t>
  </si>
  <si>
    <t>Times: Public School Placement Restricted Working Capital Fund Balance Maximum Percentage</t>
  </si>
  <si>
    <t>WORKING CAPITAL COMPUTATION</t>
  </si>
  <si>
    <t>Times:  Public School Placement Restricted Working Capital Fund Balance Maximum Annual Percentage</t>
  </si>
  <si>
    <t>Lesser of Working Capital A and B - Maximum Working Capital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</si>
</sst>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0.0"/>
    <numFmt numFmtId="167" formatCode="0.000"/>
    <numFmt numFmtId="168" formatCode="0.0000"/>
    <numFmt numFmtId="169" formatCode="&quot;$&quot;#,##0.0000"/>
    <numFmt numFmtId="170" formatCode="#,##0.000"/>
    <numFmt numFmtId="171" formatCode="#,##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_);[Red]\(0.00\)"/>
    <numFmt numFmtId="177" formatCode="0_);[Red]\(0\)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_(* #,##0_);_(* \(#,##0\);_(* &quot;-&quot;??_);_(@_)"/>
    <numFmt numFmtId="183" formatCode="&quot;$&quot;#,##0.000"/>
    <numFmt numFmtId="184" formatCode="&quot;$&quot;#,##0.0"/>
    <numFmt numFmtId="185" formatCode="&quot;$&quot;#,##0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0.0%"/>
  </numFmts>
  <fonts count="24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name val="Times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Arial"/>
      <family val="0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"/>
      <family val="1"/>
    </font>
    <font>
      <b/>
      <sz val="12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3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/>
    </xf>
    <xf numFmtId="1" fontId="2" fillId="3" borderId="2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Fill="1" applyBorder="1" applyAlignment="1">
      <alignment/>
    </xf>
    <xf numFmtId="1" fontId="3" fillId="0" borderId="3" xfId="0" applyNumberFormat="1" applyFont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1" fontId="3" fillId="0" borderId="4" xfId="0" applyNumberFormat="1" applyFont="1" applyFill="1" applyBorder="1" applyAlignment="1">
      <alignment horizontal="justify" vertical="top" wrapText="1"/>
    </xf>
    <xf numFmtId="164" fontId="3" fillId="0" borderId="4" xfId="0" applyNumberFormat="1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1" fontId="3" fillId="0" borderId="4" xfId="0" applyNumberFormat="1" applyFont="1" applyBorder="1" applyAlignment="1">
      <alignment horizontal="justify" vertical="top" wrapText="1"/>
    </xf>
    <xf numFmtId="1" fontId="3" fillId="0" borderId="5" xfId="0" applyNumberFormat="1" applyFont="1" applyFill="1" applyBorder="1" applyAlignment="1">
      <alignment horizontal="center" vertical="top"/>
    </xf>
    <xf numFmtId="1" fontId="3" fillId="0" borderId="5" xfId="0" applyNumberFormat="1" applyFont="1" applyBorder="1" applyAlignment="1">
      <alignment horizontal="center" vertical="top"/>
    </xf>
    <xf numFmtId="49" fontId="2" fillId="3" borderId="5" xfId="0" applyNumberFormat="1" applyFont="1" applyFill="1" applyBorder="1" applyAlignment="1">
      <alignment horizontal="center" vertical="top"/>
    </xf>
    <xf numFmtId="1" fontId="3" fillId="0" borderId="6" xfId="0" applyNumberFormat="1" applyFont="1" applyBorder="1" applyAlignment="1">
      <alignment horizontal="center" vertical="top"/>
    </xf>
    <xf numFmtId="0" fontId="1" fillId="3" borderId="0" xfId="0" applyFont="1" applyFill="1" applyBorder="1" applyAlignment="1">
      <alignment/>
    </xf>
    <xf numFmtId="1" fontId="1" fillId="0" borderId="7" xfId="0" applyNumberFormat="1" applyFont="1" applyBorder="1" applyAlignment="1">
      <alignment/>
    </xf>
    <xf numFmtId="49" fontId="2" fillId="3" borderId="8" xfId="0" applyNumberFormat="1" applyFont="1" applyFill="1" applyBorder="1" applyAlignment="1">
      <alignment horizontal="center" vertical="top"/>
    </xf>
    <xf numFmtId="1" fontId="3" fillId="0" borderId="9" xfId="0" applyNumberFormat="1" applyFont="1" applyFill="1" applyBorder="1" applyAlignment="1">
      <alignment horizontal="justify" vertical="top" wrapText="1"/>
    </xf>
    <xf numFmtId="1" fontId="3" fillId="0" borderId="10" xfId="0" applyNumberFormat="1" applyFont="1" applyFill="1" applyBorder="1" applyAlignment="1">
      <alignment horizontal="justify" vertical="top" wrapText="1"/>
    </xf>
    <xf numFmtId="49" fontId="2" fillId="3" borderId="6" xfId="0" applyNumberFormat="1" applyFont="1" applyFill="1" applyBorder="1" applyAlignment="1">
      <alignment horizontal="center" vertical="top"/>
    </xf>
    <xf numFmtId="1" fontId="1" fillId="2" borderId="8" xfId="0" applyNumberFormat="1" applyFont="1" applyFill="1" applyBorder="1" applyAlignment="1">
      <alignment horizontal="center" vertical="top"/>
    </xf>
    <xf numFmtId="1" fontId="1" fillId="2" borderId="0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 horizontal="left" vertical="top" wrapText="1"/>
    </xf>
    <xf numFmtId="49" fontId="2" fillId="3" borderId="12" xfId="0" applyNumberFormat="1" applyFont="1" applyFill="1" applyBorder="1" applyAlignment="1">
      <alignment horizontal="center" vertical="top"/>
    </xf>
    <xf numFmtId="1" fontId="2" fillId="3" borderId="13" xfId="0" applyNumberFormat="1" applyFont="1" applyFill="1" applyBorder="1" applyAlignment="1">
      <alignment/>
    </xf>
    <xf numFmtId="1" fontId="2" fillId="3" borderId="13" xfId="0" applyNumberFormat="1" applyFont="1" applyFill="1" applyBorder="1" applyAlignment="1">
      <alignment horizontal="justify" vertical="top" wrapText="1"/>
    </xf>
    <xf numFmtId="1" fontId="2" fillId="3" borderId="14" xfId="0" applyNumberFormat="1" applyFont="1" applyFill="1" applyBorder="1" applyAlignment="1">
      <alignment/>
    </xf>
    <xf numFmtId="1" fontId="1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 horizontal="left" vertical="top" wrapText="1"/>
    </xf>
    <xf numFmtId="1" fontId="2" fillId="3" borderId="7" xfId="0" applyNumberFormat="1" applyFont="1" applyFill="1" applyBorder="1" applyAlignment="1">
      <alignment/>
    </xf>
    <xf numFmtId="1" fontId="2" fillId="3" borderId="14" xfId="0" applyNumberFormat="1" applyFont="1" applyFill="1" applyBorder="1" applyAlignment="1">
      <alignment horizontal="justify" vertical="top" wrapText="1"/>
    </xf>
    <xf numFmtId="1" fontId="2" fillId="3" borderId="5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3" fillId="0" borderId="17" xfId="0" applyNumberFormat="1" applyFont="1" applyFill="1" applyBorder="1" applyAlignment="1">
      <alignment horizontal="justify" vertical="top" wrapText="1"/>
    </xf>
    <xf numFmtId="1" fontId="3" fillId="0" borderId="18" xfId="0" applyNumberFormat="1" applyFont="1" applyBorder="1" applyAlignment="1">
      <alignment horizontal="center" vertical="top"/>
    </xf>
    <xf numFmtId="1" fontId="1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1" fontId="2" fillId="3" borderId="4" xfId="0" applyNumberFormat="1" applyFont="1" applyFill="1" applyBorder="1" applyAlignment="1">
      <alignment/>
    </xf>
    <xf numFmtId="1" fontId="1" fillId="0" borderId="19" xfId="0" applyNumberFormat="1" applyFont="1" applyBorder="1" applyAlignment="1">
      <alignment horizontal="left" vertical="top" wrapText="1"/>
    </xf>
    <xf numFmtId="1" fontId="3" fillId="0" borderId="20" xfId="0" applyNumberFormat="1" applyFont="1" applyFill="1" applyBorder="1" applyAlignment="1">
      <alignment horizontal="justify" vertical="top" wrapText="1"/>
    </xf>
    <xf numFmtId="4" fontId="3" fillId="0" borderId="4" xfId="0" applyNumberFormat="1" applyFont="1" applyBorder="1" applyAlignment="1">
      <alignment horizontal="center" vertical="top"/>
    </xf>
    <xf numFmtId="4" fontId="4" fillId="3" borderId="9" xfId="0" applyNumberFormat="1" applyFont="1" applyFill="1" applyBorder="1" applyAlignment="1">
      <alignment horizontal="center" vertical="top"/>
    </xf>
    <xf numFmtId="4" fontId="4" fillId="3" borderId="4" xfId="0" applyNumberFormat="1" applyFont="1" applyFill="1" applyBorder="1" applyAlignment="1">
      <alignment horizontal="center" vertical="top"/>
    </xf>
    <xf numFmtId="165" fontId="5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5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22" xfId="0" applyFont="1" applyBorder="1" applyAlignment="1">
      <alignment/>
    </xf>
    <xf numFmtId="1" fontId="3" fillId="0" borderId="23" xfId="0" applyNumberFormat="1" applyFont="1" applyBorder="1" applyAlignment="1">
      <alignment horizontal="center" vertical="top"/>
    </xf>
    <xf numFmtId="0" fontId="3" fillId="0" borderId="24" xfId="0" applyFont="1" applyBorder="1" applyAlignment="1">
      <alignment/>
    </xf>
    <xf numFmtId="1" fontId="3" fillId="0" borderId="25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/>
    </xf>
    <xf numFmtId="1" fontId="3" fillId="0" borderId="23" xfId="0" applyNumberFormat="1" applyFont="1" applyFill="1" applyBorder="1" applyAlignment="1">
      <alignment horizontal="center" vertical="top"/>
    </xf>
    <xf numFmtId="1" fontId="3" fillId="0" borderId="13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top"/>
    </xf>
    <xf numFmtId="1" fontId="1" fillId="2" borderId="26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165" fontId="6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2" xfId="0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1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/>
    </xf>
    <xf numFmtId="0" fontId="3" fillId="0" borderId="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/>
    </xf>
    <xf numFmtId="4" fontId="3" fillId="0" borderId="27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left" vertical="top" wrapText="1"/>
    </xf>
    <xf numFmtId="4" fontId="4" fillId="3" borderId="17" xfId="0" applyNumberFormat="1" applyFont="1" applyFill="1" applyBorder="1" applyAlignment="1">
      <alignment horizontal="center" vertical="top"/>
    </xf>
    <xf numFmtId="1" fontId="3" fillId="0" borderId="28" xfId="0" applyNumberFormat="1" applyFont="1" applyFill="1" applyBorder="1" applyAlignment="1">
      <alignment horizontal="justify" vertical="top" wrapText="1"/>
    </xf>
    <xf numFmtId="4" fontId="3" fillId="0" borderId="23" xfId="0" applyNumberFormat="1" applyFont="1" applyBorder="1" applyAlignment="1">
      <alignment horizontal="center" vertical="top"/>
    </xf>
    <xf numFmtId="164" fontId="3" fillId="0" borderId="28" xfId="0" applyNumberFormat="1" applyFont="1" applyFill="1" applyBorder="1" applyAlignment="1">
      <alignment horizontal="justify" vertical="top" wrapText="1"/>
    </xf>
    <xf numFmtId="1" fontId="3" fillId="0" borderId="29" xfId="0" applyNumberFormat="1" applyFont="1" applyFill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center" vertical="top"/>
    </xf>
    <xf numFmtId="0" fontId="3" fillId="0" borderId="29" xfId="0" applyFont="1" applyBorder="1" applyAlignment="1">
      <alignment/>
    </xf>
    <xf numFmtId="1" fontId="1" fillId="0" borderId="22" xfId="0" applyNumberFormat="1" applyFont="1" applyBorder="1" applyAlignment="1">
      <alignment horizontal="left" vertical="top" wrapText="1"/>
    </xf>
    <xf numFmtId="4" fontId="3" fillId="0" borderId="22" xfId="0" applyNumberFormat="1" applyFont="1" applyBorder="1" applyAlignment="1">
      <alignment horizontal="center" vertical="top"/>
    </xf>
    <xf numFmtId="4" fontId="3" fillId="0" borderId="26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1" fontId="3" fillId="0" borderId="21" xfId="0" applyNumberFormat="1" applyFont="1" applyBorder="1" applyAlignment="1">
      <alignment horizontal="left" vertical="top" wrapText="1"/>
    </xf>
    <xf numFmtId="165" fontId="6" fillId="0" borderId="20" xfId="0" applyNumberFormat="1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1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49" fontId="10" fillId="0" borderId="20" xfId="0" applyNumberFormat="1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 vertical="top"/>
    </xf>
    <xf numFmtId="165" fontId="6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21" xfId="0" applyNumberFormat="1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3" fillId="0" borderId="7" xfId="0" applyNumberFormat="1" applyFont="1" applyFill="1" applyBorder="1" applyAlignment="1">
      <alignment horizontal="center" vertical="top"/>
    </xf>
    <xf numFmtId="4" fontId="3" fillId="0" borderId="2" xfId="0" applyNumberFormat="1" applyFont="1" applyFill="1" applyBorder="1" applyAlignment="1">
      <alignment horizontal="center" vertical="top"/>
    </xf>
    <xf numFmtId="4" fontId="3" fillId="0" borderId="7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4" fontId="3" fillId="0" borderId="24" xfId="0" applyNumberFormat="1" applyFont="1" applyBorder="1" applyAlignment="1">
      <alignment horizontal="center" vertical="top"/>
    </xf>
    <xf numFmtId="4" fontId="3" fillId="0" borderId="15" xfId="0" applyNumberFormat="1" applyFont="1" applyBorder="1" applyAlignment="1">
      <alignment horizontal="center" vertical="top"/>
    </xf>
    <xf numFmtId="4" fontId="3" fillId="0" borderId="31" xfId="0" applyNumberFormat="1" applyFont="1" applyBorder="1" applyAlignment="1">
      <alignment horizontal="center" vertical="top"/>
    </xf>
    <xf numFmtId="4" fontId="3" fillId="0" borderId="31" xfId="0" applyNumberFormat="1" applyFont="1" applyFill="1" applyBorder="1" applyAlignment="1">
      <alignment horizontal="center" vertical="top"/>
    </xf>
    <xf numFmtId="4" fontId="3" fillId="0" borderId="2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0" fontId="0" fillId="0" borderId="15" xfId="0" applyBorder="1" applyAlignment="1">
      <alignment horizontal="left" vertical="center"/>
    </xf>
    <xf numFmtId="4" fontId="3" fillId="0" borderId="35" xfId="0" applyNumberFormat="1" applyFont="1" applyBorder="1" applyAlignment="1">
      <alignment horizontal="center" vertical="top"/>
    </xf>
    <xf numFmtId="4" fontId="3" fillId="0" borderId="36" xfId="0" applyNumberFormat="1" applyFont="1" applyBorder="1" applyAlignment="1">
      <alignment horizontal="center" vertical="top"/>
    </xf>
    <xf numFmtId="4" fontId="3" fillId="0" borderId="37" xfId="0" applyNumberFormat="1" applyFont="1" applyBorder="1" applyAlignment="1">
      <alignment horizontal="center" vertical="top"/>
    </xf>
    <xf numFmtId="4" fontId="1" fillId="0" borderId="38" xfId="0" applyNumberFormat="1" applyFont="1" applyBorder="1" applyAlignment="1">
      <alignment horizontal="center" vertical="top"/>
    </xf>
    <xf numFmtId="4" fontId="3" fillId="0" borderId="35" xfId="0" applyNumberFormat="1" applyFont="1" applyFill="1" applyBorder="1" applyAlignment="1">
      <alignment horizontal="center" vertical="top"/>
    </xf>
    <xf numFmtId="4" fontId="3" fillId="0" borderId="38" xfId="0" applyNumberFormat="1" applyFont="1" applyBorder="1" applyAlignment="1">
      <alignment horizontal="center" vertical="top"/>
    </xf>
    <xf numFmtId="4" fontId="3" fillId="0" borderId="39" xfId="0" applyNumberFormat="1" applyFont="1" applyBorder="1" applyAlignment="1">
      <alignment horizontal="center" vertical="top"/>
    </xf>
    <xf numFmtId="4" fontId="3" fillId="0" borderId="40" xfId="0" applyNumberFormat="1" applyFont="1" applyBorder="1" applyAlignment="1">
      <alignment horizontal="center" vertical="top"/>
    </xf>
    <xf numFmtId="4" fontId="3" fillId="0" borderId="41" xfId="0" applyNumberFormat="1" applyFont="1" applyBorder="1" applyAlignment="1">
      <alignment horizontal="center" vertical="top"/>
    </xf>
    <xf numFmtId="4" fontId="3" fillId="0" borderId="39" xfId="0" applyNumberFormat="1" applyFont="1" applyFill="1" applyBorder="1" applyAlignment="1">
      <alignment horizontal="center" vertical="top"/>
    </xf>
    <xf numFmtId="4" fontId="3" fillId="0" borderId="42" xfId="0" applyNumberFormat="1" applyFont="1" applyBorder="1" applyAlignment="1">
      <alignment horizontal="center" vertical="top"/>
    </xf>
    <xf numFmtId="1" fontId="3" fillId="0" borderId="9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2" fillId="3" borderId="20" xfId="0" applyNumberFormat="1" applyFont="1" applyFill="1" applyBorder="1" applyAlignment="1">
      <alignment horizontal="justify" vertical="top" wrapText="1"/>
    </xf>
    <xf numFmtId="49" fontId="1" fillId="0" borderId="20" xfId="0" applyNumberFormat="1" applyFont="1" applyBorder="1" applyAlignment="1">
      <alignment horizontal="center" vertical="center" wrapText="1"/>
    </xf>
    <xf numFmtId="165" fontId="5" fillId="0" borderId="20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4" fontId="3" fillId="0" borderId="19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4" fontId="3" fillId="0" borderId="17" xfId="0" applyNumberFormat="1" applyFont="1" applyBorder="1" applyAlignment="1">
      <alignment/>
    </xf>
    <xf numFmtId="0" fontId="3" fillId="0" borderId="21" xfId="0" applyFont="1" applyFill="1" applyBorder="1" applyAlignment="1">
      <alignment/>
    </xf>
    <xf numFmtId="1" fontId="1" fillId="0" borderId="21" xfId="0" applyNumberFormat="1" applyFont="1" applyBorder="1" applyAlignment="1">
      <alignment horizontal="left" vertical="top" wrapText="1"/>
    </xf>
    <xf numFmtId="0" fontId="0" fillId="0" borderId="21" xfId="0" applyFont="1" applyBorder="1" applyAlignment="1">
      <alignment/>
    </xf>
    <xf numFmtId="1" fontId="1" fillId="0" borderId="13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2" borderId="43" xfId="0" applyFont="1" applyFill="1" applyBorder="1" applyAlignment="1">
      <alignment horizontal="center"/>
    </xf>
    <xf numFmtId="1" fontId="1" fillId="2" borderId="25" xfId="0" applyNumberFormat="1" applyFont="1" applyFill="1" applyBorder="1" applyAlignment="1">
      <alignment horizontal="center" vertical="top"/>
    </xf>
    <xf numFmtId="1" fontId="1" fillId="2" borderId="22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14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top"/>
    </xf>
    <xf numFmtId="4" fontId="4" fillId="3" borderId="15" xfId="0" applyNumberFormat="1" applyFont="1" applyFill="1" applyBorder="1" applyAlignment="1">
      <alignment horizontal="center" vertical="top"/>
    </xf>
    <xf numFmtId="4" fontId="4" fillId="3" borderId="0" xfId="0" applyNumberFormat="1" applyFont="1" applyFill="1" applyBorder="1" applyAlignment="1">
      <alignment horizontal="center" vertical="top"/>
    </xf>
    <xf numFmtId="4" fontId="4" fillId="3" borderId="7" xfId="0" applyNumberFormat="1" applyFont="1" applyFill="1" applyBorder="1" applyAlignment="1">
      <alignment horizontal="center" vertical="top"/>
    </xf>
    <xf numFmtId="1" fontId="2" fillId="3" borderId="21" xfId="0" applyNumberFormat="1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6" xfId="0" applyFont="1" applyBorder="1" applyAlignment="1">
      <alignment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top"/>
    </xf>
    <xf numFmtId="168" fontId="1" fillId="0" borderId="14" xfId="0" applyNumberFormat="1" applyFont="1" applyFill="1" applyBorder="1" applyAlignment="1">
      <alignment horizontal="center" vertical="center"/>
    </xf>
    <xf numFmtId="167" fontId="1" fillId="0" borderId="14" xfId="0" applyNumberFormat="1" applyFont="1" applyFill="1" applyBorder="1" applyAlignment="1">
      <alignment horizontal="center" vertical="center"/>
    </xf>
    <xf numFmtId="9" fontId="1" fillId="0" borderId="14" xfId="0" applyNumberFormat="1" applyFont="1" applyFill="1" applyBorder="1" applyAlignment="1">
      <alignment horizontal="center" vertical="center"/>
    </xf>
    <xf numFmtId="3" fontId="1" fillId="0" borderId="13" xfId="17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3" fontId="3" fillId="0" borderId="21" xfId="0" applyNumberFormat="1" applyFont="1" applyBorder="1" applyAlignment="1">
      <alignment horizontal="left"/>
    </xf>
    <xf numFmtId="3" fontId="3" fillId="0" borderId="21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3" fontId="1" fillId="0" borderId="13" xfId="15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10" fontId="1" fillId="0" borderId="14" xfId="21" applyNumberFormat="1" applyFont="1" applyFill="1" applyBorder="1" applyAlignment="1">
      <alignment horizontal="center" vertical="center"/>
    </xf>
    <xf numFmtId="3" fontId="1" fillId="0" borderId="12" xfId="15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/>
    </xf>
    <xf numFmtId="3" fontId="1" fillId="0" borderId="13" xfId="15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 quotePrefix="1">
      <alignment horizontal="center" vertical="center"/>
    </xf>
    <xf numFmtId="3" fontId="1" fillId="0" borderId="13" xfId="0" applyNumberFormat="1" applyFont="1" applyBorder="1" applyAlignment="1">
      <alignment horizontal="center" vertical="center" shrinkToFit="1"/>
    </xf>
    <xf numFmtId="3" fontId="19" fillId="0" borderId="20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" fontId="19" fillId="0" borderId="13" xfId="21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1" fontId="1" fillId="0" borderId="3" xfId="0" applyNumberFormat="1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38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37" fontId="3" fillId="0" borderId="9" xfId="15" applyNumberFormat="1" applyFont="1" applyBorder="1" applyAlignment="1">
      <alignment horizontal="center" vertical="center"/>
    </xf>
    <xf numFmtId="37" fontId="3" fillId="0" borderId="5" xfId="15" applyNumberFormat="1" applyFont="1" applyBorder="1" applyAlignment="1">
      <alignment horizontal="center" vertical="center"/>
    </xf>
    <xf numFmtId="37" fontId="3" fillId="0" borderId="4" xfId="1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1" fillId="2" borderId="17" xfId="0" applyFont="1" applyFill="1" applyBorder="1" applyAlignment="1">
      <alignment horizontal="center"/>
    </xf>
    <xf numFmtId="1" fontId="1" fillId="2" borderId="4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37" fontId="3" fillId="0" borderId="5" xfId="15" applyNumberFormat="1" applyFont="1" applyBorder="1" applyAlignment="1">
      <alignment horizontal="center" vertical="top"/>
    </xf>
    <xf numFmtId="37" fontId="3" fillId="0" borderId="4" xfId="15" applyNumberFormat="1" applyFont="1" applyBorder="1" applyAlignment="1">
      <alignment horizontal="center" vertical="top"/>
    </xf>
    <xf numFmtId="37" fontId="3" fillId="0" borderId="6" xfId="15" applyNumberFormat="1" applyFont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left" vertical="top"/>
    </xf>
    <xf numFmtId="49" fontId="1" fillId="0" borderId="2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17" xfId="0" applyNumberFormat="1" applyFont="1" applyFill="1" applyBorder="1" applyAlignment="1">
      <alignment horizontal="left" wrapText="1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1" fontId="1" fillId="2" borderId="32" xfId="0" applyNumberFormat="1" applyFont="1" applyFill="1" applyBorder="1" applyAlignment="1">
      <alignment horizontal="center" vertical="center" wrapText="1"/>
    </xf>
    <xf numFmtId="1" fontId="1" fillId="2" borderId="14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37" fontId="3" fillId="0" borderId="6" xfId="0" applyNumberFormat="1" applyFont="1" applyFill="1" applyBorder="1" applyAlignment="1">
      <alignment horizontal="center" vertical="top"/>
    </xf>
    <xf numFmtId="37" fontId="3" fillId="0" borderId="9" xfId="0" applyNumberFormat="1" applyFont="1" applyFill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center"/>
    </xf>
    <xf numFmtId="37" fontId="3" fillId="0" borderId="6" xfId="0" applyNumberFormat="1" applyFont="1" applyBorder="1" applyAlignment="1">
      <alignment horizontal="center" vertical="top"/>
    </xf>
    <xf numFmtId="37" fontId="3" fillId="0" borderId="9" xfId="0" applyNumberFormat="1" applyFont="1" applyBorder="1" applyAlignment="1">
      <alignment horizontal="center" vertical="top"/>
    </xf>
    <xf numFmtId="37" fontId="3" fillId="0" borderId="5" xfId="0" applyNumberFormat="1" applyFont="1" applyBorder="1" applyAlignment="1">
      <alignment horizontal="center" vertical="top"/>
    </xf>
    <xf numFmtId="37" fontId="3" fillId="0" borderId="4" xfId="0" applyNumberFormat="1" applyFont="1" applyBorder="1" applyAlignment="1">
      <alignment horizontal="center" vertical="top"/>
    </xf>
    <xf numFmtId="37" fontId="3" fillId="0" borderId="23" xfId="0" applyNumberFormat="1" applyFont="1" applyBorder="1" applyAlignment="1">
      <alignment horizontal="center" vertical="top"/>
    </xf>
    <xf numFmtId="37" fontId="3" fillId="0" borderId="29" xfId="0" applyNumberFormat="1" applyFont="1" applyBorder="1" applyAlignment="1">
      <alignment horizontal="center" vertical="top"/>
    </xf>
    <xf numFmtId="37" fontId="3" fillId="0" borderId="27" xfId="0" applyNumberFormat="1" applyFont="1" applyBorder="1" applyAlignment="1">
      <alignment horizontal="center" vertical="top"/>
    </xf>
    <xf numFmtId="37" fontId="3" fillId="0" borderId="28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shrinkToFit="1"/>
    </xf>
    <xf numFmtId="0" fontId="3" fillId="0" borderId="20" xfId="0" applyFont="1" applyBorder="1" applyAlignment="1">
      <alignment horizontal="left" shrinkToFit="1"/>
    </xf>
    <xf numFmtId="5" fontId="3" fillId="0" borderId="26" xfId="0" applyNumberFormat="1" applyFont="1" applyBorder="1" applyAlignment="1">
      <alignment horizontal="center" vertical="center"/>
    </xf>
    <xf numFmtId="5" fontId="3" fillId="0" borderId="33" xfId="0" applyNumberFormat="1" applyFont="1" applyBorder="1" applyAlignment="1">
      <alignment horizontal="center" vertical="center"/>
    </xf>
    <xf numFmtId="5" fontId="3" fillId="0" borderId="25" xfId="0" applyNumberFormat="1" applyFont="1" applyBorder="1" applyAlignment="1">
      <alignment horizontal="center" vertical="center"/>
    </xf>
    <xf numFmtId="5" fontId="3" fillId="0" borderId="34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" fontId="1" fillId="0" borderId="8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39" fontId="20" fillId="0" borderId="18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4" fontId="1" fillId="0" borderId="26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9" fontId="20" fillId="0" borderId="18" xfId="17" applyNumberFormat="1" applyFont="1" applyBorder="1" applyAlignment="1">
      <alignment horizontal="center" vertical="center"/>
    </xf>
    <xf numFmtId="39" fontId="20" fillId="0" borderId="10" xfId="17" applyNumberFormat="1" applyFont="1" applyBorder="1" applyAlignment="1">
      <alignment horizontal="center" vertical="center"/>
    </xf>
    <xf numFmtId="39" fontId="20" fillId="0" borderId="6" xfId="17" applyNumberFormat="1" applyFont="1" applyBorder="1" applyAlignment="1">
      <alignment horizontal="center" vertical="center"/>
    </xf>
    <xf numFmtId="39" fontId="20" fillId="0" borderId="9" xfId="17" applyNumberFormat="1" applyFont="1" applyBorder="1" applyAlignment="1">
      <alignment horizontal="center" vertical="center"/>
    </xf>
    <xf numFmtId="39" fontId="20" fillId="0" borderId="8" xfId="17" applyNumberFormat="1" applyFont="1" applyBorder="1" applyAlignment="1">
      <alignment horizontal="center" vertical="center"/>
    </xf>
    <xf numFmtId="39" fontId="20" fillId="0" borderId="17" xfId="17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168" fontId="1" fillId="0" borderId="8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1" fontId="1" fillId="0" borderId="8" xfId="0" applyNumberFormat="1" applyFont="1" applyBorder="1" applyAlignment="1">
      <alignment horizontal="center" vertical="center"/>
    </xf>
    <xf numFmtId="171" fontId="1" fillId="0" borderId="17" xfId="0" applyNumberFormat="1" applyFont="1" applyBorder="1" applyAlignment="1">
      <alignment horizontal="center" vertical="center"/>
    </xf>
    <xf numFmtId="171" fontId="1" fillId="0" borderId="6" xfId="0" applyNumberFormat="1" applyFont="1" applyBorder="1" applyAlignment="1">
      <alignment horizontal="center" vertical="center"/>
    </xf>
    <xf numFmtId="171" fontId="1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1" fillId="0" borderId="18" xfId="17" applyNumberFormat="1" applyFont="1" applyBorder="1" applyAlignment="1">
      <alignment horizontal="center" vertical="center" wrapText="1"/>
    </xf>
    <xf numFmtId="3" fontId="1" fillId="0" borderId="10" xfId="17" applyNumberFormat="1" applyFont="1" applyBorder="1" applyAlignment="1">
      <alignment horizontal="center" vertical="center" wrapText="1"/>
    </xf>
    <xf numFmtId="3" fontId="1" fillId="0" borderId="8" xfId="17" applyNumberFormat="1" applyFont="1" applyBorder="1" applyAlignment="1">
      <alignment horizontal="center" vertical="center" wrapText="1"/>
    </xf>
    <xf numFmtId="3" fontId="1" fillId="0" borderId="17" xfId="17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1" fontId="3" fillId="0" borderId="32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left" vertical="top" wrapText="1"/>
    </xf>
    <xf numFmtId="1" fontId="1" fillId="0" borderId="21" xfId="0" applyNumberFormat="1" applyFont="1" applyFill="1" applyBorder="1" applyAlignment="1">
      <alignment horizontal="left" vertical="top" wrapText="1"/>
    </xf>
    <xf numFmtId="1" fontId="1" fillId="0" borderId="20" xfId="0" applyNumberFormat="1" applyFont="1" applyFill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170" fontId="19" fillId="0" borderId="8" xfId="0" applyNumberFormat="1" applyFont="1" applyBorder="1" applyAlignment="1">
      <alignment horizontal="center" vertical="center"/>
    </xf>
    <xf numFmtId="170" fontId="19" fillId="0" borderId="17" xfId="0" applyNumberFormat="1" applyFont="1" applyBorder="1" applyAlignment="1">
      <alignment horizontal="center" vertical="center"/>
    </xf>
    <xf numFmtId="170" fontId="19" fillId="0" borderId="6" xfId="0" applyNumberFormat="1" applyFont="1" applyBorder="1" applyAlignment="1">
      <alignment horizontal="center" vertical="center"/>
    </xf>
    <xf numFmtId="170" fontId="19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2" fillId="3" borderId="26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left"/>
    </xf>
    <xf numFmtId="1" fontId="2" fillId="3" borderId="33" xfId="0" applyNumberFormat="1" applyFont="1" applyFill="1" applyBorder="1" applyAlignment="1">
      <alignment horizontal="left"/>
    </xf>
    <xf numFmtId="4" fontId="7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33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37" fontId="3" fillId="0" borderId="8" xfId="0" applyNumberFormat="1" applyFont="1" applyBorder="1" applyAlignment="1">
      <alignment horizontal="center" vertical="top"/>
    </xf>
    <xf numFmtId="37" fontId="3" fillId="0" borderId="17" xfId="0" applyNumberFormat="1" applyFont="1" applyBorder="1" applyAlignment="1">
      <alignment horizontal="center" vertical="top"/>
    </xf>
    <xf numFmtId="37" fontId="3" fillId="0" borderId="18" xfId="0" applyNumberFormat="1" applyFont="1" applyBorder="1" applyAlignment="1">
      <alignment horizontal="center" vertical="top"/>
    </xf>
    <xf numFmtId="37" fontId="3" fillId="0" borderId="10" xfId="0" applyNumberFormat="1" applyFont="1" applyBorder="1" applyAlignment="1">
      <alignment horizontal="center" vertical="top"/>
    </xf>
    <xf numFmtId="3" fontId="1" fillId="0" borderId="18" xfId="17" applyNumberFormat="1" applyFont="1" applyBorder="1" applyAlignment="1">
      <alignment horizontal="center" vertical="center"/>
    </xf>
    <xf numFmtId="3" fontId="1" fillId="0" borderId="10" xfId="17" applyNumberFormat="1" applyFont="1" applyBorder="1" applyAlignment="1">
      <alignment horizontal="center" vertical="center"/>
    </xf>
    <xf numFmtId="3" fontId="1" fillId="0" borderId="8" xfId="17" applyNumberFormat="1" applyFont="1" applyBorder="1" applyAlignment="1">
      <alignment horizontal="center" vertical="center"/>
    </xf>
    <xf numFmtId="3" fontId="1" fillId="0" borderId="17" xfId="17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 shrinkToFit="1"/>
    </xf>
    <xf numFmtId="4" fontId="1" fillId="0" borderId="18" xfId="17" applyNumberFormat="1" applyFont="1" applyBorder="1" applyAlignment="1">
      <alignment horizontal="center" vertical="center"/>
    </xf>
    <xf numFmtId="4" fontId="1" fillId="0" borderId="10" xfId="17" applyNumberFormat="1" applyFont="1" applyBorder="1" applyAlignment="1">
      <alignment horizontal="center" vertical="center"/>
    </xf>
    <xf numFmtId="4" fontId="1" fillId="0" borderId="6" xfId="17" applyNumberFormat="1" applyFont="1" applyBorder="1" applyAlignment="1">
      <alignment horizontal="center" vertical="center"/>
    </xf>
    <xf numFmtId="4" fontId="1" fillId="0" borderId="9" xfId="17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1" fontId="2" fillId="3" borderId="18" xfId="0" applyNumberFormat="1" applyFont="1" applyFill="1" applyBorder="1" applyAlignment="1">
      <alignment horizontal="left"/>
    </xf>
    <xf numFmtId="1" fontId="2" fillId="3" borderId="15" xfId="0" applyNumberFormat="1" applyFont="1" applyFill="1" applyBorder="1" applyAlignment="1">
      <alignment horizontal="left"/>
    </xf>
    <xf numFmtId="1" fontId="2" fillId="3" borderId="10" xfId="0" applyNumberFormat="1" applyFont="1" applyFill="1" applyBorder="1" applyAlignment="1">
      <alignment horizontal="left"/>
    </xf>
    <xf numFmtId="0" fontId="3" fillId="0" borderId="44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165" fontId="5" fillId="0" borderId="46" xfId="0" applyNumberFormat="1" applyFont="1" applyBorder="1" applyAlignment="1">
      <alignment horizontal="center" vertical="center"/>
    </xf>
    <xf numFmtId="165" fontId="5" fillId="0" borderId="47" xfId="0" applyNumberFormat="1" applyFont="1" applyBorder="1" applyAlignment="1">
      <alignment horizontal="center" vertical="center"/>
    </xf>
    <xf numFmtId="165" fontId="5" fillId="0" borderId="48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68" fontId="5" fillId="0" borderId="46" xfId="0" applyNumberFormat="1" applyFont="1" applyBorder="1" applyAlignment="1">
      <alignment horizontal="center" vertical="center"/>
    </xf>
    <xf numFmtId="168" fontId="5" fillId="0" borderId="48" xfId="0" applyNumberFormat="1" applyFont="1" applyBorder="1" applyAlignment="1">
      <alignment horizontal="center" vertical="center"/>
    </xf>
    <xf numFmtId="165" fontId="5" fillId="0" borderId="49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left" vertical="center"/>
    </xf>
    <xf numFmtId="49" fontId="10" fillId="0" borderId="20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" fontId="1" fillId="2" borderId="26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/>
    </xf>
    <xf numFmtId="4" fontId="1" fillId="2" borderId="25" xfId="0" applyNumberFormat="1" applyFont="1" applyFill="1" applyBorder="1" applyAlignment="1">
      <alignment horizontal="center" vertical="center"/>
    </xf>
    <xf numFmtId="4" fontId="1" fillId="2" borderId="22" xfId="0" applyNumberFormat="1" applyFont="1" applyFill="1" applyBorder="1" applyAlignment="1">
      <alignment horizontal="center" vertical="center"/>
    </xf>
    <xf numFmtId="4" fontId="1" fillId="2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2" fillId="3" borderId="25" xfId="0" applyNumberFormat="1" applyFont="1" applyFill="1" applyBorder="1" applyAlignment="1">
      <alignment horizontal="left" wrapText="1"/>
    </xf>
    <xf numFmtId="1" fontId="2" fillId="3" borderId="22" xfId="0" applyNumberFormat="1" applyFont="1" applyFill="1" applyBorder="1" applyAlignment="1">
      <alignment horizontal="left" wrapText="1"/>
    </xf>
    <xf numFmtId="1" fontId="2" fillId="3" borderId="34" xfId="0" applyNumberFormat="1" applyFont="1" applyFill="1" applyBorder="1" applyAlignment="1">
      <alignment horizontal="left" wrapText="1"/>
    </xf>
    <xf numFmtId="165" fontId="5" fillId="0" borderId="0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170" fontId="5" fillId="0" borderId="47" xfId="0" applyNumberFormat="1" applyFont="1" applyBorder="1" applyAlignment="1">
      <alignment horizontal="center" vertical="center"/>
    </xf>
    <xf numFmtId="170" fontId="5" fillId="0" borderId="4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4" fontId="5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171450</xdr:rowOff>
    </xdr:from>
    <xdr:to>
      <xdr:col>5</xdr:col>
      <xdr:colOff>781050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19150" y="371475"/>
          <a:ext cx="5962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1619250</xdr:colOff>
      <xdr:row>1</xdr:row>
      <xdr:rowOff>171450</xdr:rowOff>
    </xdr:from>
    <xdr:to>
      <xdr:col>4</xdr:col>
      <xdr:colOff>2381250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000250" y="371475"/>
          <a:ext cx="57816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4"/>
  <sheetViews>
    <sheetView showZeros="0" tabSelected="1" view="pageBreakPreview" zoomScaleNormal="50" zoomScaleSheetLayoutView="100" workbookViewId="0" topLeftCell="A406">
      <selection activeCell="C425" sqref="C425"/>
    </sheetView>
  </sheetViews>
  <sheetFormatPr defaultColWidth="9.140625" defaultRowHeight="15.75" customHeight="1"/>
  <cols>
    <col min="1" max="1" width="5.7109375" style="12" customWidth="1"/>
    <col min="2" max="2" width="1.8515625" style="3" customWidth="1"/>
    <col min="3" max="3" width="52.00390625" style="5" customWidth="1"/>
    <col min="4" max="4" width="18.140625" style="42" customWidth="1"/>
    <col min="5" max="5" width="12.28125" style="180" customWidth="1"/>
    <col min="6" max="6" width="14.421875" style="10" customWidth="1"/>
    <col min="7" max="7" width="15.28125" style="46" bestFit="1" customWidth="1"/>
    <col min="8" max="10" width="9.140625" style="46" customWidth="1"/>
    <col min="11" max="11" width="10.421875" style="46" bestFit="1" customWidth="1"/>
    <col min="12" max="16384" width="9.140625" style="46" customWidth="1"/>
  </cols>
  <sheetData>
    <row r="1" spans="1:6" ht="15.75" customHeight="1">
      <c r="A1" s="70"/>
      <c r="B1" s="34"/>
      <c r="C1" s="142"/>
      <c r="D1" s="103"/>
      <c r="E1" s="103"/>
      <c r="F1" s="102"/>
    </row>
    <row r="2" spans="1:6" ht="15.75" customHeight="1">
      <c r="A2" s="70"/>
      <c r="B2" s="34"/>
      <c r="C2" s="38"/>
      <c r="D2" s="466"/>
      <c r="E2" s="466"/>
      <c r="F2" s="466"/>
    </row>
    <row r="3" spans="1:6" ht="15.75" customHeight="1">
      <c r="A3" s="470" t="s">
        <v>104</v>
      </c>
      <c r="B3" s="471"/>
      <c r="C3" s="471"/>
      <c r="D3" s="471"/>
      <c r="E3" s="471"/>
      <c r="F3" s="471"/>
    </row>
    <row r="4" spans="1:6" ht="15.75" customHeight="1">
      <c r="A4" s="143"/>
      <c r="B4" s="144"/>
      <c r="C4" s="144"/>
      <c r="D4" s="144"/>
      <c r="E4" s="144"/>
      <c r="F4" s="144"/>
    </row>
    <row r="5" spans="1:6" ht="15.75" customHeight="1">
      <c r="A5" s="472" t="s">
        <v>52</v>
      </c>
      <c r="B5" s="472"/>
      <c r="C5" s="472"/>
      <c r="D5" s="472"/>
      <c r="E5" s="472"/>
      <c r="F5" s="472"/>
    </row>
    <row r="6" spans="1:6" ht="15.75" customHeight="1">
      <c r="A6" s="472" t="s">
        <v>53</v>
      </c>
      <c r="B6" s="472"/>
      <c r="C6" s="472"/>
      <c r="D6" s="472"/>
      <c r="E6" s="472"/>
      <c r="F6" s="472"/>
    </row>
    <row r="7" spans="1:6" s="47" customFormat="1" ht="15.75" customHeight="1" thickBot="1">
      <c r="A7" s="143"/>
      <c r="B7" s="144"/>
      <c r="C7" s="144"/>
      <c r="D7" s="144"/>
      <c r="E7" s="144"/>
      <c r="F7" s="144"/>
    </row>
    <row r="8" spans="1:6" s="145" customFormat="1" ht="15.75" customHeight="1" thickBot="1">
      <c r="A8" s="347" t="s">
        <v>369</v>
      </c>
      <c r="B8" s="326"/>
      <c r="C8" s="91" t="s">
        <v>370</v>
      </c>
      <c r="D8" s="206" t="s">
        <v>371</v>
      </c>
      <c r="E8" s="327" t="s">
        <v>372</v>
      </c>
      <c r="F8" s="328"/>
    </row>
    <row r="9" spans="1:6" s="72" customFormat="1" ht="15.75" customHeight="1">
      <c r="A9" s="71" t="s">
        <v>73</v>
      </c>
      <c r="B9" s="1"/>
      <c r="C9" s="339" t="s">
        <v>66</v>
      </c>
      <c r="D9" s="207" t="s">
        <v>174</v>
      </c>
      <c r="E9" s="341" t="s">
        <v>173</v>
      </c>
      <c r="F9" s="342"/>
    </row>
    <row r="10" spans="1:6" ht="15.75" customHeight="1" thickBot="1">
      <c r="A10" s="21" t="s">
        <v>74</v>
      </c>
      <c r="B10" s="22"/>
      <c r="C10" s="317"/>
      <c r="D10" s="208" t="s">
        <v>175</v>
      </c>
      <c r="E10" s="343" t="s">
        <v>34</v>
      </c>
      <c r="F10" s="344"/>
    </row>
    <row r="11" spans="1:6" ht="15.75" customHeight="1" thickBot="1">
      <c r="A11" s="325" t="s">
        <v>344</v>
      </c>
      <c r="B11" s="323"/>
      <c r="C11" s="323"/>
      <c r="D11" s="323"/>
      <c r="E11" s="323"/>
      <c r="F11" s="323"/>
    </row>
    <row r="12" spans="1:6" ht="15.75" customHeight="1" thickBot="1">
      <c r="A12" s="24"/>
      <c r="B12" s="24"/>
      <c r="C12" s="467" t="s">
        <v>18</v>
      </c>
      <c r="D12" s="468"/>
      <c r="E12" s="468"/>
      <c r="F12" s="469"/>
    </row>
    <row r="13" spans="1:6" ht="15.75" customHeight="1">
      <c r="A13" s="14">
        <v>1</v>
      </c>
      <c r="B13" s="16"/>
      <c r="C13" s="23" t="s">
        <v>157</v>
      </c>
      <c r="D13" s="199" t="s">
        <v>162</v>
      </c>
      <c r="E13" s="322">
        <v>0</v>
      </c>
      <c r="F13" s="311"/>
    </row>
    <row r="14" spans="1:6" ht="15.75" customHeight="1">
      <c r="A14" s="12">
        <v>2</v>
      </c>
      <c r="C14" s="5" t="s">
        <v>108</v>
      </c>
      <c r="D14" s="200" t="s">
        <v>163</v>
      </c>
      <c r="E14" s="322"/>
      <c r="F14" s="311"/>
    </row>
    <row r="15" spans="1:6" ht="15.75" customHeight="1">
      <c r="A15" s="12">
        <v>3</v>
      </c>
      <c r="C15" s="5" t="s">
        <v>158</v>
      </c>
      <c r="D15" s="200" t="s">
        <v>164</v>
      </c>
      <c r="E15" s="322">
        <v>0</v>
      </c>
      <c r="F15" s="311"/>
    </row>
    <row r="16" spans="1:6" ht="15.75" customHeight="1">
      <c r="A16" s="12">
        <v>4</v>
      </c>
      <c r="C16" s="5" t="s">
        <v>160</v>
      </c>
      <c r="D16" s="200" t="s">
        <v>165</v>
      </c>
      <c r="E16" s="322"/>
      <c r="F16" s="311"/>
    </row>
    <row r="17" spans="1:6" ht="15.75" customHeight="1">
      <c r="A17" s="12">
        <v>5</v>
      </c>
      <c r="B17" s="4"/>
      <c r="C17" s="6" t="s">
        <v>141</v>
      </c>
      <c r="D17" s="200" t="s">
        <v>166</v>
      </c>
      <c r="E17" s="322"/>
      <c r="F17" s="311"/>
    </row>
    <row r="18" spans="1:6" ht="15.75" customHeight="1">
      <c r="A18" s="12">
        <v>6</v>
      </c>
      <c r="C18" s="5" t="s">
        <v>107</v>
      </c>
      <c r="D18" s="200" t="s">
        <v>167</v>
      </c>
      <c r="E18" s="312"/>
      <c r="F18" s="313"/>
    </row>
    <row r="19" spans="1:6" ht="15.75" customHeight="1">
      <c r="A19" s="12">
        <v>7</v>
      </c>
      <c r="C19" s="5" t="s">
        <v>0</v>
      </c>
      <c r="D19" s="200" t="s">
        <v>168</v>
      </c>
      <c r="E19" s="322"/>
      <c r="F19" s="311"/>
    </row>
    <row r="20" spans="1:6" ht="15.75" customHeight="1">
      <c r="A20" s="12">
        <v>8</v>
      </c>
      <c r="C20" s="5" t="s">
        <v>71</v>
      </c>
      <c r="D20" s="200" t="s">
        <v>169</v>
      </c>
      <c r="E20" s="322"/>
      <c r="F20" s="311"/>
    </row>
    <row r="21" spans="1:6" ht="15.75" customHeight="1">
      <c r="A21" s="12">
        <v>9</v>
      </c>
      <c r="C21" s="5" t="s">
        <v>1</v>
      </c>
      <c r="D21" s="200" t="s">
        <v>170</v>
      </c>
      <c r="E21" s="322"/>
      <c r="F21" s="311"/>
    </row>
    <row r="22" spans="1:6" ht="15.75" customHeight="1">
      <c r="A22" s="12">
        <v>10</v>
      </c>
      <c r="C22" s="5" t="s">
        <v>2</v>
      </c>
      <c r="D22" s="200" t="s">
        <v>171</v>
      </c>
      <c r="E22" s="322"/>
      <c r="F22" s="311"/>
    </row>
    <row r="23" spans="1:6" ht="15.75" customHeight="1">
      <c r="A23" s="12">
        <v>11</v>
      </c>
      <c r="C23" s="5" t="s">
        <v>3</v>
      </c>
      <c r="D23" s="200" t="s">
        <v>172</v>
      </c>
      <c r="E23" s="322"/>
      <c r="F23" s="311"/>
    </row>
    <row r="24" spans="1:6" ht="18" customHeight="1">
      <c r="A24" s="12">
        <v>12</v>
      </c>
      <c r="B24" s="34"/>
      <c r="C24" s="37" t="s">
        <v>72</v>
      </c>
      <c r="D24" s="213"/>
      <c r="E24" s="350">
        <f>SUM(E13:F23)</f>
        <v>0</v>
      </c>
      <c r="F24" s="351"/>
    </row>
    <row r="25" spans="1:6" ht="15.75" customHeight="1">
      <c r="A25" s="20"/>
      <c r="B25" s="15"/>
      <c r="C25" s="508" t="s">
        <v>84</v>
      </c>
      <c r="D25" s="509"/>
      <c r="E25" s="509"/>
      <c r="F25" s="510"/>
    </row>
    <row r="26" spans="1:6" ht="15.75" customHeight="1">
      <c r="A26" s="12">
        <f>A24+1</f>
        <v>13</v>
      </c>
      <c r="C26" s="5" t="s">
        <v>157</v>
      </c>
      <c r="D26" s="200" t="s">
        <v>176</v>
      </c>
      <c r="E26" s="348"/>
      <c r="F26" s="349"/>
    </row>
    <row r="27" spans="1:6" ht="15.75" customHeight="1">
      <c r="A27" s="12">
        <f aca="true" t="shared" si="0" ref="A27:A36">A26+1</f>
        <v>14</v>
      </c>
      <c r="C27" s="5" t="s">
        <v>158</v>
      </c>
      <c r="D27" s="200" t="s">
        <v>177</v>
      </c>
      <c r="E27" s="348"/>
      <c r="F27" s="349"/>
    </row>
    <row r="28" spans="1:6" ht="15.75" customHeight="1">
      <c r="A28" s="12">
        <f t="shared" si="0"/>
        <v>15</v>
      </c>
      <c r="C28" s="5" t="s">
        <v>160</v>
      </c>
      <c r="D28" s="200" t="s">
        <v>178</v>
      </c>
      <c r="E28" s="348"/>
      <c r="F28" s="349"/>
    </row>
    <row r="29" spans="1:6" ht="15.75" customHeight="1">
      <c r="A29" s="12">
        <f t="shared" si="0"/>
        <v>16</v>
      </c>
      <c r="B29" s="4"/>
      <c r="C29" s="6" t="s">
        <v>141</v>
      </c>
      <c r="D29" s="200" t="s">
        <v>179</v>
      </c>
      <c r="E29" s="348"/>
      <c r="F29" s="349"/>
    </row>
    <row r="30" spans="1:6" ht="15.75" customHeight="1">
      <c r="A30" s="12">
        <f t="shared" si="0"/>
        <v>17</v>
      </c>
      <c r="C30" s="5" t="s">
        <v>159</v>
      </c>
      <c r="D30" s="200" t="s">
        <v>180</v>
      </c>
      <c r="E30" s="348"/>
      <c r="F30" s="349"/>
    </row>
    <row r="31" spans="1:6" ht="15.75" customHeight="1">
      <c r="A31" s="12">
        <f t="shared" si="0"/>
        <v>18</v>
      </c>
      <c r="C31" s="5" t="s">
        <v>0</v>
      </c>
      <c r="D31" s="200" t="s">
        <v>181</v>
      </c>
      <c r="E31" s="348"/>
      <c r="F31" s="349"/>
    </row>
    <row r="32" spans="1:6" ht="15.75" customHeight="1">
      <c r="A32" s="12">
        <f t="shared" si="0"/>
        <v>19</v>
      </c>
      <c r="C32" s="5" t="s">
        <v>71</v>
      </c>
      <c r="D32" s="200" t="s">
        <v>182</v>
      </c>
      <c r="E32" s="348"/>
      <c r="F32" s="349"/>
    </row>
    <row r="33" spans="1:6" ht="15.75" customHeight="1">
      <c r="A33" s="12">
        <f t="shared" si="0"/>
        <v>20</v>
      </c>
      <c r="C33" s="5" t="s">
        <v>1</v>
      </c>
      <c r="D33" s="200" t="s">
        <v>183</v>
      </c>
      <c r="E33" s="348"/>
      <c r="F33" s="349"/>
    </row>
    <row r="34" spans="1:6" ht="15.75" customHeight="1">
      <c r="A34" s="12">
        <f t="shared" si="0"/>
        <v>21</v>
      </c>
      <c r="C34" s="5" t="s">
        <v>2</v>
      </c>
      <c r="D34" s="200" t="s">
        <v>184</v>
      </c>
      <c r="E34" s="348"/>
      <c r="F34" s="349"/>
    </row>
    <row r="35" spans="1:6" ht="15.75" customHeight="1">
      <c r="A35" s="12">
        <f t="shared" si="0"/>
        <v>22</v>
      </c>
      <c r="C35" s="5" t="s">
        <v>3</v>
      </c>
      <c r="D35" s="200" t="s">
        <v>185</v>
      </c>
      <c r="E35" s="348"/>
      <c r="F35" s="349"/>
    </row>
    <row r="36" spans="1:6" ht="18" customHeight="1" thickBot="1">
      <c r="A36" s="12">
        <f t="shared" si="0"/>
        <v>23</v>
      </c>
      <c r="B36" s="47"/>
      <c r="C36" s="37" t="s">
        <v>72</v>
      </c>
      <c r="D36" s="203"/>
      <c r="E36" s="320">
        <f>SUM(E26:F35)</f>
        <v>0</v>
      </c>
      <c r="F36" s="321"/>
    </row>
    <row r="37" spans="1:6" ht="15.75" customHeight="1" thickBot="1">
      <c r="A37" s="13"/>
      <c r="B37" s="15"/>
      <c r="C37" s="25" t="s">
        <v>85</v>
      </c>
      <c r="D37" s="44"/>
      <c r="E37" s="247"/>
      <c r="F37" s="246"/>
    </row>
    <row r="38" spans="1:6" ht="15.75" customHeight="1">
      <c r="A38" s="12">
        <f>A36+1</f>
        <v>24</v>
      </c>
      <c r="C38" s="5" t="s">
        <v>6</v>
      </c>
      <c r="D38" s="200" t="s">
        <v>186</v>
      </c>
      <c r="E38" s="348"/>
      <c r="F38" s="349"/>
    </row>
    <row r="39" spans="1:6" ht="15.75" customHeight="1">
      <c r="A39" s="12">
        <f aca="true" t="shared" si="1" ref="A39:A44">A38+1</f>
        <v>25</v>
      </c>
      <c r="C39" s="5" t="s">
        <v>160</v>
      </c>
      <c r="D39" s="200" t="s">
        <v>387</v>
      </c>
      <c r="E39" s="348"/>
      <c r="F39" s="349"/>
    </row>
    <row r="40" spans="1:6" ht="15.75" customHeight="1">
      <c r="A40" s="12">
        <f t="shared" si="1"/>
        <v>26</v>
      </c>
      <c r="C40" s="6" t="s">
        <v>141</v>
      </c>
      <c r="D40" s="200" t="s">
        <v>388</v>
      </c>
      <c r="E40" s="348"/>
      <c r="F40" s="349"/>
    </row>
    <row r="41" spans="1:6" ht="15.75" customHeight="1">
      <c r="A41" s="12">
        <f t="shared" si="1"/>
        <v>27</v>
      </c>
      <c r="C41" s="5" t="s">
        <v>7</v>
      </c>
      <c r="D41" s="200" t="s">
        <v>187</v>
      </c>
      <c r="E41" s="348"/>
      <c r="F41" s="349"/>
    </row>
    <row r="42" spans="1:6" ht="15.75" customHeight="1">
      <c r="A42" s="12">
        <f t="shared" si="1"/>
        <v>28</v>
      </c>
      <c r="C42" s="5" t="s">
        <v>4</v>
      </c>
      <c r="D42" s="200" t="s">
        <v>188</v>
      </c>
      <c r="E42" s="348"/>
      <c r="F42" s="349"/>
    </row>
    <row r="43" spans="1:6" ht="15.75" customHeight="1">
      <c r="A43" s="12">
        <f t="shared" si="1"/>
        <v>29</v>
      </c>
      <c r="C43" s="5" t="s">
        <v>3</v>
      </c>
      <c r="D43" s="200" t="s">
        <v>189</v>
      </c>
      <c r="E43" s="348"/>
      <c r="F43" s="349"/>
    </row>
    <row r="44" spans="1:6" ht="18" customHeight="1">
      <c r="A44" s="12">
        <f t="shared" si="1"/>
        <v>30</v>
      </c>
      <c r="B44" s="34"/>
      <c r="C44" s="37" t="s">
        <v>72</v>
      </c>
      <c r="D44" s="214"/>
      <c r="E44" s="350">
        <f>SUM(E38:F43)</f>
        <v>0</v>
      </c>
      <c r="F44" s="351"/>
    </row>
    <row r="45" spans="1:6" ht="15.75" customHeight="1" thickBot="1">
      <c r="A45" s="20"/>
      <c r="B45" s="15"/>
      <c r="C45" s="27" t="s">
        <v>67</v>
      </c>
      <c r="D45" s="43"/>
      <c r="E45" s="248"/>
      <c r="F45" s="97"/>
    </row>
    <row r="46" spans="1:6" ht="15.75" customHeight="1">
      <c r="A46" s="12">
        <f>A44+1</f>
        <v>31</v>
      </c>
      <c r="C46" s="5" t="s">
        <v>6</v>
      </c>
      <c r="D46" s="200" t="s">
        <v>190</v>
      </c>
      <c r="E46" s="348"/>
      <c r="F46" s="349"/>
    </row>
    <row r="47" spans="1:6" ht="15.75" customHeight="1">
      <c r="A47" s="12">
        <f aca="true" t="shared" si="2" ref="A47:A52">A46+1</f>
        <v>32</v>
      </c>
      <c r="C47" s="5" t="s">
        <v>160</v>
      </c>
      <c r="D47" s="200" t="s">
        <v>389</v>
      </c>
      <c r="E47" s="348"/>
      <c r="F47" s="349"/>
    </row>
    <row r="48" spans="1:6" ht="15.75" customHeight="1">
      <c r="A48" s="12">
        <f t="shared" si="2"/>
        <v>33</v>
      </c>
      <c r="C48" s="6" t="s">
        <v>141</v>
      </c>
      <c r="D48" s="200" t="s">
        <v>390</v>
      </c>
      <c r="E48" s="348"/>
      <c r="F48" s="349"/>
    </row>
    <row r="49" spans="1:6" ht="15.75" customHeight="1">
      <c r="A49" s="12">
        <f t="shared" si="2"/>
        <v>34</v>
      </c>
      <c r="C49" s="5" t="s">
        <v>7</v>
      </c>
      <c r="D49" s="200" t="s">
        <v>191</v>
      </c>
      <c r="E49" s="348"/>
      <c r="F49" s="349"/>
    </row>
    <row r="50" spans="1:6" ht="15.75" customHeight="1">
      <c r="A50" s="12">
        <f t="shared" si="2"/>
        <v>35</v>
      </c>
      <c r="C50" s="5" t="s">
        <v>4</v>
      </c>
      <c r="D50" s="200" t="s">
        <v>192</v>
      </c>
      <c r="E50" s="348"/>
      <c r="F50" s="349"/>
    </row>
    <row r="51" spans="1:6" ht="15.75" customHeight="1">
      <c r="A51" s="12">
        <f t="shared" si="2"/>
        <v>36</v>
      </c>
      <c r="C51" s="5" t="s">
        <v>3</v>
      </c>
      <c r="D51" s="200" t="s">
        <v>193</v>
      </c>
      <c r="E51" s="348"/>
      <c r="F51" s="349"/>
    </row>
    <row r="52" spans="1:6" ht="18" customHeight="1" thickBot="1">
      <c r="A52" s="12">
        <f t="shared" si="2"/>
        <v>37</v>
      </c>
      <c r="B52" s="34"/>
      <c r="C52" s="37" t="s">
        <v>72</v>
      </c>
      <c r="D52" s="214"/>
      <c r="E52" s="350">
        <f>SUM(E46:F51)</f>
        <v>0</v>
      </c>
      <c r="F52" s="351"/>
    </row>
    <row r="53" spans="1:6" ht="15.75" customHeight="1" thickBot="1">
      <c r="A53" s="13"/>
      <c r="B53" s="15"/>
      <c r="C53" s="25" t="s">
        <v>397</v>
      </c>
      <c r="D53" s="44"/>
      <c r="E53" s="247"/>
      <c r="F53" s="246"/>
    </row>
    <row r="54" spans="1:6" ht="15.75" customHeight="1">
      <c r="A54" s="12">
        <f>A52+1</f>
        <v>38</v>
      </c>
      <c r="C54" s="5" t="s">
        <v>6</v>
      </c>
      <c r="D54" s="200" t="s">
        <v>194</v>
      </c>
      <c r="E54" s="348"/>
      <c r="F54" s="349"/>
    </row>
    <row r="55" spans="1:6" ht="15.75" customHeight="1">
      <c r="A55" s="12">
        <f aca="true" t="shared" si="3" ref="A55:A61">A54+1</f>
        <v>39</v>
      </c>
      <c r="C55" s="5" t="s">
        <v>160</v>
      </c>
      <c r="D55" s="200" t="s">
        <v>195</v>
      </c>
      <c r="E55" s="348"/>
      <c r="F55" s="349"/>
    </row>
    <row r="56" spans="1:6" ht="15.75" customHeight="1">
      <c r="A56" s="12">
        <f t="shared" si="3"/>
        <v>40</v>
      </c>
      <c r="B56" s="4"/>
      <c r="C56" s="6" t="s">
        <v>141</v>
      </c>
      <c r="D56" s="200" t="s">
        <v>196</v>
      </c>
      <c r="E56" s="348"/>
      <c r="F56" s="349"/>
    </row>
    <row r="57" spans="1:6" ht="15.75" customHeight="1">
      <c r="A57" s="12">
        <f t="shared" si="3"/>
        <v>41</v>
      </c>
      <c r="C57" s="5" t="s">
        <v>106</v>
      </c>
      <c r="D57" s="200" t="s">
        <v>197</v>
      </c>
      <c r="E57" s="348"/>
      <c r="F57" s="349"/>
    </row>
    <row r="58" spans="1:6" ht="15.75" customHeight="1">
      <c r="A58" s="12">
        <f t="shared" si="3"/>
        <v>42</v>
      </c>
      <c r="C58" s="5" t="s">
        <v>81</v>
      </c>
      <c r="D58" s="200" t="s">
        <v>198</v>
      </c>
      <c r="E58" s="348"/>
      <c r="F58" s="349"/>
    </row>
    <row r="59" spans="1:6" ht="15.75" customHeight="1">
      <c r="A59" s="12">
        <f t="shared" si="3"/>
        <v>43</v>
      </c>
      <c r="C59" s="5" t="s">
        <v>4</v>
      </c>
      <c r="D59" s="200" t="s">
        <v>199</v>
      </c>
      <c r="E59" s="348"/>
      <c r="F59" s="349"/>
    </row>
    <row r="60" spans="1:6" ht="15.75" customHeight="1">
      <c r="A60" s="12">
        <f t="shared" si="3"/>
        <v>44</v>
      </c>
      <c r="C60" s="5" t="s">
        <v>3</v>
      </c>
      <c r="D60" s="200" t="s">
        <v>200</v>
      </c>
      <c r="E60" s="348"/>
      <c r="F60" s="349"/>
    </row>
    <row r="61" spans="1:6" s="58" customFormat="1" ht="18" customHeight="1" thickBot="1">
      <c r="A61" s="59">
        <f t="shared" si="3"/>
        <v>45</v>
      </c>
      <c r="B61" s="60"/>
      <c r="C61" s="40" t="s">
        <v>72</v>
      </c>
      <c r="D61" s="215"/>
      <c r="E61" s="352">
        <f>SUM(E54:F60)</f>
        <v>0</v>
      </c>
      <c r="F61" s="353"/>
    </row>
    <row r="62" spans="1:6" s="47" customFormat="1" ht="18" customHeight="1" thickBot="1">
      <c r="A62" s="347" t="s">
        <v>369</v>
      </c>
      <c r="B62" s="326"/>
      <c r="C62" s="91" t="s">
        <v>370</v>
      </c>
      <c r="D62" s="206" t="s">
        <v>371</v>
      </c>
      <c r="E62" s="327" t="s">
        <v>372</v>
      </c>
      <c r="F62" s="328"/>
    </row>
    <row r="63" spans="1:6" s="47" customFormat="1" ht="18" customHeight="1">
      <c r="A63" s="21" t="s">
        <v>73</v>
      </c>
      <c r="B63" s="22"/>
      <c r="C63" s="339" t="s">
        <v>66</v>
      </c>
      <c r="D63" s="225" t="s">
        <v>174</v>
      </c>
      <c r="E63" s="341" t="s">
        <v>173</v>
      </c>
      <c r="F63" s="342"/>
    </row>
    <row r="64" spans="1:6" s="47" customFormat="1" ht="18" customHeight="1" thickBot="1">
      <c r="A64" s="21" t="s">
        <v>74</v>
      </c>
      <c r="B64" s="22"/>
      <c r="C64" s="331"/>
      <c r="D64" s="208" t="s">
        <v>175</v>
      </c>
      <c r="E64" s="343" t="s">
        <v>34</v>
      </c>
      <c r="F64" s="344"/>
    </row>
    <row r="65" spans="1:6" s="47" customFormat="1" ht="18" customHeight="1" thickBot="1">
      <c r="A65" s="325" t="s">
        <v>344</v>
      </c>
      <c r="B65" s="323"/>
      <c r="C65" s="323"/>
      <c r="D65" s="323"/>
      <c r="E65" s="323"/>
      <c r="F65" s="323"/>
    </row>
    <row r="66" spans="1:6" s="47" customFormat="1" ht="18" customHeight="1" thickBot="1">
      <c r="A66" s="13"/>
      <c r="B66" s="15"/>
      <c r="C66" s="25" t="s">
        <v>396</v>
      </c>
      <c r="D66" s="44"/>
      <c r="E66" s="247"/>
      <c r="F66" s="246"/>
    </row>
    <row r="67" spans="1:6" s="47" customFormat="1" ht="18" customHeight="1">
      <c r="A67" s="12">
        <f>A61+1</f>
        <v>46</v>
      </c>
      <c r="B67" s="3"/>
      <c r="C67" s="5" t="s">
        <v>6</v>
      </c>
      <c r="D67" s="200" t="s">
        <v>400</v>
      </c>
      <c r="E67" s="348"/>
      <c r="F67" s="349"/>
    </row>
    <row r="68" spans="1:6" s="47" customFormat="1" ht="18" customHeight="1">
      <c r="A68" s="12">
        <f>A67+1</f>
        <v>47</v>
      </c>
      <c r="B68" s="3"/>
      <c r="C68" s="5" t="s">
        <v>160</v>
      </c>
      <c r="D68" s="200" t="s">
        <v>398</v>
      </c>
      <c r="E68" s="348"/>
      <c r="F68" s="349"/>
    </row>
    <row r="69" spans="1:6" s="47" customFormat="1" ht="18" customHeight="1">
      <c r="A69" s="12">
        <f>A68+1</f>
        <v>48</v>
      </c>
      <c r="B69" s="4"/>
      <c r="C69" s="6" t="s">
        <v>141</v>
      </c>
      <c r="D69" s="200" t="s">
        <v>399</v>
      </c>
      <c r="E69" s="348"/>
      <c r="F69" s="349"/>
    </row>
    <row r="70" spans="1:6" s="47" customFormat="1" ht="18" customHeight="1" thickBot="1">
      <c r="A70" s="59">
        <f>A69+1</f>
        <v>49</v>
      </c>
      <c r="B70" s="60"/>
      <c r="C70" s="40" t="s">
        <v>72</v>
      </c>
      <c r="D70" s="215"/>
      <c r="E70" s="352">
        <f>SUM(E67:F69)</f>
        <v>0</v>
      </c>
      <c r="F70" s="353"/>
    </row>
    <row r="71" spans="1:6" ht="15.75" customHeight="1" thickBot="1">
      <c r="A71" s="20"/>
      <c r="B71" s="15"/>
      <c r="C71" s="25" t="s">
        <v>395</v>
      </c>
      <c r="D71" s="43"/>
      <c r="E71" s="249"/>
      <c r="F71" s="43"/>
    </row>
    <row r="72" spans="1:6" ht="15.75" customHeight="1">
      <c r="A72" s="12">
        <f>A70+1</f>
        <v>50</v>
      </c>
      <c r="C72" s="5" t="s">
        <v>6</v>
      </c>
      <c r="D72" s="200" t="s">
        <v>201</v>
      </c>
      <c r="E72" s="350"/>
      <c r="F72" s="351"/>
    </row>
    <row r="73" spans="1:6" ht="15.75" customHeight="1">
      <c r="A73" s="12">
        <f aca="true" t="shared" si="4" ref="A73:A79">A72+1</f>
        <v>51</v>
      </c>
      <c r="C73" s="5" t="s">
        <v>160</v>
      </c>
      <c r="D73" s="200" t="s">
        <v>202</v>
      </c>
      <c r="E73" s="350"/>
      <c r="F73" s="351"/>
    </row>
    <row r="74" spans="1:6" ht="15.75" customHeight="1">
      <c r="A74" s="12">
        <f t="shared" si="4"/>
        <v>52</v>
      </c>
      <c r="B74" s="4"/>
      <c r="C74" s="6" t="s">
        <v>141</v>
      </c>
      <c r="D74" s="200" t="s">
        <v>203</v>
      </c>
      <c r="E74" s="350"/>
      <c r="F74" s="351"/>
    </row>
    <row r="75" spans="1:6" ht="15.75" customHeight="1">
      <c r="A75" s="12">
        <f t="shared" si="4"/>
        <v>53</v>
      </c>
      <c r="C75" s="5" t="s">
        <v>106</v>
      </c>
      <c r="D75" s="200" t="s">
        <v>204</v>
      </c>
      <c r="E75" s="350"/>
      <c r="F75" s="351"/>
    </row>
    <row r="76" spans="1:6" ht="15.75" customHeight="1">
      <c r="A76" s="12">
        <f t="shared" si="4"/>
        <v>54</v>
      </c>
      <c r="C76" s="5" t="s">
        <v>81</v>
      </c>
      <c r="D76" s="200" t="s">
        <v>205</v>
      </c>
      <c r="E76" s="350"/>
      <c r="F76" s="351"/>
    </row>
    <row r="77" spans="1:6" ht="15.75" customHeight="1">
      <c r="A77" s="12">
        <f t="shared" si="4"/>
        <v>55</v>
      </c>
      <c r="C77" s="5" t="s">
        <v>4</v>
      </c>
      <c r="D77" s="200" t="s">
        <v>206</v>
      </c>
      <c r="E77" s="350"/>
      <c r="F77" s="351"/>
    </row>
    <row r="78" spans="1:6" ht="15.75" customHeight="1">
      <c r="A78" s="36">
        <f t="shared" si="4"/>
        <v>56</v>
      </c>
      <c r="B78" s="28"/>
      <c r="C78" s="29" t="s">
        <v>3</v>
      </c>
      <c r="D78" s="200" t="s">
        <v>207</v>
      </c>
      <c r="E78" s="350"/>
      <c r="F78" s="351"/>
    </row>
    <row r="79" spans="1:6" ht="18" customHeight="1" thickBot="1">
      <c r="A79" s="59">
        <f t="shared" si="4"/>
        <v>57</v>
      </c>
      <c r="B79" s="60"/>
      <c r="C79" s="40" t="s">
        <v>72</v>
      </c>
      <c r="D79" s="215"/>
      <c r="E79" s="352">
        <f>SUM(E72:F78)</f>
        <v>0</v>
      </c>
      <c r="F79" s="353"/>
    </row>
    <row r="80" spans="1:6" ht="18" customHeight="1" thickBot="1">
      <c r="A80" s="20"/>
      <c r="B80" s="15"/>
      <c r="C80" s="25" t="s">
        <v>391</v>
      </c>
      <c r="D80" s="43"/>
      <c r="E80" s="249"/>
      <c r="F80" s="43"/>
    </row>
    <row r="81" spans="1:6" ht="18" customHeight="1">
      <c r="A81" s="12">
        <f>A79+1</f>
        <v>58</v>
      </c>
      <c r="C81" s="5" t="s">
        <v>6</v>
      </c>
      <c r="D81" s="200" t="s">
        <v>392</v>
      </c>
      <c r="E81" s="350"/>
      <c r="F81" s="351"/>
    </row>
    <row r="82" spans="1:6" ht="18" customHeight="1">
      <c r="A82" s="12">
        <f>A81+1</f>
        <v>59</v>
      </c>
      <c r="C82" s="5" t="s">
        <v>160</v>
      </c>
      <c r="D82" s="200" t="s">
        <v>393</v>
      </c>
      <c r="E82" s="350"/>
      <c r="F82" s="351"/>
    </row>
    <row r="83" spans="1:6" ht="18" customHeight="1">
      <c r="A83" s="12">
        <f>A82+1</f>
        <v>60</v>
      </c>
      <c r="B83" s="4"/>
      <c r="C83" s="6" t="s">
        <v>141</v>
      </c>
      <c r="D83" s="200" t="s">
        <v>394</v>
      </c>
      <c r="E83" s="350"/>
      <c r="F83" s="351"/>
    </row>
    <row r="84" spans="1:6" ht="18" customHeight="1" thickBot="1">
      <c r="A84" s="59">
        <f>A83+1</f>
        <v>61</v>
      </c>
      <c r="B84" s="60"/>
      <c r="C84" s="40" t="s">
        <v>72</v>
      </c>
      <c r="D84" s="215"/>
      <c r="E84" s="352">
        <f>SUM(E81:F83)</f>
        <v>0</v>
      </c>
      <c r="F84" s="353"/>
    </row>
    <row r="85" spans="1:6" ht="14.25" customHeight="1" thickBot="1">
      <c r="A85" s="20"/>
      <c r="B85" s="15"/>
      <c r="C85" s="27" t="s">
        <v>82</v>
      </c>
      <c r="D85" s="97"/>
      <c r="E85" s="248"/>
      <c r="F85" s="97"/>
    </row>
    <row r="86" spans="1:6" ht="15.75" customHeight="1">
      <c r="A86" s="12">
        <f>A84+1</f>
        <v>62</v>
      </c>
      <c r="C86" s="5" t="s">
        <v>6</v>
      </c>
      <c r="D86" s="200" t="s">
        <v>208</v>
      </c>
      <c r="E86" s="348"/>
      <c r="F86" s="349"/>
    </row>
    <row r="87" spans="1:6" ht="15.75" customHeight="1">
      <c r="A87" s="12">
        <f aca="true" t="shared" si="5" ref="A87:A92">A86+1</f>
        <v>63</v>
      </c>
      <c r="C87" s="5" t="s">
        <v>160</v>
      </c>
      <c r="D87" s="200" t="s">
        <v>209</v>
      </c>
      <c r="E87" s="348"/>
      <c r="F87" s="349"/>
    </row>
    <row r="88" spans="1:6" ht="15.75" customHeight="1">
      <c r="A88" s="12">
        <f t="shared" si="5"/>
        <v>64</v>
      </c>
      <c r="B88" s="4"/>
      <c r="C88" s="6" t="s">
        <v>141</v>
      </c>
      <c r="D88" s="200" t="s">
        <v>210</v>
      </c>
      <c r="E88" s="348"/>
      <c r="F88" s="349"/>
    </row>
    <row r="89" spans="1:6" ht="15.75" customHeight="1">
      <c r="A89" s="12">
        <f t="shared" si="5"/>
        <v>65</v>
      </c>
      <c r="C89" s="5" t="s">
        <v>107</v>
      </c>
      <c r="D89" s="200" t="s">
        <v>211</v>
      </c>
      <c r="E89" s="348"/>
      <c r="F89" s="349"/>
    </row>
    <row r="90" spans="1:6" ht="15.75" customHeight="1">
      <c r="A90" s="12">
        <f t="shared" si="5"/>
        <v>66</v>
      </c>
      <c r="C90" s="5" t="s">
        <v>4</v>
      </c>
      <c r="D90" s="200" t="s">
        <v>212</v>
      </c>
      <c r="E90" s="348"/>
      <c r="F90" s="349"/>
    </row>
    <row r="91" spans="1:6" ht="15.75" customHeight="1">
      <c r="A91" s="12">
        <f t="shared" si="5"/>
        <v>67</v>
      </c>
      <c r="C91" s="5" t="s">
        <v>3</v>
      </c>
      <c r="D91" s="200" t="s">
        <v>213</v>
      </c>
      <c r="E91" s="348"/>
      <c r="F91" s="349"/>
    </row>
    <row r="92" spans="1:6" ht="18" customHeight="1" thickBot="1">
      <c r="A92" s="61">
        <f t="shared" si="5"/>
        <v>68</v>
      </c>
      <c r="B92" s="58"/>
      <c r="C92" s="62" t="s">
        <v>72</v>
      </c>
      <c r="D92" s="215"/>
      <c r="E92" s="352">
        <f>SUM(E86:F91)</f>
        <v>0</v>
      </c>
      <c r="F92" s="353"/>
    </row>
    <row r="93" spans="1:6" ht="14.25" customHeight="1" thickBot="1">
      <c r="A93" s="20"/>
      <c r="B93" s="15"/>
      <c r="C93" s="27" t="s">
        <v>91</v>
      </c>
      <c r="D93" s="43"/>
      <c r="E93" s="249"/>
      <c r="F93" s="43"/>
    </row>
    <row r="94" spans="1:6" ht="15.75" customHeight="1">
      <c r="A94" s="12">
        <f>A92+1</f>
        <v>69</v>
      </c>
      <c r="C94" s="5" t="s">
        <v>108</v>
      </c>
      <c r="D94" s="200" t="s">
        <v>214</v>
      </c>
      <c r="E94" s="350"/>
      <c r="F94" s="351"/>
    </row>
    <row r="95" spans="1:6" ht="15.75" customHeight="1">
      <c r="A95" s="12">
        <f aca="true" t="shared" si="6" ref="A95:A105">(A94)+1</f>
        <v>70</v>
      </c>
      <c r="C95" s="5" t="s">
        <v>109</v>
      </c>
      <c r="D95" s="200" t="s">
        <v>215</v>
      </c>
      <c r="E95" s="350"/>
      <c r="F95" s="351"/>
    </row>
    <row r="96" spans="1:6" ht="15.75" customHeight="1">
      <c r="A96" s="12">
        <f t="shared" si="6"/>
        <v>71</v>
      </c>
      <c r="C96" s="5" t="s">
        <v>110</v>
      </c>
      <c r="D96" s="200" t="s">
        <v>216</v>
      </c>
      <c r="E96" s="350"/>
      <c r="F96" s="351"/>
    </row>
    <row r="97" spans="1:6" ht="15.75" customHeight="1">
      <c r="A97" s="12">
        <f t="shared" si="6"/>
        <v>72</v>
      </c>
      <c r="C97" s="5" t="s">
        <v>160</v>
      </c>
      <c r="D97" s="200" t="s">
        <v>217</v>
      </c>
      <c r="E97" s="350"/>
      <c r="F97" s="351"/>
    </row>
    <row r="98" spans="1:6" ht="15.75" customHeight="1">
      <c r="A98" s="12">
        <f t="shared" si="6"/>
        <v>73</v>
      </c>
      <c r="B98" s="4"/>
      <c r="C98" s="6" t="s">
        <v>141</v>
      </c>
      <c r="D98" s="200" t="s">
        <v>218</v>
      </c>
      <c r="E98" s="350"/>
      <c r="F98" s="351"/>
    </row>
    <row r="99" spans="1:6" ht="15.75" customHeight="1">
      <c r="A99" s="12">
        <f t="shared" si="6"/>
        <v>74</v>
      </c>
      <c r="C99" s="5" t="s">
        <v>107</v>
      </c>
      <c r="D99" s="200" t="s">
        <v>219</v>
      </c>
      <c r="E99" s="350"/>
      <c r="F99" s="351"/>
    </row>
    <row r="100" spans="1:6" ht="15.75" customHeight="1">
      <c r="A100" s="12">
        <f t="shared" si="6"/>
        <v>75</v>
      </c>
      <c r="C100" s="5" t="s">
        <v>111</v>
      </c>
      <c r="D100" s="200" t="s">
        <v>220</v>
      </c>
      <c r="E100" s="350"/>
      <c r="F100" s="351"/>
    </row>
    <row r="101" spans="1:6" ht="15.75" customHeight="1">
      <c r="A101" s="12">
        <f t="shared" si="6"/>
        <v>76</v>
      </c>
      <c r="C101" s="5" t="s">
        <v>81</v>
      </c>
      <c r="D101" s="200" t="s">
        <v>221</v>
      </c>
      <c r="E101" s="350"/>
      <c r="F101" s="351"/>
    </row>
    <row r="102" spans="1:6" ht="15.75" customHeight="1">
      <c r="A102" s="12">
        <f t="shared" si="6"/>
        <v>77</v>
      </c>
      <c r="C102" s="5" t="s">
        <v>4</v>
      </c>
      <c r="D102" s="200" t="s">
        <v>222</v>
      </c>
      <c r="E102" s="350"/>
      <c r="F102" s="351"/>
    </row>
    <row r="103" spans="1:6" ht="15.75" customHeight="1">
      <c r="A103" s="12">
        <f t="shared" si="6"/>
        <v>78</v>
      </c>
      <c r="C103" s="5" t="s">
        <v>3</v>
      </c>
      <c r="D103" s="200" t="s">
        <v>223</v>
      </c>
      <c r="E103" s="350"/>
      <c r="F103" s="351"/>
    </row>
    <row r="104" spans="1:6" ht="15.75" customHeight="1">
      <c r="A104" s="36">
        <f t="shared" si="6"/>
        <v>79</v>
      </c>
      <c r="B104" s="34"/>
      <c r="C104" s="23" t="s">
        <v>415</v>
      </c>
      <c r="D104" s="200" t="s">
        <v>414</v>
      </c>
      <c r="E104" s="350"/>
      <c r="F104" s="351"/>
    </row>
    <row r="105" spans="1:6" ht="18" customHeight="1" thickBot="1">
      <c r="A105" s="59">
        <f t="shared" si="6"/>
        <v>80</v>
      </c>
      <c r="B105" s="104"/>
      <c r="C105" s="37" t="s">
        <v>72</v>
      </c>
      <c r="D105" s="214"/>
      <c r="E105" s="350">
        <f>SUM(E94:F104)</f>
        <v>0</v>
      </c>
      <c r="F105" s="351"/>
    </row>
    <row r="106" spans="1:6" ht="14.25" customHeight="1" thickBot="1">
      <c r="A106" s="20"/>
      <c r="B106" s="15"/>
      <c r="C106" s="25" t="s">
        <v>92</v>
      </c>
      <c r="D106" s="43"/>
      <c r="E106" s="249"/>
      <c r="F106" s="43"/>
    </row>
    <row r="107" spans="1:6" ht="15.75" customHeight="1">
      <c r="A107" s="12">
        <f>A105+1</f>
        <v>81</v>
      </c>
      <c r="C107" s="5" t="s">
        <v>148</v>
      </c>
      <c r="D107" s="200" t="s">
        <v>224</v>
      </c>
      <c r="E107" s="350"/>
      <c r="F107" s="351"/>
    </row>
    <row r="108" spans="1:6" ht="15.75" customHeight="1">
      <c r="A108" s="12">
        <f aca="true" t="shared" si="7" ref="A108:A118">(A107)+1</f>
        <v>82</v>
      </c>
      <c r="C108" s="5" t="s">
        <v>108</v>
      </c>
      <c r="D108" s="200" t="s">
        <v>225</v>
      </c>
      <c r="E108" s="350"/>
      <c r="F108" s="351"/>
    </row>
    <row r="109" spans="1:6" ht="15.75" customHeight="1">
      <c r="A109" s="12">
        <f t="shared" si="7"/>
        <v>83</v>
      </c>
      <c r="C109" s="5" t="s">
        <v>150</v>
      </c>
      <c r="D109" s="200" t="s">
        <v>226</v>
      </c>
      <c r="E109" s="350"/>
      <c r="F109" s="351"/>
    </row>
    <row r="110" spans="1:6" ht="15.75" customHeight="1">
      <c r="A110" s="12">
        <f t="shared" si="7"/>
        <v>84</v>
      </c>
      <c r="C110" s="5" t="s">
        <v>110</v>
      </c>
      <c r="D110" s="200" t="s">
        <v>227</v>
      </c>
      <c r="E110" s="350"/>
      <c r="F110" s="351"/>
    </row>
    <row r="111" spans="1:6" ht="15.75" customHeight="1">
      <c r="A111" s="12">
        <f t="shared" si="7"/>
        <v>85</v>
      </c>
      <c r="C111" s="5" t="s">
        <v>160</v>
      </c>
      <c r="D111" s="200" t="s">
        <v>228</v>
      </c>
      <c r="E111" s="350"/>
      <c r="F111" s="351"/>
    </row>
    <row r="112" spans="1:6" ht="15.75" customHeight="1">
      <c r="A112" s="12">
        <f t="shared" si="7"/>
        <v>86</v>
      </c>
      <c r="B112" s="4"/>
      <c r="C112" s="6" t="s">
        <v>141</v>
      </c>
      <c r="D112" s="200" t="s">
        <v>229</v>
      </c>
      <c r="E112" s="350"/>
      <c r="F112" s="351"/>
    </row>
    <row r="113" spans="1:6" ht="15.75" customHeight="1">
      <c r="A113" s="12">
        <f t="shared" si="7"/>
        <v>87</v>
      </c>
      <c r="C113" s="5" t="s">
        <v>112</v>
      </c>
      <c r="D113" s="200" t="s">
        <v>230</v>
      </c>
      <c r="E113" s="350"/>
      <c r="F113" s="351"/>
    </row>
    <row r="114" spans="1:6" ht="15.75" customHeight="1">
      <c r="A114" s="12">
        <f t="shared" si="7"/>
        <v>88</v>
      </c>
      <c r="C114" s="5" t="s">
        <v>113</v>
      </c>
      <c r="D114" s="200" t="s">
        <v>231</v>
      </c>
      <c r="E114" s="350"/>
      <c r="F114" s="351"/>
    </row>
    <row r="115" spans="1:6" ht="15.75" customHeight="1">
      <c r="A115" s="12">
        <f t="shared" si="7"/>
        <v>89</v>
      </c>
      <c r="C115" s="5" t="s">
        <v>114</v>
      </c>
      <c r="D115" s="200" t="s">
        <v>232</v>
      </c>
      <c r="E115" s="350"/>
      <c r="F115" s="351"/>
    </row>
    <row r="116" spans="1:6" ht="15.75" customHeight="1">
      <c r="A116" s="12">
        <f t="shared" si="7"/>
        <v>90</v>
      </c>
      <c r="C116" s="5" t="s">
        <v>4</v>
      </c>
      <c r="D116" s="200" t="s">
        <v>233</v>
      </c>
      <c r="E116" s="350"/>
      <c r="F116" s="351"/>
    </row>
    <row r="117" spans="1:6" ht="15.75" customHeight="1">
      <c r="A117" s="12">
        <f t="shared" si="7"/>
        <v>91</v>
      </c>
      <c r="C117" s="5" t="s">
        <v>3</v>
      </c>
      <c r="D117" s="200" t="s">
        <v>234</v>
      </c>
      <c r="E117" s="350"/>
      <c r="F117" s="351"/>
    </row>
    <row r="118" spans="1:6" ht="18" customHeight="1">
      <c r="A118" s="12">
        <f t="shared" si="7"/>
        <v>92</v>
      </c>
      <c r="B118" s="295"/>
      <c r="C118" s="296" t="s">
        <v>72</v>
      </c>
      <c r="D118" s="213"/>
      <c r="E118" s="350">
        <f>SUM(E107:F117)</f>
        <v>0</v>
      </c>
      <c r="F118" s="351"/>
    </row>
    <row r="119" spans="1:6" ht="18" customHeight="1" thickBot="1">
      <c r="A119" s="318" t="s">
        <v>369</v>
      </c>
      <c r="B119" s="319"/>
      <c r="C119" s="298" t="s">
        <v>370</v>
      </c>
      <c r="D119" s="299" t="s">
        <v>371</v>
      </c>
      <c r="E119" s="329" t="s">
        <v>372</v>
      </c>
      <c r="F119" s="330"/>
    </row>
    <row r="120" spans="1:6" ht="18" customHeight="1">
      <c r="A120" s="71" t="s">
        <v>73</v>
      </c>
      <c r="B120" s="1"/>
      <c r="C120" s="339" t="s">
        <v>66</v>
      </c>
      <c r="D120" s="207" t="s">
        <v>174</v>
      </c>
      <c r="E120" s="341" t="s">
        <v>173</v>
      </c>
      <c r="F120" s="342"/>
    </row>
    <row r="121" spans="1:6" ht="18" customHeight="1" thickBot="1">
      <c r="A121" s="21" t="s">
        <v>74</v>
      </c>
      <c r="B121" s="22"/>
      <c r="C121" s="331"/>
      <c r="D121" s="208" t="s">
        <v>175</v>
      </c>
      <c r="E121" s="343" t="s">
        <v>34</v>
      </c>
      <c r="F121" s="344"/>
    </row>
    <row r="122" spans="1:6" ht="18" customHeight="1" thickBot="1">
      <c r="A122" s="325" t="s">
        <v>344</v>
      </c>
      <c r="B122" s="323"/>
      <c r="C122" s="323"/>
      <c r="D122" s="323"/>
      <c r="E122" s="323"/>
      <c r="F122" s="323"/>
    </row>
    <row r="123" spans="1:6" ht="14.25" customHeight="1" thickBot="1">
      <c r="A123" s="13"/>
      <c r="B123" s="15"/>
      <c r="C123" s="25" t="s">
        <v>401</v>
      </c>
      <c r="D123" s="43"/>
      <c r="E123" s="249"/>
      <c r="F123" s="43"/>
    </row>
    <row r="124" spans="1:6" ht="15.75" customHeight="1">
      <c r="A124" s="12">
        <f>A118+1</f>
        <v>93</v>
      </c>
      <c r="C124" s="5" t="s">
        <v>6</v>
      </c>
      <c r="D124" s="200" t="s">
        <v>235</v>
      </c>
      <c r="E124" s="350"/>
      <c r="F124" s="351"/>
    </row>
    <row r="125" spans="1:6" ht="15.75" customHeight="1">
      <c r="A125" s="12">
        <f aca="true" t="shared" si="8" ref="A125:A132">A124+1</f>
        <v>94</v>
      </c>
      <c r="C125" s="5" t="s">
        <v>6</v>
      </c>
      <c r="D125" s="200" t="s">
        <v>236</v>
      </c>
      <c r="E125" s="350"/>
      <c r="F125" s="351"/>
    </row>
    <row r="126" spans="1:6" ht="15.75" customHeight="1">
      <c r="A126" s="12">
        <f t="shared" si="8"/>
        <v>95</v>
      </c>
      <c r="C126" s="5" t="s">
        <v>160</v>
      </c>
      <c r="D126" s="200" t="s">
        <v>237</v>
      </c>
      <c r="E126" s="350"/>
      <c r="F126" s="351"/>
    </row>
    <row r="127" spans="1:6" ht="15.75" customHeight="1">
      <c r="A127" s="12">
        <f t="shared" si="8"/>
        <v>96</v>
      </c>
      <c r="B127" s="4"/>
      <c r="C127" s="6" t="s">
        <v>141</v>
      </c>
      <c r="D127" s="200" t="s">
        <v>238</v>
      </c>
      <c r="E127" s="350"/>
      <c r="F127" s="351"/>
    </row>
    <row r="128" spans="1:6" ht="15.75" customHeight="1">
      <c r="A128" s="12">
        <f t="shared" si="8"/>
        <v>97</v>
      </c>
      <c r="C128" s="5" t="s">
        <v>106</v>
      </c>
      <c r="D128" s="200" t="s">
        <v>239</v>
      </c>
      <c r="E128" s="350"/>
      <c r="F128" s="351"/>
    </row>
    <row r="129" spans="1:6" ht="15.75" customHeight="1">
      <c r="A129" s="12">
        <f t="shared" si="8"/>
        <v>98</v>
      </c>
      <c r="C129" s="5" t="s">
        <v>81</v>
      </c>
      <c r="D129" s="200" t="s">
        <v>240</v>
      </c>
      <c r="E129" s="350"/>
      <c r="F129" s="351"/>
    </row>
    <row r="130" spans="1:6" ht="15.75" customHeight="1">
      <c r="A130" s="12">
        <f t="shared" si="8"/>
        <v>99</v>
      </c>
      <c r="C130" s="5" t="s">
        <v>4</v>
      </c>
      <c r="D130" s="200" t="s">
        <v>241</v>
      </c>
      <c r="E130" s="350"/>
      <c r="F130" s="351"/>
    </row>
    <row r="131" spans="1:6" ht="15.75" customHeight="1">
      <c r="A131" s="12">
        <f t="shared" si="8"/>
        <v>100</v>
      </c>
      <c r="C131" s="5" t="s">
        <v>3</v>
      </c>
      <c r="D131" s="200" t="s">
        <v>242</v>
      </c>
      <c r="E131" s="350"/>
      <c r="F131" s="351"/>
    </row>
    <row r="132" spans="1:6" s="58" customFormat="1" ht="18" customHeight="1" thickBot="1">
      <c r="A132" s="59">
        <f t="shared" si="8"/>
        <v>101</v>
      </c>
      <c r="B132" s="66"/>
      <c r="C132" s="40" t="s">
        <v>72</v>
      </c>
      <c r="D132" s="215"/>
      <c r="E132" s="352">
        <f>SUM(E124:F131)</f>
        <v>0</v>
      </c>
      <c r="F132" s="353"/>
    </row>
    <row r="133" spans="1:6" s="47" customFormat="1" ht="18" customHeight="1" thickBot="1">
      <c r="A133" s="13"/>
      <c r="B133" s="15"/>
      <c r="C133" s="25" t="s">
        <v>402</v>
      </c>
      <c r="D133" s="43"/>
      <c r="E133" s="249"/>
      <c r="F133" s="43"/>
    </row>
    <row r="134" spans="1:6" s="47" customFormat="1" ht="18" customHeight="1">
      <c r="A134" s="12">
        <f>A132+1</f>
        <v>102</v>
      </c>
      <c r="B134" s="3"/>
      <c r="C134" s="5" t="s">
        <v>6</v>
      </c>
      <c r="D134" s="200" t="s">
        <v>403</v>
      </c>
      <c r="E134" s="350"/>
      <c r="F134" s="351"/>
    </row>
    <row r="135" spans="1:6" s="47" customFormat="1" ht="18" customHeight="1">
      <c r="A135" s="12">
        <f>A134+1</f>
        <v>103</v>
      </c>
      <c r="B135" s="3"/>
      <c r="C135" s="5" t="s">
        <v>160</v>
      </c>
      <c r="D135" s="200" t="s">
        <v>404</v>
      </c>
      <c r="E135" s="350"/>
      <c r="F135" s="351"/>
    </row>
    <row r="136" spans="1:6" s="47" customFormat="1" ht="18" customHeight="1">
      <c r="A136" s="12">
        <f>A135+1</f>
        <v>104</v>
      </c>
      <c r="B136" s="3"/>
      <c r="C136" s="6" t="s">
        <v>141</v>
      </c>
      <c r="D136" s="200" t="s">
        <v>405</v>
      </c>
      <c r="E136" s="350"/>
      <c r="F136" s="351"/>
    </row>
    <row r="137" spans="1:6" s="47" customFormat="1" ht="18" customHeight="1" thickBot="1">
      <c r="A137" s="59">
        <f>A136+1</f>
        <v>105</v>
      </c>
      <c r="B137" s="66"/>
      <c r="C137" s="40" t="s">
        <v>72</v>
      </c>
      <c r="D137" s="215"/>
      <c r="E137" s="352">
        <f>SUM(E134:F136)</f>
        <v>0</v>
      </c>
      <c r="F137" s="353"/>
    </row>
    <row r="138" spans="1:6" ht="15.75" customHeight="1" thickBot="1">
      <c r="A138" s="20"/>
      <c r="B138" s="15"/>
      <c r="C138" s="27" t="s">
        <v>94</v>
      </c>
      <c r="D138" s="43"/>
      <c r="E138" s="249"/>
      <c r="F138" s="43"/>
    </row>
    <row r="139" spans="1:6" ht="15.75" customHeight="1">
      <c r="A139" s="12">
        <f>A137+1</f>
        <v>106</v>
      </c>
      <c r="C139" s="5" t="s">
        <v>5</v>
      </c>
      <c r="D139" s="200" t="s">
        <v>243</v>
      </c>
      <c r="E139" s="350"/>
      <c r="F139" s="351"/>
    </row>
    <row r="140" spans="1:6" ht="15.75" customHeight="1">
      <c r="A140" s="12">
        <f aca="true" t="shared" si="9" ref="A140:A150">A139+1</f>
        <v>107</v>
      </c>
      <c r="C140" s="5" t="s">
        <v>108</v>
      </c>
      <c r="D140" s="200" t="s">
        <v>244</v>
      </c>
      <c r="E140" s="350"/>
      <c r="F140" s="351"/>
    </row>
    <row r="141" spans="1:6" ht="15.75" customHeight="1">
      <c r="A141" s="12">
        <f t="shared" si="9"/>
        <v>108</v>
      </c>
      <c r="C141" s="5" t="s">
        <v>115</v>
      </c>
      <c r="D141" s="200" t="s">
        <v>245</v>
      </c>
      <c r="E141" s="350"/>
      <c r="F141" s="351"/>
    </row>
    <row r="142" spans="1:6" ht="15.75" customHeight="1">
      <c r="A142" s="12">
        <f t="shared" si="9"/>
        <v>109</v>
      </c>
      <c r="C142" s="5" t="s">
        <v>110</v>
      </c>
      <c r="D142" s="200" t="s">
        <v>246</v>
      </c>
      <c r="E142" s="350"/>
      <c r="F142" s="351"/>
    </row>
    <row r="143" spans="1:6" ht="15.75" customHeight="1">
      <c r="A143" s="12">
        <f t="shared" si="9"/>
        <v>110</v>
      </c>
      <c r="C143" s="5" t="s">
        <v>160</v>
      </c>
      <c r="D143" s="200" t="s">
        <v>247</v>
      </c>
      <c r="E143" s="350"/>
      <c r="F143" s="351"/>
    </row>
    <row r="144" spans="1:6" ht="15.75" customHeight="1">
      <c r="A144" s="12">
        <f t="shared" si="9"/>
        <v>111</v>
      </c>
      <c r="B144" s="4"/>
      <c r="C144" s="6" t="s">
        <v>141</v>
      </c>
      <c r="D144" s="200" t="s">
        <v>248</v>
      </c>
      <c r="E144" s="350"/>
      <c r="F144" s="351"/>
    </row>
    <row r="145" spans="1:6" ht="15.75" customHeight="1">
      <c r="A145" s="12">
        <f t="shared" si="9"/>
        <v>112</v>
      </c>
      <c r="C145" s="5" t="s">
        <v>105</v>
      </c>
      <c r="D145" s="200" t="s">
        <v>249</v>
      </c>
      <c r="E145" s="350"/>
      <c r="F145" s="351"/>
    </row>
    <row r="146" spans="1:6" ht="15.75" customHeight="1">
      <c r="A146" s="12">
        <f t="shared" si="9"/>
        <v>113</v>
      </c>
      <c r="C146" s="5" t="s">
        <v>111</v>
      </c>
      <c r="D146" s="200" t="s">
        <v>250</v>
      </c>
      <c r="E146" s="350"/>
      <c r="F146" s="351"/>
    </row>
    <row r="147" spans="1:6" ht="15.75" customHeight="1">
      <c r="A147" s="12">
        <f t="shared" si="9"/>
        <v>114</v>
      </c>
      <c r="C147" s="5" t="s">
        <v>81</v>
      </c>
      <c r="D147" s="200" t="s">
        <v>251</v>
      </c>
      <c r="E147" s="350"/>
      <c r="F147" s="351"/>
    </row>
    <row r="148" spans="1:6" ht="15.75" customHeight="1">
      <c r="A148" s="12">
        <f t="shared" si="9"/>
        <v>115</v>
      </c>
      <c r="C148" s="5" t="s">
        <v>4</v>
      </c>
      <c r="D148" s="200" t="s">
        <v>252</v>
      </c>
      <c r="E148" s="350"/>
      <c r="F148" s="351"/>
    </row>
    <row r="149" spans="1:6" ht="15.75" customHeight="1">
      <c r="A149" s="12">
        <f t="shared" si="9"/>
        <v>116</v>
      </c>
      <c r="C149" s="5" t="s">
        <v>3</v>
      </c>
      <c r="D149" s="200" t="s">
        <v>253</v>
      </c>
      <c r="E149" s="350"/>
      <c r="F149" s="351"/>
    </row>
    <row r="150" spans="1:6" ht="18" customHeight="1" thickBot="1">
      <c r="A150" s="12">
        <f t="shared" si="9"/>
        <v>117</v>
      </c>
      <c r="B150" s="47"/>
      <c r="C150" s="37" t="s">
        <v>72</v>
      </c>
      <c r="D150" s="214"/>
      <c r="E150" s="350">
        <f>SUM(E139:F149)</f>
        <v>0</v>
      </c>
      <c r="F150" s="351"/>
    </row>
    <row r="151" spans="1:6" ht="15.75" customHeight="1" thickBot="1">
      <c r="A151" s="13"/>
      <c r="B151" s="15"/>
      <c r="C151" s="25" t="s">
        <v>95</v>
      </c>
      <c r="D151" s="97"/>
      <c r="E151" s="248"/>
      <c r="F151" s="97"/>
    </row>
    <row r="152" spans="1:6" ht="15.75" customHeight="1">
      <c r="A152" s="12">
        <f>A150+1</f>
        <v>118</v>
      </c>
      <c r="C152" s="5" t="s">
        <v>6</v>
      </c>
      <c r="D152" s="200" t="s">
        <v>254</v>
      </c>
      <c r="E152" s="348"/>
      <c r="F152" s="349"/>
    </row>
    <row r="153" spans="1:6" ht="15.75" customHeight="1">
      <c r="A153" s="12">
        <f aca="true" t="shared" si="10" ref="A153:A168">A152+1</f>
        <v>119</v>
      </c>
      <c r="C153" s="5" t="s">
        <v>160</v>
      </c>
      <c r="D153" s="200" t="s">
        <v>255</v>
      </c>
      <c r="E153" s="348"/>
      <c r="F153" s="349"/>
    </row>
    <row r="154" spans="1:6" ht="15.75" customHeight="1">
      <c r="A154" s="12">
        <f t="shared" si="10"/>
        <v>120</v>
      </c>
      <c r="B154" s="4"/>
      <c r="C154" s="6" t="s">
        <v>141</v>
      </c>
      <c r="D154" s="200" t="s">
        <v>256</v>
      </c>
      <c r="E154" s="348"/>
      <c r="F154" s="349"/>
    </row>
    <row r="155" spans="1:6" ht="15.75" customHeight="1">
      <c r="A155" s="12">
        <f t="shared" si="10"/>
        <v>121</v>
      </c>
      <c r="C155" s="5" t="s">
        <v>12</v>
      </c>
      <c r="D155" s="200" t="s">
        <v>257</v>
      </c>
      <c r="E155" s="348"/>
      <c r="F155" s="349"/>
    </row>
    <row r="156" spans="1:6" ht="15.75" customHeight="1">
      <c r="A156" s="12">
        <f t="shared" si="10"/>
        <v>122</v>
      </c>
      <c r="C156" s="5" t="s">
        <v>13</v>
      </c>
      <c r="D156" s="200" t="s">
        <v>258</v>
      </c>
      <c r="E156" s="348"/>
      <c r="F156" s="349"/>
    </row>
    <row r="157" spans="1:6" ht="15.75" customHeight="1">
      <c r="A157" s="12">
        <f t="shared" si="10"/>
        <v>123</v>
      </c>
      <c r="C157" s="5" t="s">
        <v>116</v>
      </c>
      <c r="D157" s="200" t="s">
        <v>259</v>
      </c>
      <c r="E157" s="348"/>
      <c r="F157" s="349"/>
    </row>
    <row r="158" spans="1:6" ht="15.75" customHeight="1">
      <c r="A158" s="12">
        <f t="shared" si="10"/>
        <v>124</v>
      </c>
      <c r="C158" s="5" t="s">
        <v>0</v>
      </c>
      <c r="D158" s="200" t="s">
        <v>260</v>
      </c>
      <c r="E158" s="348"/>
      <c r="F158" s="349"/>
    </row>
    <row r="159" spans="1:6" ht="15.75" customHeight="1">
      <c r="A159" s="12">
        <f t="shared" si="10"/>
        <v>125</v>
      </c>
      <c r="C159" s="5" t="s">
        <v>117</v>
      </c>
      <c r="D159" s="200" t="s">
        <v>261</v>
      </c>
      <c r="E159" s="348"/>
      <c r="F159" s="349"/>
    </row>
    <row r="160" spans="1:6" ht="15.75" customHeight="1">
      <c r="A160" s="12">
        <f t="shared" si="10"/>
        <v>126</v>
      </c>
      <c r="C160" s="5" t="s">
        <v>118</v>
      </c>
      <c r="D160" s="200" t="s">
        <v>262</v>
      </c>
      <c r="E160" s="348"/>
      <c r="F160" s="349"/>
    </row>
    <row r="161" spans="1:6" ht="15.75" customHeight="1">
      <c r="A161" s="12">
        <f t="shared" si="10"/>
        <v>127</v>
      </c>
      <c r="C161" s="5" t="s">
        <v>4</v>
      </c>
      <c r="D161" s="200" t="s">
        <v>263</v>
      </c>
      <c r="E161" s="348"/>
      <c r="F161" s="349"/>
    </row>
    <row r="162" spans="1:6" ht="15.75" customHeight="1">
      <c r="A162" s="12">
        <f t="shared" si="10"/>
        <v>128</v>
      </c>
      <c r="C162" s="5" t="s">
        <v>119</v>
      </c>
      <c r="D162" s="200" t="s">
        <v>264</v>
      </c>
      <c r="E162" s="348"/>
      <c r="F162" s="349"/>
    </row>
    <row r="163" spans="1:6" ht="15.75" customHeight="1">
      <c r="A163" s="12">
        <f t="shared" si="10"/>
        <v>129</v>
      </c>
      <c r="C163" s="5" t="s">
        <v>120</v>
      </c>
      <c r="D163" s="200" t="s">
        <v>265</v>
      </c>
      <c r="E163" s="348"/>
      <c r="F163" s="349"/>
    </row>
    <row r="164" spans="1:6" ht="15.75" customHeight="1">
      <c r="A164" s="12">
        <f t="shared" si="10"/>
        <v>130</v>
      </c>
      <c r="C164" s="297" t="s">
        <v>416</v>
      </c>
      <c r="D164" s="200" t="s">
        <v>266</v>
      </c>
      <c r="E164" s="348"/>
      <c r="F164" s="349"/>
    </row>
    <row r="165" spans="1:6" ht="15.75" customHeight="1">
      <c r="A165" s="36">
        <f t="shared" si="10"/>
        <v>131</v>
      </c>
      <c r="B165" s="28"/>
      <c r="C165" s="29" t="s">
        <v>417</v>
      </c>
      <c r="D165" s="200" t="s">
        <v>267</v>
      </c>
      <c r="E165" s="348"/>
      <c r="F165" s="349"/>
    </row>
    <row r="166" spans="1:6" ht="15.75" customHeight="1">
      <c r="A166" s="36">
        <f t="shared" si="10"/>
        <v>132</v>
      </c>
      <c r="B166" s="28"/>
      <c r="C166" s="29" t="s">
        <v>406</v>
      </c>
      <c r="D166" s="200" t="s">
        <v>407</v>
      </c>
      <c r="E166" s="348"/>
      <c r="F166" s="349"/>
    </row>
    <row r="167" spans="1:6" ht="15.75" customHeight="1">
      <c r="A167" s="36">
        <f t="shared" si="10"/>
        <v>133</v>
      </c>
      <c r="B167" s="28"/>
      <c r="C167" s="29" t="s">
        <v>419</v>
      </c>
      <c r="D167" s="200" t="s">
        <v>418</v>
      </c>
      <c r="E167" s="348"/>
      <c r="F167" s="349"/>
    </row>
    <row r="168" spans="1:6" ht="18" customHeight="1" thickBot="1">
      <c r="A168" s="59">
        <f t="shared" si="10"/>
        <v>134</v>
      </c>
      <c r="B168" s="60"/>
      <c r="C168" s="40" t="s">
        <v>72</v>
      </c>
      <c r="D168" s="215"/>
      <c r="E168" s="352">
        <f>SUM(E152:F167)</f>
        <v>0</v>
      </c>
      <c r="F168" s="353"/>
    </row>
    <row r="169" spans="1:6" ht="18" customHeight="1">
      <c r="A169" s="464" t="s">
        <v>369</v>
      </c>
      <c r="B169" s="465"/>
      <c r="C169" s="301" t="s">
        <v>370</v>
      </c>
      <c r="D169" s="302" t="s">
        <v>371</v>
      </c>
      <c r="E169" s="308" t="s">
        <v>372</v>
      </c>
      <c r="F169" s="309"/>
    </row>
    <row r="170" spans="1:6" ht="18" customHeight="1">
      <c r="A170" s="21" t="s">
        <v>73</v>
      </c>
      <c r="B170" s="22"/>
      <c r="C170" s="317" t="s">
        <v>66</v>
      </c>
      <c r="D170" s="225" t="s">
        <v>174</v>
      </c>
      <c r="E170" s="324" t="s">
        <v>173</v>
      </c>
      <c r="F170" s="316"/>
    </row>
    <row r="171" spans="1:6" ht="18" customHeight="1" thickBot="1">
      <c r="A171" s="21" t="s">
        <v>74</v>
      </c>
      <c r="B171" s="22"/>
      <c r="C171" s="331"/>
      <c r="D171" s="208" t="s">
        <v>175</v>
      </c>
      <c r="E171" s="343" t="s">
        <v>34</v>
      </c>
      <c r="F171" s="344"/>
    </row>
    <row r="172" spans="1:6" ht="18" customHeight="1" thickBot="1">
      <c r="A172" s="325" t="s">
        <v>344</v>
      </c>
      <c r="B172" s="323"/>
      <c r="C172" s="323"/>
      <c r="D172" s="323"/>
      <c r="E172" s="323"/>
      <c r="F172" s="323"/>
    </row>
    <row r="173" spans="1:6" ht="15.75" customHeight="1" thickBot="1">
      <c r="A173" s="20"/>
      <c r="B173" s="15"/>
      <c r="C173" s="27" t="s">
        <v>96</v>
      </c>
      <c r="D173" s="97"/>
      <c r="E173" s="248"/>
      <c r="F173" s="97"/>
    </row>
    <row r="174" spans="1:6" ht="15.75" customHeight="1">
      <c r="A174" s="12">
        <f>A168+1</f>
        <v>135</v>
      </c>
      <c r="C174" s="5" t="s">
        <v>121</v>
      </c>
      <c r="D174" s="200" t="s">
        <v>268</v>
      </c>
      <c r="E174" s="348"/>
      <c r="F174" s="349"/>
    </row>
    <row r="175" spans="1:6" ht="15.75" customHeight="1">
      <c r="A175" s="12">
        <f>A174+1</f>
        <v>136</v>
      </c>
      <c r="C175" s="5" t="s">
        <v>108</v>
      </c>
      <c r="D175" s="200" t="s">
        <v>269</v>
      </c>
      <c r="E175" s="348"/>
      <c r="F175" s="349"/>
    </row>
    <row r="176" spans="1:6" ht="15.75" customHeight="1">
      <c r="A176" s="12">
        <f aca="true" t="shared" si="11" ref="A176:A184">(A175)+1</f>
        <v>137</v>
      </c>
      <c r="C176" s="5" t="s">
        <v>109</v>
      </c>
      <c r="D176" s="200" t="s">
        <v>270</v>
      </c>
      <c r="E176" s="348"/>
      <c r="F176" s="349"/>
    </row>
    <row r="177" spans="1:6" ht="15.75" customHeight="1">
      <c r="A177" s="12">
        <f t="shared" si="11"/>
        <v>138</v>
      </c>
      <c r="C177" s="5" t="s">
        <v>110</v>
      </c>
      <c r="D177" s="200" t="s">
        <v>271</v>
      </c>
      <c r="E177" s="348"/>
      <c r="F177" s="349"/>
    </row>
    <row r="178" spans="1:6" ht="15.75" customHeight="1">
      <c r="A178" s="12">
        <f t="shared" si="11"/>
        <v>139</v>
      </c>
      <c r="C178" s="5" t="s">
        <v>160</v>
      </c>
      <c r="D178" s="200" t="s">
        <v>272</v>
      </c>
      <c r="E178" s="348"/>
      <c r="F178" s="349"/>
    </row>
    <row r="179" spans="1:6" ht="15.75" customHeight="1">
      <c r="A179" s="12">
        <f t="shared" si="11"/>
        <v>140</v>
      </c>
      <c r="B179" s="4"/>
      <c r="C179" s="6" t="s">
        <v>141</v>
      </c>
      <c r="D179" s="200" t="s">
        <v>273</v>
      </c>
      <c r="E179" s="348"/>
      <c r="F179" s="349"/>
    </row>
    <row r="180" spans="1:6" ht="15.75" customHeight="1">
      <c r="A180" s="12">
        <f t="shared" si="11"/>
        <v>141</v>
      </c>
      <c r="C180" s="5" t="s">
        <v>106</v>
      </c>
      <c r="D180" s="200" t="s">
        <v>274</v>
      </c>
      <c r="E180" s="348"/>
      <c r="F180" s="349"/>
    </row>
    <row r="181" spans="1:6" ht="15.75" customHeight="1">
      <c r="A181" s="12">
        <f t="shared" si="11"/>
        <v>142</v>
      </c>
      <c r="C181" s="5" t="s">
        <v>81</v>
      </c>
      <c r="D181" s="200" t="s">
        <v>275</v>
      </c>
      <c r="E181" s="348"/>
      <c r="F181" s="349"/>
    </row>
    <row r="182" spans="1:6" ht="15.75" customHeight="1">
      <c r="A182" s="12">
        <f t="shared" si="11"/>
        <v>143</v>
      </c>
      <c r="C182" s="5" t="s">
        <v>4</v>
      </c>
      <c r="D182" s="200" t="s">
        <v>276</v>
      </c>
      <c r="E182" s="348"/>
      <c r="F182" s="349"/>
    </row>
    <row r="183" spans="1:6" ht="15.75" customHeight="1">
      <c r="A183" s="36">
        <f t="shared" si="11"/>
        <v>144</v>
      </c>
      <c r="B183" s="28"/>
      <c r="C183" s="29" t="s">
        <v>3</v>
      </c>
      <c r="D183" s="204" t="s">
        <v>277</v>
      </c>
      <c r="E183" s="348"/>
      <c r="F183" s="349"/>
    </row>
    <row r="184" spans="1:6" ht="18" customHeight="1" thickBot="1">
      <c r="A184" s="59">
        <f t="shared" si="11"/>
        <v>145</v>
      </c>
      <c r="B184" s="60"/>
      <c r="C184" s="40" t="s">
        <v>72</v>
      </c>
      <c r="D184" s="215"/>
      <c r="E184" s="352">
        <f>SUM(E174:F183)</f>
        <v>0</v>
      </c>
      <c r="F184" s="353"/>
    </row>
    <row r="185" spans="1:6" ht="15.75" customHeight="1" thickBot="1">
      <c r="A185" s="20"/>
      <c r="B185" s="15"/>
      <c r="C185" s="27" t="s">
        <v>97</v>
      </c>
      <c r="D185" s="97"/>
      <c r="E185" s="248"/>
      <c r="F185" s="97"/>
    </row>
    <row r="186" spans="1:6" ht="15.75" customHeight="1">
      <c r="A186" s="12">
        <f>A184+1</f>
        <v>146</v>
      </c>
      <c r="C186" s="5" t="s">
        <v>6</v>
      </c>
      <c r="D186" s="200" t="s">
        <v>278</v>
      </c>
      <c r="E186" s="348"/>
      <c r="F186" s="349"/>
    </row>
    <row r="187" spans="1:6" ht="15.75" customHeight="1">
      <c r="A187" s="12">
        <f aca="true" t="shared" si="12" ref="A187:A198">A186+1</f>
        <v>147</v>
      </c>
      <c r="C187" s="5" t="s">
        <v>160</v>
      </c>
      <c r="D187" s="200" t="s">
        <v>279</v>
      </c>
      <c r="E187" s="348"/>
      <c r="F187" s="349"/>
    </row>
    <row r="188" spans="1:6" ht="15.75" customHeight="1">
      <c r="A188" s="12">
        <f t="shared" si="12"/>
        <v>148</v>
      </c>
      <c r="B188" s="4"/>
      <c r="C188" s="6" t="s">
        <v>141</v>
      </c>
      <c r="D188" s="200" t="s">
        <v>280</v>
      </c>
      <c r="E188" s="348"/>
      <c r="F188" s="349"/>
    </row>
    <row r="189" spans="1:6" ht="15.75" customHeight="1">
      <c r="A189" s="12">
        <f t="shared" si="12"/>
        <v>149</v>
      </c>
      <c r="C189" s="5" t="s">
        <v>106</v>
      </c>
      <c r="D189" s="200" t="s">
        <v>281</v>
      </c>
      <c r="E189" s="348"/>
      <c r="F189" s="349"/>
    </row>
    <row r="190" spans="1:6" ht="15.75" customHeight="1">
      <c r="A190" s="12">
        <f t="shared" si="12"/>
        <v>150</v>
      </c>
      <c r="C190" s="5" t="s">
        <v>122</v>
      </c>
      <c r="D190" s="200" t="s">
        <v>282</v>
      </c>
      <c r="E190" s="348"/>
      <c r="F190" s="349"/>
    </row>
    <row r="191" spans="1:6" ht="15.75" customHeight="1">
      <c r="A191" s="12">
        <f t="shared" si="12"/>
        <v>151</v>
      </c>
      <c r="C191" s="5" t="s">
        <v>123</v>
      </c>
      <c r="D191" s="200" t="s">
        <v>283</v>
      </c>
      <c r="E191" s="348"/>
      <c r="F191" s="349"/>
    </row>
    <row r="192" spans="1:6" ht="15.75" customHeight="1">
      <c r="A192" s="12">
        <f t="shared" si="12"/>
        <v>152</v>
      </c>
      <c r="C192" s="5" t="s">
        <v>124</v>
      </c>
      <c r="D192" s="200" t="s">
        <v>284</v>
      </c>
      <c r="E192" s="348"/>
      <c r="F192" s="349"/>
    </row>
    <row r="193" spans="1:6" ht="15.75" customHeight="1">
      <c r="A193" s="12">
        <f t="shared" si="12"/>
        <v>153</v>
      </c>
      <c r="C193" s="5" t="s">
        <v>125</v>
      </c>
      <c r="D193" s="200" t="s">
        <v>285</v>
      </c>
      <c r="E193" s="348"/>
      <c r="F193" s="349"/>
    </row>
    <row r="194" spans="1:6" ht="15.75" customHeight="1">
      <c r="A194" s="12">
        <f t="shared" si="12"/>
        <v>154</v>
      </c>
      <c r="C194" s="5" t="s">
        <v>126</v>
      </c>
      <c r="D194" s="200" t="s">
        <v>286</v>
      </c>
      <c r="E194" s="348"/>
      <c r="F194" s="349"/>
    </row>
    <row r="195" spans="1:6" s="47" customFormat="1" ht="15.75" customHeight="1">
      <c r="A195" s="36">
        <f t="shared" si="12"/>
        <v>155</v>
      </c>
      <c r="B195" s="28"/>
      <c r="C195" s="29" t="s">
        <v>1</v>
      </c>
      <c r="D195" s="204" t="s">
        <v>287</v>
      </c>
      <c r="E195" s="485"/>
      <c r="F195" s="486"/>
    </row>
    <row r="196" spans="1:6" s="52" customFormat="1" ht="15.75" customHeight="1">
      <c r="A196" s="36">
        <f>A195+1</f>
        <v>156</v>
      </c>
      <c r="B196" s="28"/>
      <c r="C196" s="29" t="s">
        <v>127</v>
      </c>
      <c r="D196" s="204" t="s">
        <v>288</v>
      </c>
      <c r="E196" s="487"/>
      <c r="F196" s="488"/>
    </row>
    <row r="197" spans="1:6" s="52" customFormat="1" ht="15.75" customHeight="1">
      <c r="A197" s="12">
        <f t="shared" si="12"/>
        <v>157</v>
      </c>
      <c r="B197" s="3"/>
      <c r="C197" s="5" t="s">
        <v>3</v>
      </c>
      <c r="D197" s="200" t="s">
        <v>289</v>
      </c>
      <c r="E197" s="350"/>
      <c r="F197" s="351"/>
    </row>
    <row r="198" spans="1:6" ht="18" customHeight="1" thickBot="1">
      <c r="A198" s="12">
        <f t="shared" si="12"/>
        <v>158</v>
      </c>
      <c r="B198" s="47"/>
      <c r="C198" s="37" t="s">
        <v>72</v>
      </c>
      <c r="D198" s="215"/>
      <c r="E198" s="352">
        <f>E186+E187+E188+E189+E190+E191+E192+E193+E194+E195+E196+E197</f>
        <v>0</v>
      </c>
      <c r="F198" s="353"/>
    </row>
    <row r="199" spans="1:6" ht="15.75" customHeight="1" thickBot="1">
      <c r="A199" s="13"/>
      <c r="B199" s="2"/>
      <c r="C199" s="26" t="s">
        <v>98</v>
      </c>
      <c r="D199" s="97"/>
      <c r="E199" s="248"/>
      <c r="F199" s="97"/>
    </row>
    <row r="200" spans="1:6" ht="15.75" customHeight="1">
      <c r="A200" s="11">
        <f>A198+1</f>
        <v>159</v>
      </c>
      <c r="B200" s="4"/>
      <c r="C200" s="6" t="s">
        <v>128</v>
      </c>
      <c r="D200" s="203" t="s">
        <v>290</v>
      </c>
      <c r="E200" s="345"/>
      <c r="F200" s="346"/>
    </row>
    <row r="201" spans="1:6" ht="15.75" customHeight="1">
      <c r="A201" s="11">
        <f aca="true" t="shared" si="13" ref="A201:A210">A200+1</f>
        <v>160</v>
      </c>
      <c r="C201" s="5" t="s">
        <v>160</v>
      </c>
      <c r="D201" s="203" t="s">
        <v>291</v>
      </c>
      <c r="E201" s="345"/>
      <c r="F201" s="346"/>
    </row>
    <row r="202" spans="1:6" ht="15.75" customHeight="1">
      <c r="A202" s="11">
        <f t="shared" si="13"/>
        <v>161</v>
      </c>
      <c r="B202" s="4"/>
      <c r="C202" s="6" t="s">
        <v>141</v>
      </c>
      <c r="D202" s="203" t="s">
        <v>292</v>
      </c>
      <c r="E202" s="345"/>
      <c r="F202" s="346"/>
    </row>
    <row r="203" spans="1:6" ht="15.75" customHeight="1">
      <c r="A203" s="11">
        <f t="shared" si="13"/>
        <v>162</v>
      </c>
      <c r="B203" s="4"/>
      <c r="C203" s="6" t="s">
        <v>129</v>
      </c>
      <c r="D203" s="203" t="s">
        <v>293</v>
      </c>
      <c r="E203" s="345"/>
      <c r="F203" s="346"/>
    </row>
    <row r="204" spans="1:6" ht="15.75" customHeight="1">
      <c r="A204" s="11">
        <f t="shared" si="13"/>
        <v>163</v>
      </c>
      <c r="B204" s="4"/>
      <c r="C204" s="6" t="s">
        <v>130</v>
      </c>
      <c r="D204" s="203" t="s">
        <v>294</v>
      </c>
      <c r="E204" s="345"/>
      <c r="F204" s="346"/>
    </row>
    <row r="205" spans="1:6" ht="15.75" customHeight="1">
      <c r="A205" s="11">
        <f t="shared" si="13"/>
        <v>164</v>
      </c>
      <c r="B205" s="4"/>
      <c r="C205" s="6" t="s">
        <v>131</v>
      </c>
      <c r="D205" s="203" t="s">
        <v>295</v>
      </c>
      <c r="E205" s="345"/>
      <c r="F205" s="346"/>
    </row>
    <row r="206" spans="1:6" ht="15.75" customHeight="1">
      <c r="A206" s="11">
        <f t="shared" si="13"/>
        <v>165</v>
      </c>
      <c r="B206" s="4"/>
      <c r="C206" s="6" t="s">
        <v>132</v>
      </c>
      <c r="D206" s="203" t="s">
        <v>296</v>
      </c>
      <c r="E206" s="345"/>
      <c r="F206" s="346"/>
    </row>
    <row r="207" spans="1:6" ht="15.75" customHeight="1">
      <c r="A207" s="11">
        <f t="shared" si="13"/>
        <v>166</v>
      </c>
      <c r="B207" s="4"/>
      <c r="C207" s="6" t="s">
        <v>133</v>
      </c>
      <c r="D207" s="203" t="s">
        <v>297</v>
      </c>
      <c r="E207" s="345"/>
      <c r="F207" s="346"/>
    </row>
    <row r="208" spans="1:6" ht="15.75" customHeight="1">
      <c r="A208" s="11">
        <f t="shared" si="13"/>
        <v>167</v>
      </c>
      <c r="B208" s="4"/>
      <c r="C208" s="6" t="s">
        <v>4</v>
      </c>
      <c r="D208" s="203" t="s">
        <v>298</v>
      </c>
      <c r="E208" s="345"/>
      <c r="F208" s="346"/>
    </row>
    <row r="209" spans="1:6" ht="15.75" customHeight="1">
      <c r="A209" s="11">
        <f t="shared" si="13"/>
        <v>168</v>
      </c>
      <c r="B209" s="4"/>
      <c r="C209" s="6" t="s">
        <v>120</v>
      </c>
      <c r="D209" s="203" t="s">
        <v>299</v>
      </c>
      <c r="E209" s="345"/>
      <c r="F209" s="346"/>
    </row>
    <row r="210" spans="1:6" ht="18" customHeight="1" thickBot="1">
      <c r="A210" s="67">
        <f t="shared" si="13"/>
        <v>169</v>
      </c>
      <c r="B210" s="60"/>
      <c r="C210" s="40" t="s">
        <v>72</v>
      </c>
      <c r="D210" s="215"/>
      <c r="E210" s="352">
        <f>SUM(E200:F209)</f>
        <v>0</v>
      </c>
      <c r="F210" s="353"/>
    </row>
    <row r="211" spans="1:6" ht="15.75" customHeight="1" thickBot="1">
      <c r="A211" s="20"/>
      <c r="B211" s="15"/>
      <c r="C211" s="27" t="s">
        <v>90</v>
      </c>
      <c r="D211" s="97"/>
      <c r="E211" s="248"/>
      <c r="F211" s="97"/>
    </row>
    <row r="212" spans="1:6" ht="15.75" customHeight="1">
      <c r="A212" s="12">
        <f>A210+1</f>
        <v>170</v>
      </c>
      <c r="C212" s="5" t="s">
        <v>6</v>
      </c>
      <c r="D212" s="200" t="s">
        <v>300</v>
      </c>
      <c r="E212" s="348"/>
      <c r="F212" s="349"/>
    </row>
    <row r="213" spans="1:6" ht="15.75" customHeight="1">
      <c r="A213" s="12">
        <f>A212+1</f>
        <v>171</v>
      </c>
      <c r="C213" s="5" t="s">
        <v>160</v>
      </c>
      <c r="D213" s="200" t="s">
        <v>301</v>
      </c>
      <c r="E213" s="348"/>
      <c r="F213" s="349"/>
    </row>
    <row r="214" spans="1:6" ht="15.75" customHeight="1">
      <c r="A214" s="11">
        <f aca="true" t="shared" si="14" ref="A214:A223">(A213)+1</f>
        <v>172</v>
      </c>
      <c r="B214" s="4"/>
      <c r="C214" s="6" t="s">
        <v>141</v>
      </c>
      <c r="D214" s="200" t="s">
        <v>302</v>
      </c>
      <c r="E214" s="348"/>
      <c r="F214" s="349"/>
    </row>
    <row r="215" spans="1:6" ht="15.75" customHeight="1">
      <c r="A215" s="11">
        <f t="shared" si="14"/>
        <v>173</v>
      </c>
      <c r="C215" s="5" t="s">
        <v>137</v>
      </c>
      <c r="D215" s="200" t="s">
        <v>303</v>
      </c>
      <c r="E215" s="348"/>
      <c r="F215" s="349"/>
    </row>
    <row r="216" spans="1:6" ht="15.75" customHeight="1">
      <c r="A216" s="11">
        <f t="shared" si="14"/>
        <v>174</v>
      </c>
      <c r="C216" s="5" t="s">
        <v>0</v>
      </c>
      <c r="D216" s="200" t="s">
        <v>304</v>
      </c>
      <c r="E216" s="348"/>
      <c r="F216" s="349"/>
    </row>
    <row r="217" spans="1:6" ht="15.75" customHeight="1">
      <c r="A217" s="11">
        <f t="shared" si="14"/>
        <v>175</v>
      </c>
      <c r="C217" s="5" t="s">
        <v>81</v>
      </c>
      <c r="D217" s="200" t="s">
        <v>305</v>
      </c>
      <c r="E217" s="348"/>
      <c r="F217" s="349"/>
    </row>
    <row r="218" spans="1:6" ht="15.75" customHeight="1">
      <c r="A218" s="11">
        <f t="shared" si="14"/>
        <v>176</v>
      </c>
      <c r="C218" s="5" t="s">
        <v>4</v>
      </c>
      <c r="D218" s="200" t="s">
        <v>306</v>
      </c>
      <c r="E218" s="348"/>
      <c r="F218" s="349"/>
    </row>
    <row r="219" spans="1:6" ht="15.75" customHeight="1">
      <c r="A219" s="11">
        <f t="shared" si="14"/>
        <v>177</v>
      </c>
      <c r="C219" s="5" t="s">
        <v>138</v>
      </c>
      <c r="D219" s="200" t="s">
        <v>307</v>
      </c>
      <c r="E219" s="348"/>
      <c r="F219" s="349"/>
    </row>
    <row r="220" spans="1:6" ht="15.75" customHeight="1">
      <c r="A220" s="11">
        <f t="shared" si="14"/>
        <v>178</v>
      </c>
      <c r="C220" s="5" t="s">
        <v>139</v>
      </c>
      <c r="D220" s="200" t="s">
        <v>308</v>
      </c>
      <c r="E220" s="348"/>
      <c r="F220" s="349"/>
    </row>
    <row r="221" spans="1:6" ht="15.75" customHeight="1">
      <c r="A221" s="11">
        <f t="shared" si="14"/>
        <v>179</v>
      </c>
      <c r="C221" s="5" t="s">
        <v>120</v>
      </c>
      <c r="D221" s="200" t="s">
        <v>309</v>
      </c>
      <c r="E221" s="348"/>
      <c r="F221" s="349"/>
    </row>
    <row r="222" spans="1:6" ht="15.75" customHeight="1">
      <c r="A222" s="11">
        <f t="shared" si="14"/>
        <v>180</v>
      </c>
      <c r="B222" s="28"/>
      <c r="C222" s="5" t="s">
        <v>421</v>
      </c>
      <c r="D222" s="200" t="s">
        <v>420</v>
      </c>
      <c r="E222" s="348"/>
      <c r="F222" s="349"/>
    </row>
    <row r="223" spans="1:6" ht="18" customHeight="1" thickBot="1">
      <c r="A223" s="67">
        <f t="shared" si="14"/>
        <v>181</v>
      </c>
      <c r="B223" s="60"/>
      <c r="C223" s="40" t="s">
        <v>72</v>
      </c>
      <c r="D223" s="215"/>
      <c r="E223" s="352">
        <f>SUM(E212:F222)</f>
        <v>0</v>
      </c>
      <c r="F223" s="353"/>
    </row>
    <row r="224" spans="1:6" ht="18" customHeight="1" thickBot="1">
      <c r="A224" s="347" t="s">
        <v>369</v>
      </c>
      <c r="B224" s="326"/>
      <c r="C224" s="91" t="s">
        <v>370</v>
      </c>
      <c r="D224" s="206" t="s">
        <v>371</v>
      </c>
      <c r="E224" s="327" t="s">
        <v>372</v>
      </c>
      <c r="F224" s="328"/>
    </row>
    <row r="225" spans="1:6" ht="18" customHeight="1">
      <c r="A225" s="71" t="s">
        <v>73</v>
      </c>
      <c r="B225" s="1"/>
      <c r="C225" s="339" t="s">
        <v>66</v>
      </c>
      <c r="D225" s="207" t="s">
        <v>174</v>
      </c>
      <c r="E225" s="341" t="s">
        <v>173</v>
      </c>
      <c r="F225" s="342"/>
    </row>
    <row r="226" spans="1:6" ht="18" customHeight="1" thickBot="1">
      <c r="A226" s="226" t="s">
        <v>74</v>
      </c>
      <c r="B226" s="227"/>
      <c r="C226" s="340"/>
      <c r="D226" s="208" t="s">
        <v>175</v>
      </c>
      <c r="E226" s="343" t="s">
        <v>34</v>
      </c>
      <c r="F226" s="344"/>
    </row>
    <row r="227" spans="1:6" ht="18" customHeight="1" thickBot="1">
      <c r="A227" s="325" t="s">
        <v>344</v>
      </c>
      <c r="B227" s="323"/>
      <c r="C227" s="323"/>
      <c r="D227" s="323"/>
      <c r="E227" s="323"/>
      <c r="F227" s="323"/>
    </row>
    <row r="228" spans="1:6" ht="15.75" customHeight="1" thickBot="1">
      <c r="A228" s="13"/>
      <c r="B228" s="2"/>
      <c r="C228" s="26" t="s">
        <v>89</v>
      </c>
      <c r="D228" s="97"/>
      <c r="E228" s="248"/>
      <c r="F228" s="97"/>
    </row>
    <row r="229" spans="1:6" ht="15.75" customHeight="1">
      <c r="A229" s="12">
        <f>A223+1</f>
        <v>182</v>
      </c>
      <c r="C229" s="5" t="s">
        <v>6</v>
      </c>
      <c r="D229" s="200" t="s">
        <v>310</v>
      </c>
      <c r="E229" s="348"/>
      <c r="F229" s="349"/>
    </row>
    <row r="230" spans="1:6" ht="15.75" customHeight="1">
      <c r="A230" s="12">
        <f>A229+1</f>
        <v>183</v>
      </c>
      <c r="C230" s="5" t="s">
        <v>160</v>
      </c>
      <c r="D230" s="200" t="s">
        <v>311</v>
      </c>
      <c r="E230" s="348"/>
      <c r="F230" s="349"/>
    </row>
    <row r="231" spans="1:6" ht="15.75" customHeight="1">
      <c r="A231" s="12">
        <f>A230+1</f>
        <v>184</v>
      </c>
      <c r="B231" s="4"/>
      <c r="C231" s="6" t="s">
        <v>141</v>
      </c>
      <c r="D231" s="200" t="s">
        <v>312</v>
      </c>
      <c r="E231" s="348"/>
      <c r="F231" s="349"/>
    </row>
    <row r="232" spans="1:6" ht="15.75" customHeight="1">
      <c r="A232" s="12">
        <f>A231+1</f>
        <v>185</v>
      </c>
      <c r="C232" s="5" t="s">
        <v>4</v>
      </c>
      <c r="D232" s="200" t="s">
        <v>313</v>
      </c>
      <c r="E232" s="348"/>
      <c r="F232" s="349"/>
    </row>
    <row r="233" spans="1:6" ht="15.75" customHeight="1">
      <c r="A233" s="12">
        <f>A232+1</f>
        <v>186</v>
      </c>
      <c r="C233" s="5" t="s">
        <v>3</v>
      </c>
      <c r="D233" s="205" t="s">
        <v>314</v>
      </c>
      <c r="E233" s="348"/>
      <c r="F233" s="349"/>
    </row>
    <row r="234" spans="1:6" ht="18" customHeight="1" thickBot="1">
      <c r="A234" s="12">
        <f>A233+1</f>
        <v>187</v>
      </c>
      <c r="B234" s="47"/>
      <c r="C234" s="37" t="s">
        <v>72</v>
      </c>
      <c r="D234" s="213"/>
      <c r="E234" s="352">
        <f>SUM(E229:F233)</f>
        <v>0</v>
      </c>
      <c r="F234" s="353"/>
    </row>
    <row r="235" spans="1:6" ht="15.75" customHeight="1" thickBot="1">
      <c r="A235" s="13"/>
      <c r="B235" s="2" t="s">
        <v>75</v>
      </c>
      <c r="C235" s="26" t="s">
        <v>21</v>
      </c>
      <c r="D235" s="26"/>
      <c r="E235" s="250"/>
      <c r="F235" s="210"/>
    </row>
    <row r="236" spans="1:6" ht="15.75" customHeight="1">
      <c r="A236" s="12">
        <f>A234+1</f>
        <v>188</v>
      </c>
      <c r="C236" s="5" t="s">
        <v>140</v>
      </c>
      <c r="D236" s="200" t="s">
        <v>315</v>
      </c>
      <c r="E236" s="354"/>
      <c r="F236" s="355"/>
    </row>
    <row r="237" spans="1:6" ht="15.75" customHeight="1">
      <c r="A237" s="12">
        <f aca="true" t="shared" si="15" ref="A237:A244">(A236)+1</f>
        <v>189</v>
      </c>
      <c r="C237" s="5" t="s">
        <v>134</v>
      </c>
      <c r="D237" s="200" t="s">
        <v>316</v>
      </c>
      <c r="E237" s="350"/>
      <c r="F237" s="351"/>
    </row>
    <row r="238" spans="1:6" ht="15.75" customHeight="1">
      <c r="A238" s="12">
        <f t="shared" si="15"/>
        <v>190</v>
      </c>
      <c r="C238" s="6" t="s">
        <v>141</v>
      </c>
      <c r="D238" s="200" t="s">
        <v>317</v>
      </c>
      <c r="E238" s="350"/>
      <c r="F238" s="351"/>
    </row>
    <row r="239" spans="1:6" ht="15.75" customHeight="1">
      <c r="A239" s="12">
        <f t="shared" si="15"/>
        <v>191</v>
      </c>
      <c r="C239" s="5" t="s">
        <v>135</v>
      </c>
      <c r="D239" s="200" t="s">
        <v>318</v>
      </c>
      <c r="E239" s="350"/>
      <c r="F239" s="351"/>
    </row>
    <row r="240" spans="1:6" ht="15.75" customHeight="1">
      <c r="A240" s="12">
        <f t="shared" si="15"/>
        <v>192</v>
      </c>
      <c r="C240" s="5" t="s">
        <v>142</v>
      </c>
      <c r="D240" s="200" t="s">
        <v>319</v>
      </c>
      <c r="E240" s="350"/>
      <c r="F240" s="351"/>
    </row>
    <row r="241" spans="1:6" ht="15.75" customHeight="1">
      <c r="A241" s="12">
        <f t="shared" si="15"/>
        <v>193</v>
      </c>
      <c r="C241" s="5" t="s">
        <v>143</v>
      </c>
      <c r="D241" s="200" t="s">
        <v>320</v>
      </c>
      <c r="E241" s="350"/>
      <c r="F241" s="351"/>
    </row>
    <row r="242" spans="1:6" ht="15.75" customHeight="1">
      <c r="A242" s="12">
        <f t="shared" si="15"/>
        <v>194</v>
      </c>
      <c r="C242" s="5" t="s">
        <v>144</v>
      </c>
      <c r="D242" s="200" t="s">
        <v>321</v>
      </c>
      <c r="E242" s="350"/>
      <c r="F242" s="351"/>
    </row>
    <row r="243" spans="1:6" ht="15.75" customHeight="1">
      <c r="A243" s="12">
        <f t="shared" si="15"/>
        <v>195</v>
      </c>
      <c r="C243" s="5" t="s">
        <v>136</v>
      </c>
      <c r="D243" s="200" t="s">
        <v>322</v>
      </c>
      <c r="E243" s="350"/>
      <c r="F243" s="351"/>
    </row>
    <row r="244" spans="1:6" s="58" customFormat="1" ht="18" customHeight="1" thickBot="1">
      <c r="A244" s="59">
        <f t="shared" si="15"/>
        <v>196</v>
      </c>
      <c r="C244" s="62" t="s">
        <v>72</v>
      </c>
      <c r="D244" s="215"/>
      <c r="E244" s="352">
        <f>SUM(E236:F243)</f>
        <v>0</v>
      </c>
      <c r="F244" s="353"/>
    </row>
    <row r="245" spans="1:6" s="209" customFormat="1" ht="15.75" customHeight="1" thickBot="1">
      <c r="A245" s="332" t="s">
        <v>345</v>
      </c>
      <c r="B245" s="333"/>
      <c r="C245" s="333"/>
      <c r="D245" s="333"/>
      <c r="E245" s="333"/>
      <c r="F245" s="334"/>
    </row>
    <row r="246" spans="1:6" ht="15.75" customHeight="1" thickBot="1">
      <c r="A246" s="13"/>
      <c r="B246" s="15"/>
      <c r="C246" s="25" t="s">
        <v>18</v>
      </c>
      <c r="D246" s="97"/>
      <c r="E246" s="248"/>
      <c r="F246" s="97"/>
    </row>
    <row r="247" spans="1:6" ht="15.75" customHeight="1">
      <c r="A247" s="12">
        <f>A244+1</f>
        <v>197</v>
      </c>
      <c r="C247" s="5" t="s">
        <v>145</v>
      </c>
      <c r="D247" s="200" t="s">
        <v>323</v>
      </c>
      <c r="E247" s="348"/>
      <c r="F247" s="349"/>
    </row>
    <row r="248" spans="1:6" ht="18" customHeight="1" thickBot="1">
      <c r="A248" s="12">
        <f>A247+1</f>
        <v>198</v>
      </c>
      <c r="B248" s="47"/>
      <c r="C248" s="37" t="s">
        <v>72</v>
      </c>
      <c r="D248" s="215"/>
      <c r="E248" s="352">
        <f>SUM(E247)</f>
        <v>0</v>
      </c>
      <c r="F248" s="353"/>
    </row>
    <row r="249" spans="1:6" ht="15.75" customHeight="1" thickBot="1">
      <c r="A249" s="20"/>
      <c r="B249" s="15"/>
      <c r="C249" s="27" t="s">
        <v>70</v>
      </c>
      <c r="D249" s="97"/>
      <c r="E249" s="248"/>
      <c r="F249" s="97"/>
    </row>
    <row r="250" spans="1:6" ht="15.75" customHeight="1">
      <c r="A250" s="12">
        <f>(A248)+1</f>
        <v>199</v>
      </c>
      <c r="C250" s="5" t="s">
        <v>161</v>
      </c>
      <c r="D250" s="200" t="s">
        <v>324</v>
      </c>
      <c r="E250" s="348"/>
      <c r="F250" s="349"/>
    </row>
    <row r="251" spans="1:6" ht="18" customHeight="1" thickBot="1">
      <c r="A251" s="59">
        <f>(A250)+1</f>
        <v>200</v>
      </c>
      <c r="B251" s="60"/>
      <c r="C251" s="40" t="s">
        <v>72</v>
      </c>
      <c r="D251" s="215"/>
      <c r="E251" s="352">
        <f>SUM(E250)</f>
        <v>0</v>
      </c>
      <c r="F251" s="353"/>
    </row>
    <row r="252" spans="1:6" ht="15.75" customHeight="1" thickBot="1">
      <c r="A252" s="20"/>
      <c r="B252" s="30"/>
      <c r="C252" s="31" t="s">
        <v>69</v>
      </c>
      <c r="D252" s="97"/>
      <c r="E252" s="248"/>
      <c r="F252" s="97"/>
    </row>
    <row r="253" spans="1:6" ht="15.75" customHeight="1">
      <c r="A253" s="12">
        <f>(A251)+1</f>
        <v>201</v>
      </c>
      <c r="C253" s="5" t="s">
        <v>156</v>
      </c>
      <c r="D253" s="200" t="s">
        <v>325</v>
      </c>
      <c r="E253" s="348"/>
      <c r="F253" s="349"/>
    </row>
    <row r="254" spans="1:6" ht="15.75" customHeight="1">
      <c r="A254" s="12">
        <f aca="true" t="shared" si="16" ref="A254:A263">(A253)+1</f>
        <v>202</v>
      </c>
      <c r="C254" s="5" t="s">
        <v>80</v>
      </c>
      <c r="D254" s="200" t="s">
        <v>326</v>
      </c>
      <c r="E254" s="348"/>
      <c r="F254" s="349"/>
    </row>
    <row r="255" spans="1:6" ht="15.75" customHeight="1">
      <c r="A255" s="12">
        <f t="shared" si="16"/>
        <v>203</v>
      </c>
      <c r="C255" s="5" t="s">
        <v>78</v>
      </c>
      <c r="D255" s="200" t="s">
        <v>327</v>
      </c>
      <c r="E255" s="348"/>
      <c r="F255" s="349"/>
    </row>
    <row r="256" spans="1:6" ht="15.75" customHeight="1">
      <c r="A256" s="12">
        <f t="shared" si="16"/>
        <v>204</v>
      </c>
      <c r="C256" s="5" t="s">
        <v>151</v>
      </c>
      <c r="D256" s="200" t="s">
        <v>328</v>
      </c>
      <c r="E256" s="348"/>
      <c r="F256" s="349"/>
    </row>
    <row r="257" spans="1:6" ht="15.75" customHeight="1">
      <c r="A257" s="12">
        <f t="shared" si="16"/>
        <v>205</v>
      </c>
      <c r="C257" s="5" t="s">
        <v>152</v>
      </c>
      <c r="D257" s="200" t="s">
        <v>329</v>
      </c>
      <c r="E257" s="348"/>
      <c r="F257" s="349"/>
    </row>
    <row r="258" spans="1:6" ht="15.75" customHeight="1">
      <c r="A258" s="12">
        <f t="shared" si="16"/>
        <v>206</v>
      </c>
      <c r="C258" s="5" t="s">
        <v>79</v>
      </c>
      <c r="D258" s="200" t="s">
        <v>330</v>
      </c>
      <c r="E258" s="348"/>
      <c r="F258" s="349"/>
    </row>
    <row r="259" spans="1:6" ht="15.75" customHeight="1">
      <c r="A259" s="12">
        <f t="shared" si="16"/>
        <v>207</v>
      </c>
      <c r="C259" s="5" t="s">
        <v>153</v>
      </c>
      <c r="D259" s="200" t="s">
        <v>331</v>
      </c>
      <c r="E259" s="348"/>
      <c r="F259" s="349"/>
    </row>
    <row r="260" spans="1:6" ht="15.75" customHeight="1">
      <c r="A260" s="12">
        <f t="shared" si="16"/>
        <v>208</v>
      </c>
      <c r="C260" s="5" t="s">
        <v>154</v>
      </c>
      <c r="D260" s="200" t="s">
        <v>332</v>
      </c>
      <c r="E260" s="348"/>
      <c r="F260" s="349"/>
    </row>
    <row r="261" spans="1:6" ht="15.75" customHeight="1">
      <c r="A261" s="12">
        <f t="shared" si="16"/>
        <v>209</v>
      </c>
      <c r="C261" s="5" t="s">
        <v>155</v>
      </c>
      <c r="D261" s="200" t="s">
        <v>333</v>
      </c>
      <c r="E261" s="348"/>
      <c r="F261" s="349"/>
    </row>
    <row r="262" spans="1:6" ht="15.75" customHeight="1">
      <c r="A262" s="12">
        <f t="shared" si="16"/>
        <v>210</v>
      </c>
      <c r="C262" s="5" t="s">
        <v>346</v>
      </c>
      <c r="D262" s="200" t="s">
        <v>334</v>
      </c>
      <c r="E262" s="348"/>
      <c r="F262" s="349"/>
    </row>
    <row r="263" spans="1:6" ht="18" customHeight="1" thickBot="1">
      <c r="A263" s="12">
        <f t="shared" si="16"/>
        <v>211</v>
      </c>
      <c r="C263" s="37" t="s">
        <v>72</v>
      </c>
      <c r="D263" s="215"/>
      <c r="E263" s="352">
        <f>SUM(E253:F262)</f>
        <v>0</v>
      </c>
      <c r="F263" s="353"/>
    </row>
    <row r="264" spans="1:6" s="33" customFormat="1" ht="15.75" customHeight="1">
      <c r="A264" s="32"/>
      <c r="B264" s="32"/>
      <c r="C264" s="39" t="s">
        <v>68</v>
      </c>
      <c r="D264" s="97"/>
      <c r="E264" s="248"/>
      <c r="F264" s="97"/>
    </row>
    <row r="265" spans="1:6" s="33" customFormat="1" ht="15.75" customHeight="1">
      <c r="A265" s="12">
        <f>(A263)+1</f>
        <v>212</v>
      </c>
      <c r="B265" s="3"/>
      <c r="C265" s="5" t="s">
        <v>6</v>
      </c>
      <c r="D265" s="200" t="s">
        <v>335</v>
      </c>
      <c r="E265" s="348"/>
      <c r="F265" s="349"/>
    </row>
    <row r="266" spans="1:6" s="33" customFormat="1" ht="15.75" customHeight="1">
      <c r="A266" s="12">
        <f aca="true" t="shared" si="17" ref="A266:A272">(A265)+1</f>
        <v>213</v>
      </c>
      <c r="B266" s="3"/>
      <c r="C266" s="5" t="s">
        <v>8</v>
      </c>
      <c r="D266" s="200" t="s">
        <v>336</v>
      </c>
      <c r="E266" s="348"/>
      <c r="F266" s="349"/>
    </row>
    <row r="267" spans="1:6" s="33" customFormat="1" ht="15.75" customHeight="1">
      <c r="A267" s="12">
        <f t="shared" si="17"/>
        <v>214</v>
      </c>
      <c r="B267" s="3"/>
      <c r="C267" s="5" t="s">
        <v>111</v>
      </c>
      <c r="D267" s="200" t="s">
        <v>337</v>
      </c>
      <c r="E267" s="348"/>
      <c r="F267" s="349"/>
    </row>
    <row r="268" spans="1:6" s="33" customFormat="1" ht="15.75" customHeight="1">
      <c r="A268" s="12">
        <f t="shared" si="17"/>
        <v>215</v>
      </c>
      <c r="B268" s="3"/>
      <c r="C268" s="5" t="s">
        <v>9</v>
      </c>
      <c r="D268" s="200" t="s">
        <v>338</v>
      </c>
      <c r="E268" s="348"/>
      <c r="F268" s="349"/>
    </row>
    <row r="269" spans="1:6" s="33" customFormat="1" ht="15.75" customHeight="1">
      <c r="A269" s="12">
        <f t="shared" si="17"/>
        <v>216</v>
      </c>
      <c r="B269" s="3"/>
      <c r="C269" s="5" t="s">
        <v>1</v>
      </c>
      <c r="D269" s="200" t="s">
        <v>339</v>
      </c>
      <c r="E269" s="348"/>
      <c r="F269" s="349"/>
    </row>
    <row r="270" spans="1:6" s="33" customFormat="1" ht="15.75" customHeight="1">
      <c r="A270" s="12">
        <f t="shared" si="17"/>
        <v>217</v>
      </c>
      <c r="B270" s="3"/>
      <c r="C270" s="5" t="s">
        <v>10</v>
      </c>
      <c r="D270" s="200" t="s">
        <v>340</v>
      </c>
      <c r="E270" s="348"/>
      <c r="F270" s="349"/>
    </row>
    <row r="271" spans="1:6" s="33" customFormat="1" ht="15.75" customHeight="1">
      <c r="A271" s="12">
        <f t="shared" si="17"/>
        <v>218</v>
      </c>
      <c r="B271" s="3"/>
      <c r="C271" s="5" t="s">
        <v>3</v>
      </c>
      <c r="D271" s="200" t="s">
        <v>341</v>
      </c>
      <c r="E271" s="348"/>
      <c r="F271" s="349"/>
    </row>
    <row r="272" spans="1:6" ht="18" customHeight="1" thickBot="1">
      <c r="A272" s="59">
        <f t="shared" si="17"/>
        <v>219</v>
      </c>
      <c r="B272" s="60"/>
      <c r="C272" s="40" t="s">
        <v>72</v>
      </c>
      <c r="D272" s="215"/>
      <c r="E272" s="352">
        <f>SUM(E265:F271)</f>
        <v>0</v>
      </c>
      <c r="F272" s="353"/>
    </row>
    <row r="273" spans="1:6" ht="18" customHeight="1" thickBot="1">
      <c r="A273" s="267"/>
      <c r="B273" s="48"/>
      <c r="C273" s="221"/>
      <c r="D273" s="185"/>
      <c r="E273" s="185"/>
      <c r="F273" s="222"/>
    </row>
    <row r="274" spans="1:6" s="220" customFormat="1" ht="15.75" customHeight="1" thickBot="1">
      <c r="A274" s="450" t="s">
        <v>20</v>
      </c>
      <c r="B274" s="451"/>
      <c r="C274" s="451"/>
      <c r="D274" s="451"/>
      <c r="E274" s="451"/>
      <c r="F274" s="452"/>
    </row>
    <row r="275" spans="1:6" ht="15.75" customHeight="1">
      <c r="A275" s="14">
        <f>A272+1</f>
        <v>220</v>
      </c>
      <c r="B275" s="16"/>
      <c r="C275" s="23" t="s">
        <v>146</v>
      </c>
      <c r="D275" s="199" t="s">
        <v>342</v>
      </c>
      <c r="E275" s="354"/>
      <c r="F275" s="355"/>
    </row>
    <row r="276" spans="1:6" ht="15.75" customHeight="1">
      <c r="A276" s="11">
        <f>A275+1</f>
        <v>221</v>
      </c>
      <c r="B276" s="4"/>
      <c r="C276" s="6" t="s">
        <v>147</v>
      </c>
      <c r="D276" s="203" t="s">
        <v>343</v>
      </c>
      <c r="E276" s="350"/>
      <c r="F276" s="351"/>
    </row>
    <row r="277" spans="1:6" ht="18" customHeight="1" thickBot="1">
      <c r="A277" s="67">
        <f>A276+1</f>
        <v>222</v>
      </c>
      <c r="B277" s="104"/>
      <c r="C277" s="40" t="s">
        <v>24</v>
      </c>
      <c r="D277" s="215"/>
      <c r="E277" s="352">
        <f>SUM(E275:F276)</f>
        <v>0</v>
      </c>
      <c r="F277" s="353"/>
    </row>
    <row r="278" spans="1:6" ht="18" customHeight="1">
      <c r="A278" s="335">
        <f>A277+1</f>
        <v>223</v>
      </c>
      <c r="B278" s="50"/>
      <c r="C278" s="365" t="s">
        <v>23</v>
      </c>
      <c r="D278" s="217"/>
      <c r="E278" s="361">
        <f>E24+E36+E44+E52+E61+E70+E79+E84+E92+E105+E118+E132+E137+E150+E168+E184+E198+E210+E223+E234+E244+E248+E251+E263+E272+E277</f>
        <v>0</v>
      </c>
      <c r="F278" s="362"/>
    </row>
    <row r="279" spans="1:6" ht="18" customHeight="1" thickBot="1">
      <c r="A279" s="336"/>
      <c r="B279" s="58"/>
      <c r="C279" s="366"/>
      <c r="D279" s="218"/>
      <c r="E279" s="363"/>
      <c r="F279" s="364"/>
    </row>
    <row r="280" spans="1:6" ht="66" customHeight="1" thickBot="1">
      <c r="A280" s="356" t="s">
        <v>408</v>
      </c>
      <c r="B280" s="357"/>
      <c r="C280" s="357"/>
      <c r="D280" s="357"/>
      <c r="E280" s="357"/>
      <c r="F280" s="358"/>
    </row>
    <row r="281" spans="1:6" ht="20.25" customHeight="1" thickBot="1">
      <c r="A281" s="453" t="s">
        <v>37</v>
      </c>
      <c r="B281" s="473"/>
      <c r="C281" s="473"/>
      <c r="D281" s="474"/>
      <c r="E281" s="337" t="s">
        <v>36</v>
      </c>
      <c r="F281" s="338"/>
    </row>
    <row r="282" spans="1:6" ht="15" customHeight="1">
      <c r="A282" s="475"/>
      <c r="B282" s="476"/>
      <c r="C282" s="476"/>
      <c r="D282" s="477"/>
      <c r="E282" s="252" t="s">
        <v>357</v>
      </c>
      <c r="F282" s="232" t="s">
        <v>358</v>
      </c>
    </row>
    <row r="283" spans="1:6" ht="29.25" customHeight="1" thickBot="1">
      <c r="A283" s="478"/>
      <c r="B283" s="479"/>
      <c r="C283" s="479"/>
      <c r="D283" s="480"/>
      <c r="E283" s="251" t="s">
        <v>356</v>
      </c>
      <c r="F283" s="253" t="s">
        <v>362</v>
      </c>
    </row>
    <row r="284" spans="1:6" ht="30.75" customHeight="1">
      <c r="A284" s="117">
        <v>1</v>
      </c>
      <c r="B284" s="119"/>
      <c r="C284" s="118"/>
      <c r="D284" s="119"/>
      <c r="E284" s="115">
        <v>0</v>
      </c>
      <c r="F284" s="115"/>
    </row>
    <row r="285" spans="1:6" ht="30.75" customHeight="1">
      <c r="A285" s="120">
        <f>A284+1</f>
        <v>2</v>
      </c>
      <c r="B285" s="122"/>
      <c r="C285" s="121"/>
      <c r="D285" s="122"/>
      <c r="E285" s="116">
        <v>0</v>
      </c>
      <c r="F285" s="116">
        <v>0</v>
      </c>
    </row>
    <row r="286" spans="1:6" ht="30.75" customHeight="1">
      <c r="A286" s="120">
        <f aca="true" t="shared" si="18" ref="A286:A301">A285+1</f>
        <v>3</v>
      </c>
      <c r="B286" s="122"/>
      <c r="C286" s="121"/>
      <c r="D286" s="122"/>
      <c r="E286" s="116">
        <v>0</v>
      </c>
      <c r="F286" s="116"/>
    </row>
    <row r="287" spans="1:6" ht="30.75" customHeight="1">
      <c r="A287" s="120">
        <f t="shared" si="18"/>
        <v>4</v>
      </c>
      <c r="B287" s="122"/>
      <c r="C287" s="121"/>
      <c r="D287" s="122"/>
      <c r="E287" s="116"/>
      <c r="F287" s="116">
        <v>0</v>
      </c>
    </row>
    <row r="288" spans="1:6" ht="30.75" customHeight="1">
      <c r="A288" s="120">
        <f t="shared" si="18"/>
        <v>5</v>
      </c>
      <c r="B288" s="122"/>
      <c r="C288" s="121"/>
      <c r="D288" s="122"/>
      <c r="E288" s="116"/>
      <c r="F288" s="116">
        <v>0</v>
      </c>
    </row>
    <row r="289" spans="1:6" ht="30.75" customHeight="1">
      <c r="A289" s="120">
        <f t="shared" si="18"/>
        <v>6</v>
      </c>
      <c r="B289" s="122"/>
      <c r="C289" s="121"/>
      <c r="D289" s="122"/>
      <c r="E289" s="116">
        <v>0</v>
      </c>
      <c r="F289" s="116">
        <v>0</v>
      </c>
    </row>
    <row r="290" spans="1:6" ht="30.75" customHeight="1">
      <c r="A290" s="120">
        <f t="shared" si="18"/>
        <v>7</v>
      </c>
      <c r="B290" s="122"/>
      <c r="C290" s="121"/>
      <c r="D290" s="122"/>
      <c r="E290" s="116">
        <v>0</v>
      </c>
      <c r="F290" s="116"/>
    </row>
    <row r="291" spans="1:6" ht="30.75" customHeight="1">
      <c r="A291" s="120">
        <f t="shared" si="18"/>
        <v>8</v>
      </c>
      <c r="B291" s="122"/>
      <c r="C291" s="121"/>
      <c r="D291" s="122"/>
      <c r="E291" s="116">
        <v>0</v>
      </c>
      <c r="F291" s="116"/>
    </row>
    <row r="292" spans="1:6" ht="30.75" customHeight="1">
      <c r="A292" s="120">
        <f t="shared" si="18"/>
        <v>9</v>
      </c>
      <c r="B292" s="122"/>
      <c r="C292" s="121"/>
      <c r="D292" s="122"/>
      <c r="E292" s="116">
        <v>0</v>
      </c>
      <c r="F292" s="116"/>
    </row>
    <row r="293" spans="1:6" ht="30.75" customHeight="1">
      <c r="A293" s="120">
        <f t="shared" si="18"/>
        <v>10</v>
      </c>
      <c r="B293" s="122"/>
      <c r="C293" s="121"/>
      <c r="D293" s="122"/>
      <c r="E293" s="116">
        <v>0</v>
      </c>
      <c r="F293" s="116"/>
    </row>
    <row r="294" spans="1:6" ht="30.75" customHeight="1">
      <c r="A294" s="120">
        <f t="shared" si="18"/>
        <v>11</v>
      </c>
      <c r="B294" s="122"/>
      <c r="C294" s="121"/>
      <c r="D294" s="122"/>
      <c r="E294" s="116">
        <v>0</v>
      </c>
      <c r="F294" s="116"/>
    </row>
    <row r="295" spans="1:6" ht="30.75" customHeight="1">
      <c r="A295" s="120">
        <f>A294+1</f>
        <v>12</v>
      </c>
      <c r="B295" s="122"/>
      <c r="C295" s="121"/>
      <c r="D295" s="122"/>
      <c r="E295" s="116">
        <v>0</v>
      </c>
      <c r="F295" s="116"/>
    </row>
    <row r="296" spans="1:6" ht="30.75" customHeight="1">
      <c r="A296" s="120">
        <f t="shared" si="18"/>
        <v>13</v>
      </c>
      <c r="B296" s="122"/>
      <c r="C296" s="121"/>
      <c r="D296" s="122"/>
      <c r="E296" s="116">
        <v>0</v>
      </c>
      <c r="F296" s="116"/>
    </row>
    <row r="297" spans="1:6" ht="30.75" customHeight="1">
      <c r="A297" s="120">
        <f t="shared" si="18"/>
        <v>14</v>
      </c>
      <c r="B297" s="122"/>
      <c r="C297" s="121"/>
      <c r="D297" s="122"/>
      <c r="E297" s="116">
        <v>0</v>
      </c>
      <c r="F297" s="116"/>
    </row>
    <row r="298" spans="1:6" ht="30.75" customHeight="1">
      <c r="A298" s="120">
        <f t="shared" si="18"/>
        <v>15</v>
      </c>
      <c r="B298" s="122"/>
      <c r="C298" s="121"/>
      <c r="D298" s="122"/>
      <c r="E298" s="116">
        <v>0</v>
      </c>
      <c r="F298" s="116"/>
    </row>
    <row r="299" spans="1:6" ht="30.75" customHeight="1">
      <c r="A299" s="120">
        <f t="shared" si="18"/>
        <v>16</v>
      </c>
      <c r="B299" s="122"/>
      <c r="C299" s="121"/>
      <c r="D299" s="122"/>
      <c r="E299" s="116">
        <v>0</v>
      </c>
      <c r="F299" s="116"/>
    </row>
    <row r="300" spans="1:6" ht="30.75" customHeight="1">
      <c r="A300" s="120">
        <f t="shared" si="18"/>
        <v>17</v>
      </c>
      <c r="B300" s="122"/>
      <c r="C300" s="121"/>
      <c r="D300" s="122"/>
      <c r="E300" s="116">
        <v>0</v>
      </c>
      <c r="F300" s="116"/>
    </row>
    <row r="301" spans="1:6" ht="30.75" customHeight="1">
      <c r="A301" s="120">
        <f t="shared" si="18"/>
        <v>18</v>
      </c>
      <c r="B301" s="122"/>
      <c r="C301" s="121"/>
      <c r="D301" s="122"/>
      <c r="E301" s="116">
        <v>0</v>
      </c>
      <c r="F301" s="116"/>
    </row>
    <row r="302" spans="1:6" ht="30.75" customHeight="1" thickBot="1">
      <c r="A302" s="124">
        <f>A301+1</f>
        <v>19</v>
      </c>
      <c r="B302" s="244"/>
      <c r="C302" s="125"/>
      <c r="D302" s="126"/>
      <c r="E302" s="116">
        <v>0</v>
      </c>
      <c r="F302" s="254"/>
    </row>
    <row r="303" spans="1:6" ht="30.75" customHeight="1" thickBot="1">
      <c r="A303" s="233">
        <f>A302+1</f>
        <v>20</v>
      </c>
      <c r="B303" s="129"/>
      <c r="C303" s="231" t="s">
        <v>38</v>
      </c>
      <c r="D303" s="129"/>
      <c r="E303" s="281">
        <f>SUM(E284:E302)</f>
        <v>0</v>
      </c>
      <c r="F303" s="128">
        <f>SUM(F284:F302)</f>
        <v>0</v>
      </c>
    </row>
    <row r="304" spans="1:6" ht="12.75" customHeight="1">
      <c r="A304" s="123"/>
      <c r="B304" s="123"/>
      <c r="C304" s="123"/>
      <c r="D304" s="123"/>
      <c r="E304" s="123"/>
      <c r="F304" s="123"/>
    </row>
    <row r="305" spans="1:6" ht="18.75" customHeight="1">
      <c r="A305" s="367" t="s">
        <v>381</v>
      </c>
      <c r="B305" s="367"/>
      <c r="C305" s="367"/>
      <c r="D305" s="367"/>
      <c r="E305" s="367"/>
      <c r="F305" s="367"/>
    </row>
    <row r="306" spans="1:6" ht="14.25" customHeight="1" thickBot="1">
      <c r="A306" s="133"/>
      <c r="B306" s="133"/>
      <c r="C306" s="133"/>
      <c r="D306" s="133"/>
      <c r="E306" s="133"/>
      <c r="F306" s="133"/>
    </row>
    <row r="307" spans="1:6" ht="15" customHeight="1">
      <c r="A307" s="70"/>
      <c r="B307" s="133"/>
      <c r="C307" s="133"/>
      <c r="D307" s="237" t="s">
        <v>357</v>
      </c>
      <c r="E307" s="237" t="s">
        <v>358</v>
      </c>
      <c r="F307" s="237" t="s">
        <v>375</v>
      </c>
    </row>
    <row r="308" spans="1:6" ht="40.5" customHeight="1" thickBot="1">
      <c r="A308" s="133"/>
      <c r="B308" s="133"/>
      <c r="C308" s="133"/>
      <c r="D308" s="253" t="s">
        <v>359</v>
      </c>
      <c r="E308" s="253" t="s">
        <v>362</v>
      </c>
      <c r="F308" s="253" t="s">
        <v>363</v>
      </c>
    </row>
    <row r="309" spans="1:6" s="139" customFormat="1" ht="17.25" customHeight="1">
      <c r="A309" s="130" t="s">
        <v>39</v>
      </c>
      <c r="B309" s="130"/>
      <c r="C309" s="47"/>
      <c r="D309" s="282">
        <f>E303</f>
        <v>0</v>
      </c>
      <c r="E309" s="245">
        <f>F303</f>
        <v>0</v>
      </c>
      <c r="F309" s="283">
        <f>SUM(D309:E309)</f>
        <v>0</v>
      </c>
    </row>
    <row r="310" spans="1:6" ht="15.75" customHeight="1">
      <c r="A310" s="130"/>
      <c r="B310" s="130"/>
      <c r="C310" s="130"/>
      <c r="D310" s="245"/>
      <c r="E310" s="255"/>
      <c r="F310" s="255"/>
    </row>
    <row r="311" spans="1:6" ht="17.25" customHeight="1" thickBot="1">
      <c r="A311" s="130" t="s">
        <v>374</v>
      </c>
      <c r="B311" s="135"/>
      <c r="C311" s="136"/>
      <c r="D311" s="236">
        <v>0</v>
      </c>
      <c r="E311" s="236">
        <v>0</v>
      </c>
      <c r="F311" s="234"/>
    </row>
    <row r="312" spans="1:6" s="47" customFormat="1" ht="15.75" customHeight="1">
      <c r="A312" s="130"/>
      <c r="B312" s="130"/>
      <c r="C312" s="131"/>
      <c r="D312" s="237"/>
      <c r="E312" s="237"/>
      <c r="F312" s="235"/>
    </row>
    <row r="313" spans="1:6" s="47" customFormat="1" ht="17.25" customHeight="1" thickBot="1">
      <c r="A313" s="130" t="s">
        <v>54</v>
      </c>
      <c r="B313" s="123"/>
      <c r="D313" s="268"/>
      <c r="E313" s="269"/>
      <c r="F313" s="268">
        <f>SUM(D313:E313)</f>
        <v>0</v>
      </c>
    </row>
    <row r="314" spans="1:6" s="47" customFormat="1" ht="15.75" customHeight="1">
      <c r="A314" s="130"/>
      <c r="B314" s="123"/>
      <c r="D314" s="245"/>
      <c r="E314" s="237"/>
      <c r="F314" s="237"/>
    </row>
    <row r="315" spans="1:6" ht="18" customHeight="1" thickBot="1">
      <c r="A315" s="130" t="s">
        <v>386</v>
      </c>
      <c r="B315" s="123"/>
      <c r="C315" s="123"/>
      <c r="D315" s="284"/>
      <c r="E315" s="284"/>
      <c r="F315" s="270">
        <f>SUM(D315:E315)</f>
        <v>0</v>
      </c>
    </row>
    <row r="316" spans="1:6" ht="20.25" customHeight="1">
      <c r="A316" s="453" t="s">
        <v>25</v>
      </c>
      <c r="B316" s="454"/>
      <c r="C316" s="454"/>
      <c r="D316" s="454"/>
      <c r="E316" s="454"/>
      <c r="F316" s="455"/>
    </row>
    <row r="317" spans="1:6" ht="9" customHeight="1" thickBot="1">
      <c r="A317" s="161"/>
      <c r="B317" s="76"/>
      <c r="C317" s="76"/>
      <c r="D317" s="76"/>
      <c r="E317" s="76"/>
      <c r="F317" s="162"/>
    </row>
    <row r="318" spans="1:6" ht="14.25" customHeight="1" thickBot="1">
      <c r="A318" s="240"/>
      <c r="B318" s="241"/>
      <c r="C318" s="152"/>
      <c r="D318" s="368" t="s">
        <v>36</v>
      </c>
      <c r="E318" s="368"/>
      <c r="F318" s="369"/>
    </row>
    <row r="319" spans="1:6" ht="17.25" customHeight="1" thickBot="1">
      <c r="A319" s="216" t="s">
        <v>369</v>
      </c>
      <c r="B319" s="111"/>
      <c r="C319" s="110" t="s">
        <v>370</v>
      </c>
      <c r="D319" s="91" t="s">
        <v>371</v>
      </c>
      <c r="E319" s="91" t="s">
        <v>372</v>
      </c>
      <c r="F319" s="91" t="s">
        <v>373</v>
      </c>
    </row>
    <row r="320" spans="1:6" ht="20.25" customHeight="1" thickBot="1">
      <c r="A320" s="155" t="s">
        <v>347</v>
      </c>
      <c r="B320" s="157"/>
      <c r="C320" s="157"/>
      <c r="D320" s="256" t="s">
        <v>360</v>
      </c>
      <c r="E320" s="256" t="s">
        <v>361</v>
      </c>
      <c r="F320" s="266" t="s">
        <v>363</v>
      </c>
    </row>
    <row r="321" spans="1:6" ht="20.25" customHeight="1" thickBot="1">
      <c r="A321" s="63">
        <f>A278+1</f>
        <v>224</v>
      </c>
      <c r="B321" s="112" t="s">
        <v>28</v>
      </c>
      <c r="C321" s="113"/>
      <c r="D321" s="285">
        <v>0</v>
      </c>
      <c r="E321" s="272"/>
      <c r="F321" s="271">
        <f>SUM(D321:E321)</f>
        <v>0</v>
      </c>
    </row>
    <row r="322" spans="1:6" ht="20.25" customHeight="1" thickBot="1">
      <c r="A322" s="63">
        <f aca="true" t="shared" si="19" ref="A322:A327">A321+1</f>
        <v>225</v>
      </c>
      <c r="B322" s="112" t="s">
        <v>354</v>
      </c>
      <c r="C322" s="48"/>
      <c r="D322" s="273"/>
      <c r="E322" s="272">
        <v>0</v>
      </c>
      <c r="F322" s="272">
        <f>SUM(D322:E322)</f>
        <v>0</v>
      </c>
    </row>
    <row r="323" spans="1:6" ht="20.25" customHeight="1" thickBot="1">
      <c r="A323" s="63"/>
      <c r="B323" s="112" t="s">
        <v>29</v>
      </c>
      <c r="C323" s="48"/>
      <c r="D323" s="89"/>
      <c r="E323" s="243"/>
      <c r="F323" s="91"/>
    </row>
    <row r="324" spans="1:6" ht="20.25" customHeight="1" thickBot="1">
      <c r="A324" s="63">
        <f>A322+1</f>
        <v>226</v>
      </c>
      <c r="B324" s="89"/>
      <c r="C324" s="112" t="s">
        <v>377</v>
      </c>
      <c r="D324" s="89"/>
      <c r="E324" s="216"/>
      <c r="F324" s="91"/>
    </row>
    <row r="325" spans="1:6" ht="20.25" customHeight="1" thickBot="1">
      <c r="A325" s="63">
        <f t="shared" si="19"/>
        <v>227</v>
      </c>
      <c r="B325" s="89"/>
      <c r="C325" s="112" t="s">
        <v>378</v>
      </c>
      <c r="D325" s="89"/>
      <c r="E325" s="216"/>
      <c r="F325" s="91"/>
    </row>
    <row r="326" spans="1:6" ht="20.25" customHeight="1" thickBot="1">
      <c r="A326" s="63">
        <f t="shared" si="19"/>
        <v>228</v>
      </c>
      <c r="B326" s="89"/>
      <c r="C326" s="112" t="s">
        <v>379</v>
      </c>
      <c r="D326" s="89"/>
      <c r="E326" s="216"/>
      <c r="F326" s="91"/>
    </row>
    <row r="327" spans="1:6" ht="20.25" customHeight="1" thickBot="1">
      <c r="A327" s="63">
        <f t="shared" si="19"/>
        <v>229</v>
      </c>
      <c r="B327" s="437" t="s">
        <v>33</v>
      </c>
      <c r="C327" s="438"/>
      <c r="D327" s="274">
        <f>SUM(D321:D326)</f>
        <v>0</v>
      </c>
      <c r="E327" s="275">
        <f>SUM(E322:E326)</f>
        <v>0</v>
      </c>
      <c r="F327" s="272">
        <f>SUM(D327:E327)</f>
        <v>0</v>
      </c>
    </row>
    <row r="328" spans="1:6" ht="20.25" customHeight="1" thickBot="1">
      <c r="A328" s="155" t="s">
        <v>66</v>
      </c>
      <c r="B328" s="156"/>
      <c r="C328" s="156"/>
      <c r="D328" s="163"/>
      <c r="E328" s="163"/>
      <c r="F328" s="211"/>
    </row>
    <row r="329" spans="1:6" ht="20.25" customHeight="1" thickBot="1">
      <c r="A329" s="228" t="s">
        <v>348</v>
      </c>
      <c r="B329" s="229"/>
      <c r="C329" s="230"/>
      <c r="D329" s="163"/>
      <c r="E329" s="163"/>
      <c r="F329" s="211"/>
    </row>
    <row r="330" spans="1:6" ht="20.25" customHeight="1" thickBot="1">
      <c r="A330" s="68">
        <f>A327+1</f>
        <v>230</v>
      </c>
      <c r="B330" s="168" t="s">
        <v>83</v>
      </c>
      <c r="C330" s="166"/>
      <c r="D330" s="274">
        <f>F330</f>
        <v>0</v>
      </c>
      <c r="E330" s="275">
        <v>0</v>
      </c>
      <c r="F330" s="287">
        <f>E24</f>
        <v>0</v>
      </c>
    </row>
    <row r="331" spans="1:6" ht="20.25" customHeight="1" thickBot="1">
      <c r="A331" s="68">
        <f>A330+1</f>
        <v>231</v>
      </c>
      <c r="B331" s="166" t="s">
        <v>84</v>
      </c>
      <c r="C331" s="166"/>
      <c r="D331" s="274">
        <f aca="true" t="shared" si="20" ref="D331:D350">F331</f>
        <v>0</v>
      </c>
      <c r="E331" s="275">
        <v>0</v>
      </c>
      <c r="F331" s="287">
        <f>E36</f>
        <v>0</v>
      </c>
    </row>
    <row r="332" spans="1:6" ht="20.25" customHeight="1" thickBot="1">
      <c r="A332" s="68">
        <f aca="true" t="shared" si="21" ref="A332:A354">A331+1</f>
        <v>232</v>
      </c>
      <c r="B332" s="166" t="s">
        <v>85</v>
      </c>
      <c r="C332" s="166"/>
      <c r="D332" s="274">
        <f t="shared" si="20"/>
        <v>0</v>
      </c>
      <c r="E332" s="275">
        <v>0</v>
      </c>
      <c r="F332" s="272">
        <f>E44</f>
        <v>0</v>
      </c>
    </row>
    <row r="333" spans="1:6" ht="20.25" customHeight="1" thickBot="1">
      <c r="A333" s="68">
        <f t="shared" si="21"/>
        <v>233</v>
      </c>
      <c r="B333" s="166" t="s">
        <v>67</v>
      </c>
      <c r="C333" s="166"/>
      <c r="D333" s="274">
        <f t="shared" si="20"/>
        <v>0</v>
      </c>
      <c r="E333" s="275">
        <v>0</v>
      </c>
      <c r="F333" s="275">
        <f>E44</f>
        <v>0</v>
      </c>
    </row>
    <row r="334" spans="1:6" ht="20.25" customHeight="1" thickBot="1">
      <c r="A334" s="68">
        <f t="shared" si="21"/>
        <v>234</v>
      </c>
      <c r="B334" s="493" t="s">
        <v>86</v>
      </c>
      <c r="C334" s="494"/>
      <c r="D334" s="274">
        <f t="shared" si="20"/>
        <v>0</v>
      </c>
      <c r="E334" s="275">
        <v>0</v>
      </c>
      <c r="F334" s="275">
        <f>E61</f>
        <v>0</v>
      </c>
    </row>
    <row r="335" spans="1:6" ht="20.25" customHeight="1" thickBot="1">
      <c r="A335" s="68">
        <f t="shared" si="21"/>
        <v>235</v>
      </c>
      <c r="B335" s="359" t="s">
        <v>409</v>
      </c>
      <c r="C335" s="360"/>
      <c r="D335" s="274">
        <f>E70</f>
        <v>0</v>
      </c>
      <c r="E335" s="275">
        <v>0</v>
      </c>
      <c r="F335" s="275">
        <f>E70</f>
        <v>0</v>
      </c>
    </row>
    <row r="336" spans="1:6" ht="20.25" customHeight="1" thickBot="1">
      <c r="A336" s="68">
        <f t="shared" si="21"/>
        <v>236</v>
      </c>
      <c r="B336" s="166" t="s">
        <v>87</v>
      </c>
      <c r="C336" s="166"/>
      <c r="D336" s="274">
        <f t="shared" si="20"/>
        <v>0</v>
      </c>
      <c r="E336" s="275">
        <v>0</v>
      </c>
      <c r="F336" s="275">
        <f>E79</f>
        <v>0</v>
      </c>
    </row>
    <row r="337" spans="1:6" ht="20.25" customHeight="1" thickBot="1">
      <c r="A337" s="68">
        <f t="shared" si="21"/>
        <v>237</v>
      </c>
      <c r="B337" s="359" t="s">
        <v>410</v>
      </c>
      <c r="C337" s="360"/>
      <c r="D337" s="274">
        <f t="shared" si="20"/>
        <v>0</v>
      </c>
      <c r="E337" s="275">
        <v>0</v>
      </c>
      <c r="F337" s="275">
        <f>E84</f>
        <v>0</v>
      </c>
    </row>
    <row r="338" spans="1:6" ht="20.25" customHeight="1" thickBot="1">
      <c r="A338" s="68">
        <f t="shared" si="21"/>
        <v>238</v>
      </c>
      <c r="B338" s="493" t="s">
        <v>355</v>
      </c>
      <c r="C338" s="494"/>
      <c r="D338" s="274">
        <f t="shared" si="20"/>
        <v>0</v>
      </c>
      <c r="E338" s="275">
        <v>0</v>
      </c>
      <c r="F338" s="275">
        <f>E92</f>
        <v>0</v>
      </c>
    </row>
    <row r="339" spans="1:11" ht="20.25" customHeight="1" thickBot="1">
      <c r="A339" s="68">
        <f t="shared" si="21"/>
        <v>239</v>
      </c>
      <c r="B339" s="166" t="s">
        <v>91</v>
      </c>
      <c r="C339" s="166"/>
      <c r="D339" s="274">
        <f t="shared" si="20"/>
        <v>0</v>
      </c>
      <c r="E339" s="275">
        <v>0</v>
      </c>
      <c r="F339" s="275">
        <f>E105</f>
        <v>0</v>
      </c>
      <c r="K339" s="294"/>
    </row>
    <row r="340" spans="1:11" ht="20.25" customHeight="1" thickBot="1">
      <c r="A340" s="68">
        <f t="shared" si="21"/>
        <v>240</v>
      </c>
      <c r="B340" s="166" t="s">
        <v>92</v>
      </c>
      <c r="C340" s="166"/>
      <c r="D340" s="274">
        <f t="shared" si="20"/>
        <v>0</v>
      </c>
      <c r="E340" s="275">
        <v>0</v>
      </c>
      <c r="F340" s="275">
        <f>E118</f>
        <v>0</v>
      </c>
      <c r="K340" s="294"/>
    </row>
    <row r="341" spans="1:6" ht="20.25" customHeight="1" thickBot="1">
      <c r="A341" s="68">
        <f t="shared" si="21"/>
        <v>241</v>
      </c>
      <c r="B341" s="166" t="s">
        <v>93</v>
      </c>
      <c r="C341" s="166"/>
      <c r="D341" s="274">
        <f t="shared" si="20"/>
        <v>0</v>
      </c>
      <c r="E341" s="275">
        <v>0</v>
      </c>
      <c r="F341" s="275">
        <f>E132</f>
        <v>0</v>
      </c>
    </row>
    <row r="342" spans="1:6" ht="20.25" customHeight="1" thickBot="1">
      <c r="A342" s="68">
        <f t="shared" si="21"/>
        <v>242</v>
      </c>
      <c r="B342" s="359" t="s">
        <v>411</v>
      </c>
      <c r="C342" s="360"/>
      <c r="D342" s="274">
        <f t="shared" si="20"/>
        <v>0</v>
      </c>
      <c r="E342" s="275">
        <v>0</v>
      </c>
      <c r="F342" s="275">
        <f>E137</f>
        <v>0</v>
      </c>
    </row>
    <row r="343" spans="1:6" ht="20.25" customHeight="1" thickBot="1">
      <c r="A343" s="68">
        <f t="shared" si="21"/>
        <v>243</v>
      </c>
      <c r="B343" s="166" t="s">
        <v>94</v>
      </c>
      <c r="C343" s="166"/>
      <c r="D343" s="274">
        <f t="shared" si="20"/>
        <v>0</v>
      </c>
      <c r="E343" s="275">
        <v>0</v>
      </c>
      <c r="F343" s="275">
        <f>E150</f>
        <v>0</v>
      </c>
    </row>
    <row r="344" spans="1:6" ht="20.25" customHeight="1" thickBot="1">
      <c r="A344" s="68">
        <f t="shared" si="21"/>
        <v>244</v>
      </c>
      <c r="B344" s="166" t="s">
        <v>95</v>
      </c>
      <c r="C344" s="166"/>
      <c r="D344" s="274">
        <f>F344</f>
        <v>0</v>
      </c>
      <c r="E344" s="275">
        <v>0</v>
      </c>
      <c r="F344" s="275">
        <f>E168</f>
        <v>0</v>
      </c>
    </row>
    <row r="345" spans="1:6" ht="20.25" customHeight="1" thickBot="1">
      <c r="A345" s="68">
        <f t="shared" si="21"/>
        <v>245</v>
      </c>
      <c r="B345" s="166" t="s">
        <v>96</v>
      </c>
      <c r="C345" s="166"/>
      <c r="D345" s="274">
        <f t="shared" si="20"/>
        <v>0</v>
      </c>
      <c r="E345" s="275">
        <v>0</v>
      </c>
      <c r="F345" s="275">
        <f>E184</f>
        <v>0</v>
      </c>
    </row>
    <row r="346" spans="1:6" ht="20.25" customHeight="1" thickBot="1">
      <c r="A346" s="68">
        <f t="shared" si="21"/>
        <v>246</v>
      </c>
      <c r="B346" s="166" t="s">
        <v>97</v>
      </c>
      <c r="C346" s="166"/>
      <c r="D346" s="274">
        <f t="shared" si="20"/>
        <v>0</v>
      </c>
      <c r="E346" s="275">
        <v>0</v>
      </c>
      <c r="F346" s="275">
        <f>E198</f>
        <v>0</v>
      </c>
    </row>
    <row r="347" spans="1:6" ht="20.25" customHeight="1" thickBot="1">
      <c r="A347" s="68">
        <f t="shared" si="21"/>
        <v>247</v>
      </c>
      <c r="B347" s="166" t="s">
        <v>98</v>
      </c>
      <c r="C347" s="166"/>
      <c r="D347" s="274">
        <f t="shared" si="20"/>
        <v>0</v>
      </c>
      <c r="E347" s="275">
        <v>0</v>
      </c>
      <c r="F347" s="275">
        <f>E210</f>
        <v>0</v>
      </c>
    </row>
    <row r="348" spans="1:6" ht="20.25" customHeight="1" thickBot="1">
      <c r="A348" s="68">
        <f t="shared" si="21"/>
        <v>248</v>
      </c>
      <c r="B348" s="166" t="s">
        <v>90</v>
      </c>
      <c r="C348" s="166"/>
      <c r="D348" s="274">
        <f t="shared" si="20"/>
        <v>0</v>
      </c>
      <c r="E348" s="275">
        <v>0</v>
      </c>
      <c r="F348" s="275">
        <f>E223</f>
        <v>0</v>
      </c>
    </row>
    <row r="349" spans="1:6" ht="20.25" customHeight="1" thickBot="1">
      <c r="A349" s="68">
        <f t="shared" si="21"/>
        <v>249</v>
      </c>
      <c r="B349" s="166" t="s">
        <v>89</v>
      </c>
      <c r="C349" s="166"/>
      <c r="D349" s="274">
        <f t="shared" si="20"/>
        <v>0</v>
      </c>
      <c r="E349" s="275">
        <v>0</v>
      </c>
      <c r="F349" s="275">
        <f>E234</f>
        <v>0</v>
      </c>
    </row>
    <row r="350" spans="1:6" ht="20.25" customHeight="1" thickBot="1">
      <c r="A350" s="68">
        <f t="shared" si="21"/>
        <v>250</v>
      </c>
      <c r="B350" s="166" t="s">
        <v>88</v>
      </c>
      <c r="C350" s="166"/>
      <c r="D350" s="274">
        <f t="shared" si="20"/>
        <v>0</v>
      </c>
      <c r="E350" s="275">
        <v>0</v>
      </c>
      <c r="F350" s="275">
        <f>E244</f>
        <v>0</v>
      </c>
    </row>
    <row r="351" spans="1:6" ht="20.25" customHeight="1" thickBot="1">
      <c r="A351" s="223" t="s">
        <v>349</v>
      </c>
      <c r="B351" s="166"/>
      <c r="C351" s="166"/>
      <c r="D351" s="278"/>
      <c r="E351" s="166"/>
      <c r="F351" s="276"/>
    </row>
    <row r="352" spans="1:6" ht="20.25" customHeight="1" thickBot="1">
      <c r="A352" s="68">
        <f>A350+1</f>
        <v>251</v>
      </c>
      <c r="B352" s="166" t="s">
        <v>101</v>
      </c>
      <c r="C352" s="166"/>
      <c r="D352" s="274">
        <f>F352</f>
        <v>0</v>
      </c>
      <c r="E352" s="275">
        <v>0</v>
      </c>
      <c r="F352" s="288">
        <f>E248</f>
        <v>0</v>
      </c>
    </row>
    <row r="353" spans="1:6" ht="20.25" customHeight="1" thickBot="1">
      <c r="A353" s="68">
        <f t="shared" si="21"/>
        <v>252</v>
      </c>
      <c r="B353" s="166" t="s">
        <v>100</v>
      </c>
      <c r="C353" s="166"/>
      <c r="D353" s="274">
        <f>F353</f>
        <v>0</v>
      </c>
      <c r="E353" s="275">
        <v>0</v>
      </c>
      <c r="F353" s="288">
        <f>E251</f>
        <v>0</v>
      </c>
    </row>
    <row r="354" spans="1:6" ht="20.25" customHeight="1" thickBot="1">
      <c r="A354" s="68">
        <f t="shared" si="21"/>
        <v>253</v>
      </c>
      <c r="B354" s="159" t="s">
        <v>102</v>
      </c>
      <c r="C354" s="159"/>
      <c r="D354" s="274">
        <f>F354</f>
        <v>0</v>
      </c>
      <c r="E354" s="275">
        <v>0</v>
      </c>
      <c r="F354" s="289">
        <f>E263</f>
        <v>0</v>
      </c>
    </row>
    <row r="355" spans="1:6" ht="20.25" customHeight="1" thickBot="1">
      <c r="A355" s="68">
        <f>A354+1</f>
        <v>254</v>
      </c>
      <c r="B355" s="359" t="s">
        <v>103</v>
      </c>
      <c r="C355" s="495"/>
      <c r="D355" s="274">
        <f>F355</f>
        <v>0</v>
      </c>
      <c r="E355" s="275">
        <v>0</v>
      </c>
      <c r="F355" s="288">
        <f>E272</f>
        <v>0</v>
      </c>
    </row>
    <row r="356" spans="1:6" ht="20.25" customHeight="1" thickBot="1">
      <c r="A356" s="223" t="s">
        <v>11</v>
      </c>
      <c r="B356" s="164"/>
      <c r="C356" s="164"/>
      <c r="D356" s="279"/>
      <c r="E356" s="166"/>
      <c r="F356" s="212"/>
    </row>
    <row r="357" spans="1:6" ht="20.25" customHeight="1" thickBot="1">
      <c r="A357" s="68">
        <f>A355+1</f>
        <v>255</v>
      </c>
      <c r="B357" s="456" t="s">
        <v>99</v>
      </c>
      <c r="C357" s="457"/>
      <c r="D357" s="286">
        <f>F357</f>
        <v>0</v>
      </c>
      <c r="E357" s="275">
        <v>0</v>
      </c>
      <c r="F357" s="288">
        <f>E277</f>
        <v>0</v>
      </c>
    </row>
    <row r="358" spans="1:9" ht="20.25" customHeight="1" thickBot="1">
      <c r="A358" s="68">
        <f>A357+1</f>
        <v>256</v>
      </c>
      <c r="B358" s="462" t="s">
        <v>34</v>
      </c>
      <c r="C358" s="463"/>
      <c r="D358" s="290">
        <f>SUM(D330:D357)</f>
        <v>0</v>
      </c>
      <c r="E358" s="290">
        <v>0</v>
      </c>
      <c r="F358" s="291">
        <f>E278</f>
        <v>0</v>
      </c>
      <c r="G358" s="280"/>
      <c r="I358" s="277"/>
    </row>
    <row r="359" spans="1:6" ht="20.25" customHeight="1" thickBot="1">
      <c r="A359" s="63">
        <f>A358+1</f>
        <v>257</v>
      </c>
      <c r="B359" s="456" t="s">
        <v>376</v>
      </c>
      <c r="C359" s="457"/>
      <c r="D359" s="292">
        <f>-E359</f>
        <v>0</v>
      </c>
      <c r="E359" s="271">
        <f>F358*E315</f>
        <v>0</v>
      </c>
      <c r="F359" s="293"/>
    </row>
    <row r="360" spans="1:6" ht="20.25" customHeight="1" thickBot="1">
      <c r="A360" s="63">
        <f>A359+1</f>
        <v>258</v>
      </c>
      <c r="B360" s="462" t="s">
        <v>380</v>
      </c>
      <c r="C360" s="463"/>
      <c r="D360" s="274">
        <f>SUM(D358:D359)</f>
        <v>0</v>
      </c>
      <c r="E360" s="272">
        <f>SUM(E358:E359)</f>
        <v>0</v>
      </c>
      <c r="F360" s="288">
        <f>SUM(D360:E360)</f>
        <v>0</v>
      </c>
    </row>
    <row r="361" spans="1:6" ht="20.25" customHeight="1" thickBot="1">
      <c r="A361" s="224" t="s">
        <v>35</v>
      </c>
      <c r="B361" s="152"/>
      <c r="C361" s="152"/>
      <c r="D361" s="292">
        <f>D327-D360</f>
        <v>0</v>
      </c>
      <c r="E361" s="300">
        <f>E327-E360</f>
        <v>0</v>
      </c>
      <c r="F361" s="288"/>
    </row>
    <row r="362" spans="1:6" ht="31.5" customHeight="1">
      <c r="A362" s="439" t="s">
        <v>364</v>
      </c>
      <c r="B362" s="440"/>
      <c r="C362" s="440"/>
      <c r="D362" s="440"/>
      <c r="E362" s="440"/>
      <c r="F362" s="441"/>
    </row>
    <row r="363" spans="1:6" ht="18" customHeight="1">
      <c r="A363" s="442"/>
      <c r="B363" s="443"/>
      <c r="C363" s="443"/>
      <c r="D363" s="443"/>
      <c r="E363" s="443"/>
      <c r="F363" s="444"/>
    </row>
    <row r="364" spans="1:6" ht="29.25" customHeight="1" thickBot="1">
      <c r="A364" s="445"/>
      <c r="B364" s="446"/>
      <c r="C364" s="446"/>
      <c r="D364" s="446"/>
      <c r="E364" s="446"/>
      <c r="F364" s="447"/>
    </row>
    <row r="365" spans="1:6" ht="15.75" customHeight="1">
      <c r="A365" s="167"/>
      <c r="B365" s="158"/>
      <c r="C365" s="158"/>
      <c r="D365" s="160"/>
      <c r="E365" s="481" t="s">
        <v>56</v>
      </c>
      <c r="F365" s="482"/>
    </row>
    <row r="366" spans="1:6" ht="15.75" customHeight="1" thickBot="1">
      <c r="A366" s="161"/>
      <c r="B366" s="76"/>
      <c r="C366" s="76"/>
      <c r="D366" s="162"/>
      <c r="E366" s="483"/>
      <c r="F366" s="484"/>
    </row>
    <row r="367" spans="1:6" ht="20.25" customHeight="1">
      <c r="A367" s="410">
        <f>A360+1</f>
        <v>259</v>
      </c>
      <c r="B367" s="47"/>
      <c r="C367" s="389" t="s">
        <v>365</v>
      </c>
      <c r="D367" s="397"/>
      <c r="E367" s="425">
        <f>D360</f>
        <v>0</v>
      </c>
      <c r="F367" s="426"/>
    </row>
    <row r="368" spans="1:6" ht="20.25" customHeight="1">
      <c r="A368" s="411"/>
      <c r="B368" s="47"/>
      <c r="C368" s="415"/>
      <c r="D368" s="412"/>
      <c r="E368" s="427"/>
      <c r="F368" s="428"/>
    </row>
    <row r="369" spans="1:6" ht="20.25" customHeight="1">
      <c r="A369" s="411">
        <f>A367+1</f>
        <v>260</v>
      </c>
      <c r="B369" s="69"/>
      <c r="C369" s="310" t="s">
        <v>44</v>
      </c>
      <c r="D369" s="412"/>
      <c r="E369" s="458">
        <v>1.025</v>
      </c>
      <c r="F369" s="459"/>
    </row>
    <row r="370" spans="1:6" ht="20.25" customHeight="1">
      <c r="A370" s="414"/>
      <c r="B370"/>
      <c r="C370" s="398"/>
      <c r="D370" s="399"/>
      <c r="E370" s="460"/>
      <c r="F370" s="461"/>
    </row>
    <row r="371" spans="1:6" ht="20.25" customHeight="1">
      <c r="A371" s="410">
        <f>A369+1</f>
        <v>261</v>
      </c>
      <c r="B371" s="52"/>
      <c r="C371" s="389" t="s">
        <v>382</v>
      </c>
      <c r="D371" s="397"/>
      <c r="E371" s="489">
        <f>E367*E369</f>
        <v>0</v>
      </c>
      <c r="F371" s="490"/>
    </row>
    <row r="372" spans="1:6" s="58" customFormat="1" ht="20.25" customHeight="1" thickBot="1">
      <c r="A372" s="411"/>
      <c r="B372" s="47"/>
      <c r="C372" s="415"/>
      <c r="D372" s="412"/>
      <c r="E372" s="491"/>
      <c r="F372" s="492"/>
    </row>
    <row r="373" spans="1:6" ht="20.25" customHeight="1">
      <c r="A373" s="411">
        <f>A371+1</f>
        <v>262</v>
      </c>
      <c r="B373" s="47"/>
      <c r="C373" s="310" t="s">
        <v>383</v>
      </c>
      <c r="D373" s="412"/>
      <c r="E373" s="416">
        <f>D313</f>
        <v>0</v>
      </c>
      <c r="F373" s="417"/>
    </row>
    <row r="374" spans="1:6" ht="20.25" customHeight="1">
      <c r="A374" s="414"/>
      <c r="B374" s="51"/>
      <c r="C374" s="398"/>
      <c r="D374" s="399"/>
      <c r="E374" s="418"/>
      <c r="F374" s="419"/>
    </row>
    <row r="375" spans="1:6" ht="20.25" customHeight="1">
      <c r="A375" s="410">
        <f>A373+1</f>
        <v>263</v>
      </c>
      <c r="B375" s="52"/>
      <c r="C375" s="389" t="s">
        <v>47</v>
      </c>
      <c r="D375" s="397"/>
      <c r="E375" s="421"/>
      <c r="F375" s="422"/>
    </row>
    <row r="376" spans="1:6" s="51" customFormat="1" ht="20.25" customHeight="1">
      <c r="A376" s="411"/>
      <c r="B376" s="47"/>
      <c r="C376" s="420"/>
      <c r="D376" s="412"/>
      <c r="E376" s="423"/>
      <c r="F376" s="424"/>
    </row>
    <row r="377" spans="1:6" ht="20.25" customHeight="1">
      <c r="A377" s="411">
        <f>A375+1</f>
        <v>264</v>
      </c>
      <c r="B377" s="47"/>
      <c r="C377" s="310" t="s">
        <v>366</v>
      </c>
      <c r="D377" s="412"/>
      <c r="E377" s="433"/>
      <c r="F377" s="434"/>
    </row>
    <row r="378" spans="1:6" ht="20.25" customHeight="1">
      <c r="A378" s="414"/>
      <c r="B378" s="51"/>
      <c r="C378" s="398"/>
      <c r="D378" s="399"/>
      <c r="E378" s="435"/>
      <c r="F378" s="436"/>
    </row>
    <row r="379" spans="1:6" ht="20.25" customHeight="1">
      <c r="A379" s="410">
        <f>A377+1</f>
        <v>265</v>
      </c>
      <c r="B379" s="52"/>
      <c r="C379" s="389" t="s">
        <v>49</v>
      </c>
      <c r="D379" s="397"/>
      <c r="E379" s="496"/>
      <c r="F379" s="497"/>
    </row>
    <row r="380" spans="1:6" ht="20.25" customHeight="1">
      <c r="A380" s="414"/>
      <c r="B380" s="51"/>
      <c r="C380" s="398"/>
      <c r="D380" s="399"/>
      <c r="E380" s="498"/>
      <c r="F380" s="499"/>
    </row>
    <row r="381" spans="1:6" ht="20.25" customHeight="1">
      <c r="A381" s="411">
        <f>A379+1</f>
        <v>266</v>
      </c>
      <c r="B381" s="47"/>
      <c r="C381" s="310" t="s">
        <v>50</v>
      </c>
      <c r="D381" s="412"/>
      <c r="E381" s="500"/>
      <c r="F381" s="501"/>
    </row>
    <row r="382" spans="1:6" ht="20.25" customHeight="1" thickBot="1">
      <c r="A382" s="429"/>
      <c r="B382" s="58"/>
      <c r="C382" s="400"/>
      <c r="D382" s="401"/>
      <c r="E382" s="502"/>
      <c r="F382" s="503"/>
    </row>
    <row r="383" spans="1:7" ht="32.25" customHeight="1">
      <c r="A383" s="439" t="s">
        <v>367</v>
      </c>
      <c r="B383" s="440"/>
      <c r="C383" s="440"/>
      <c r="D383" s="440"/>
      <c r="E383" s="440"/>
      <c r="F383" s="441"/>
      <c r="G383" s="53"/>
    </row>
    <row r="384" spans="1:6" ht="12.75" customHeight="1">
      <c r="A384" s="442"/>
      <c r="B384" s="443"/>
      <c r="C384" s="443"/>
      <c r="D384" s="443"/>
      <c r="E384" s="443"/>
      <c r="F384" s="444"/>
    </row>
    <row r="385" spans="1:6" ht="54.75" customHeight="1" thickBot="1">
      <c r="A385" s="445"/>
      <c r="B385" s="446"/>
      <c r="C385" s="446"/>
      <c r="D385" s="446"/>
      <c r="E385" s="446"/>
      <c r="F385" s="447"/>
    </row>
    <row r="386" spans="1:6" ht="18.75" customHeight="1">
      <c r="A386" s="240"/>
      <c r="B386" s="47"/>
      <c r="C386" s="241"/>
      <c r="D386" s="242"/>
      <c r="E386" s="504" t="s">
        <v>412</v>
      </c>
      <c r="F386" s="505"/>
    </row>
    <row r="387" spans="1:6" ht="14.25" customHeight="1" thickBot="1">
      <c r="A387" s="161"/>
      <c r="B387" s="58"/>
      <c r="C387" s="76"/>
      <c r="D387" s="162"/>
      <c r="E387" s="506" t="s">
        <v>413</v>
      </c>
      <c r="F387" s="507"/>
    </row>
    <row r="388" spans="1:6" ht="15.75" customHeight="1">
      <c r="A388" s="411">
        <f>A381+1</f>
        <v>267</v>
      </c>
      <c r="B388" s="47"/>
      <c r="C388" s="310" t="s">
        <v>365</v>
      </c>
      <c r="D388" s="303"/>
      <c r="E388" s="425">
        <f>D360</f>
        <v>0</v>
      </c>
      <c r="F388" s="448"/>
    </row>
    <row r="389" spans="1:6" ht="15.75" customHeight="1">
      <c r="A389" s="411"/>
      <c r="B389" s="54"/>
      <c r="C389" s="310"/>
      <c r="D389" s="303"/>
      <c r="E389" s="375"/>
      <c r="F389" s="376"/>
    </row>
    <row r="390" spans="1:6" s="47" customFormat="1" ht="15.75" customHeight="1">
      <c r="A390" s="411">
        <f>A388+1</f>
        <v>268</v>
      </c>
      <c r="B390" s="165"/>
      <c r="C390" s="310" t="s">
        <v>350</v>
      </c>
      <c r="D390" s="412"/>
      <c r="E390" s="449">
        <f>E423</f>
        <v>0</v>
      </c>
      <c r="F390" s="376"/>
    </row>
    <row r="391" spans="1:6" s="47" customFormat="1" ht="15.75" customHeight="1">
      <c r="A391" s="414"/>
      <c r="B391" s="257"/>
      <c r="C391" s="398"/>
      <c r="D391" s="399"/>
      <c r="E391" s="377"/>
      <c r="F391" s="378"/>
    </row>
    <row r="392" spans="1:6" s="47" customFormat="1" ht="15.75" customHeight="1">
      <c r="A392" s="410">
        <f>A390+1</f>
        <v>269</v>
      </c>
      <c r="B392" s="258"/>
      <c r="C392" s="310" t="s">
        <v>384</v>
      </c>
      <c r="D392" s="412"/>
      <c r="E392" s="425">
        <f>SUM(E388:F391)</f>
        <v>0</v>
      </c>
      <c r="F392" s="448"/>
    </row>
    <row r="393" spans="1:6" s="47" customFormat="1" ht="15.75" customHeight="1">
      <c r="A393" s="411"/>
      <c r="B393" s="241"/>
      <c r="C393" s="415"/>
      <c r="D393" s="412"/>
      <c r="E393" s="375"/>
      <c r="F393" s="376"/>
    </row>
    <row r="394" spans="1:6" s="47" customFormat="1" ht="15.75" customHeight="1">
      <c r="A394" s="411">
        <f>A392+1</f>
        <v>270</v>
      </c>
      <c r="B394" s="240"/>
      <c r="C394" s="310" t="s">
        <v>385</v>
      </c>
      <c r="D394" s="412"/>
      <c r="E394" s="413">
        <f>D313</f>
        <v>0</v>
      </c>
      <c r="F394" s="376"/>
    </row>
    <row r="395" spans="1:6" s="47" customFormat="1" ht="15.75" customHeight="1">
      <c r="A395" s="414"/>
      <c r="B395" s="51"/>
      <c r="C395" s="398"/>
      <c r="D395" s="399"/>
      <c r="E395" s="377"/>
      <c r="F395" s="378"/>
    </row>
    <row r="396" spans="1:6" s="47" customFormat="1" ht="15.75" customHeight="1">
      <c r="A396" s="410">
        <f>A394+1</f>
        <v>271</v>
      </c>
      <c r="C396" s="310" t="s">
        <v>47</v>
      </c>
      <c r="D396" s="412"/>
      <c r="E396" s="404"/>
      <c r="F396" s="405"/>
    </row>
    <row r="397" spans="1:6" s="47" customFormat="1" ht="15.75" customHeight="1">
      <c r="A397" s="411"/>
      <c r="B397" s="34"/>
      <c r="C397" s="415"/>
      <c r="D397" s="412"/>
      <c r="E397" s="408"/>
      <c r="F397" s="409"/>
    </row>
    <row r="398" spans="1:6" s="47" customFormat="1" ht="15.75" customHeight="1">
      <c r="A398" s="411">
        <f>A396+1</f>
        <v>272</v>
      </c>
      <c r="B398" s="259"/>
      <c r="C398" s="310" t="s">
        <v>353</v>
      </c>
      <c r="D398" s="412"/>
      <c r="E398" s="375"/>
      <c r="F398" s="376"/>
    </row>
    <row r="399" spans="1:6" s="47" customFormat="1" ht="15.75" customHeight="1">
      <c r="A399" s="414"/>
      <c r="B399" s="51"/>
      <c r="C399" s="398"/>
      <c r="D399" s="399"/>
      <c r="E399" s="377"/>
      <c r="F399" s="378"/>
    </row>
    <row r="400" spans="1:6" s="47" customFormat="1" ht="15.75" customHeight="1">
      <c r="A400" s="410">
        <f>A398+1</f>
        <v>273</v>
      </c>
      <c r="B400" s="52"/>
      <c r="C400" s="389" t="s">
        <v>49</v>
      </c>
      <c r="D400" s="397"/>
      <c r="E400" s="404"/>
      <c r="F400" s="405"/>
    </row>
    <row r="401" spans="1:6" s="47" customFormat="1" ht="15.75" customHeight="1">
      <c r="A401" s="414"/>
      <c r="B401" s="51"/>
      <c r="C401" s="398"/>
      <c r="D401" s="399"/>
      <c r="E401" s="406"/>
      <c r="F401" s="407"/>
    </row>
    <row r="402" spans="1:6" s="47" customFormat="1" ht="15.75" customHeight="1">
      <c r="A402" s="410">
        <f>A400+1</f>
        <v>274</v>
      </c>
      <c r="B402" s="260"/>
      <c r="C402" s="389" t="s">
        <v>50</v>
      </c>
      <c r="D402" s="397"/>
      <c r="E402" s="393"/>
      <c r="F402" s="394"/>
    </row>
    <row r="403" spans="1:6" s="47" customFormat="1" ht="15.75" customHeight="1" thickBot="1">
      <c r="A403" s="429"/>
      <c r="B403" s="58"/>
      <c r="C403" s="400"/>
      <c r="D403" s="401"/>
      <c r="E403" s="395"/>
      <c r="F403" s="396"/>
    </row>
    <row r="404" spans="1:6" s="47" customFormat="1" ht="15.75" customHeight="1">
      <c r="A404" s="65"/>
      <c r="C404" s="64"/>
      <c r="D404" s="64"/>
      <c r="E404" s="64"/>
      <c r="F404" s="74"/>
    </row>
    <row r="405" spans="1:6" ht="27" customHeight="1">
      <c r="A405" s="307" t="s">
        <v>424</v>
      </c>
      <c r="B405" s="307"/>
      <c r="C405" s="307"/>
      <c r="D405" s="307"/>
      <c r="E405" s="307"/>
      <c r="F405" s="307"/>
    </row>
    <row r="406" spans="1:6" ht="11.25" customHeight="1" thickBot="1">
      <c r="A406" s="239"/>
      <c r="B406" s="47"/>
      <c r="C406" s="64"/>
      <c r="D406" s="64"/>
      <c r="E406" s="64"/>
      <c r="F406" s="74"/>
    </row>
    <row r="407" spans="1:6" ht="17.25" customHeight="1">
      <c r="A407" s="432">
        <f>A402+1</f>
        <v>275</v>
      </c>
      <c r="B407" s="261"/>
      <c r="C407" s="430" t="s">
        <v>365</v>
      </c>
      <c r="D407" s="431"/>
      <c r="E407" s="402">
        <f>D360</f>
        <v>0</v>
      </c>
      <c r="F407" s="403"/>
    </row>
    <row r="408" spans="1:6" ht="17.25" customHeight="1">
      <c r="A408" s="411"/>
      <c r="B408" s="47"/>
      <c r="C408" s="304"/>
      <c r="D408" s="305"/>
      <c r="E408" s="373"/>
      <c r="F408" s="374"/>
    </row>
    <row r="409" spans="1:6" ht="17.25" customHeight="1">
      <c r="A409" s="411">
        <f>A407+1</f>
        <v>276</v>
      </c>
      <c r="B409" s="47"/>
      <c r="C409" s="304" t="s">
        <v>423</v>
      </c>
      <c r="D409" s="305"/>
      <c r="E409" s="375">
        <v>0.15</v>
      </c>
      <c r="F409" s="376"/>
    </row>
    <row r="410" spans="1:6" ht="17.25" customHeight="1">
      <c r="A410" s="414"/>
      <c r="B410" s="262"/>
      <c r="C410" s="306"/>
      <c r="D410" s="370"/>
      <c r="E410" s="377"/>
      <c r="F410" s="378"/>
    </row>
    <row r="411" spans="1:6" ht="17.25" customHeight="1">
      <c r="A411" s="410">
        <f>A409+1</f>
        <v>277</v>
      </c>
      <c r="B411" s="47"/>
      <c r="C411" s="389" t="s">
        <v>351</v>
      </c>
      <c r="D411" s="390"/>
      <c r="E411" s="381">
        <f>E407*E409</f>
        <v>0</v>
      </c>
      <c r="F411" s="382"/>
    </row>
    <row r="412" spans="1:6" ht="17.25" customHeight="1">
      <c r="A412" s="411"/>
      <c r="B412" s="47"/>
      <c r="C412" s="310"/>
      <c r="D412" s="303"/>
      <c r="E412" s="373"/>
      <c r="F412" s="374"/>
    </row>
    <row r="413" spans="1:6" ht="17.25" customHeight="1">
      <c r="A413" s="411">
        <f>A411+1</f>
        <v>278</v>
      </c>
      <c r="B413" s="263"/>
      <c r="C413" s="385" t="s">
        <v>422</v>
      </c>
      <c r="D413" s="386"/>
      <c r="E413" s="373"/>
      <c r="F413" s="374"/>
    </row>
    <row r="414" spans="1:6" ht="17.25" customHeight="1">
      <c r="A414" s="414"/>
      <c r="B414" s="51"/>
      <c r="C414" s="387"/>
      <c r="D414" s="388"/>
      <c r="E414" s="379"/>
      <c r="F414" s="380"/>
    </row>
    <row r="415" spans="1:6" ht="17.25" customHeight="1">
      <c r="A415" s="410">
        <f>A413+1</f>
        <v>279</v>
      </c>
      <c r="B415" s="260"/>
      <c r="C415" s="389" t="s">
        <v>368</v>
      </c>
      <c r="D415" s="390"/>
      <c r="E415" s="381">
        <f>E411-E413</f>
        <v>0</v>
      </c>
      <c r="F415" s="382"/>
    </row>
    <row r="416" spans="1:6" ht="17.25" customHeight="1">
      <c r="A416" s="414"/>
      <c r="B416" s="51"/>
      <c r="C416" s="371"/>
      <c r="D416" s="372"/>
      <c r="E416" s="379"/>
      <c r="F416" s="380"/>
    </row>
    <row r="417" spans="1:6" ht="17.25" customHeight="1">
      <c r="A417" s="411">
        <f>A415+1</f>
        <v>280</v>
      </c>
      <c r="B417" s="54"/>
      <c r="C417" s="310" t="s">
        <v>365</v>
      </c>
      <c r="D417" s="303"/>
      <c r="E417" s="373">
        <f>D360</f>
        <v>0</v>
      </c>
      <c r="F417" s="374"/>
    </row>
    <row r="418" spans="1:6" ht="17.25" customHeight="1">
      <c r="A418" s="411"/>
      <c r="B418" s="47"/>
      <c r="C418" s="310"/>
      <c r="D418" s="303"/>
      <c r="E418" s="373"/>
      <c r="F418" s="374"/>
    </row>
    <row r="419" spans="1:6" ht="17.25" customHeight="1">
      <c r="A419" s="411">
        <f>A417+1</f>
        <v>281</v>
      </c>
      <c r="B419" s="47"/>
      <c r="C419" s="304" t="s">
        <v>425</v>
      </c>
      <c r="D419" s="305"/>
      <c r="E419" s="375">
        <v>0.025</v>
      </c>
      <c r="F419" s="376"/>
    </row>
    <row r="420" spans="1:6" ht="17.25" customHeight="1">
      <c r="A420" s="414"/>
      <c r="B420" s="264"/>
      <c r="C420" s="306"/>
      <c r="D420" s="370"/>
      <c r="E420" s="377"/>
      <c r="F420" s="378"/>
    </row>
    <row r="421" spans="1:6" ht="17.25" customHeight="1">
      <c r="A421" s="411">
        <f>A419+1</f>
        <v>282</v>
      </c>
      <c r="B421" s="263"/>
      <c r="C421" s="310" t="s">
        <v>352</v>
      </c>
      <c r="D421" s="303"/>
      <c r="E421" s="373">
        <f>E417*E419</f>
        <v>0</v>
      </c>
      <c r="F421" s="374"/>
    </row>
    <row r="422" spans="1:6" ht="17.25" customHeight="1">
      <c r="A422" s="414"/>
      <c r="B422" s="51"/>
      <c r="C422" s="371"/>
      <c r="D422" s="372"/>
      <c r="E422" s="379"/>
      <c r="F422" s="380"/>
    </row>
    <row r="423" spans="1:6" ht="17.25" customHeight="1">
      <c r="A423" s="410">
        <f>A421+1</f>
        <v>283</v>
      </c>
      <c r="B423" s="52"/>
      <c r="C423" s="389" t="s">
        <v>426</v>
      </c>
      <c r="D423" s="390"/>
      <c r="E423" s="381">
        <f>IF(E421&gt;E415,E415,E421)</f>
        <v>0</v>
      </c>
      <c r="F423" s="382"/>
    </row>
    <row r="424" spans="1:6" ht="17.25" customHeight="1" thickBot="1">
      <c r="A424" s="429"/>
      <c r="B424" s="58"/>
      <c r="C424" s="391"/>
      <c r="D424" s="392"/>
      <c r="E424" s="383"/>
      <c r="F424" s="384"/>
    </row>
    <row r="425" spans="1:6" ht="14.25" customHeight="1">
      <c r="A425" s="47"/>
      <c r="B425"/>
      <c r="C425" s="46"/>
      <c r="D425" s="49"/>
      <c r="E425" s="49"/>
      <c r="F425" s="74"/>
    </row>
    <row r="426" spans="1:6" ht="116.25" customHeight="1">
      <c r="A426" s="265"/>
      <c r="B426" s="314"/>
      <c r="C426" s="315"/>
      <c r="D426" s="315"/>
      <c r="E426" s="315"/>
      <c r="F426" s="315"/>
    </row>
    <row r="427" spans="1:6" ht="15.75" customHeight="1">
      <c r="A427" s="47"/>
      <c r="B427"/>
      <c r="C427" s="238"/>
      <c r="D427" s="238"/>
      <c r="E427" s="238"/>
      <c r="F427" s="238"/>
    </row>
    <row r="428" spans="1:6" ht="15.75" customHeight="1">
      <c r="A428" s="47"/>
      <c r="B428"/>
      <c r="C428" s="238"/>
      <c r="D428" s="238"/>
      <c r="E428" s="238"/>
      <c r="F428" s="238"/>
    </row>
    <row r="429" spans="1:6" ht="15.75" customHeight="1">
      <c r="A429" s="47"/>
      <c r="B429"/>
      <c r="C429" s="238"/>
      <c r="D429" s="238"/>
      <c r="E429" s="238"/>
      <c r="F429" s="238"/>
    </row>
    <row r="430" spans="1:6" ht="15.75" customHeight="1">
      <c r="A430" s="47"/>
      <c r="B430"/>
      <c r="C430" s="238"/>
      <c r="D430" s="238"/>
      <c r="E430" s="238"/>
      <c r="F430" s="238"/>
    </row>
    <row r="431" spans="1:6" ht="15.75" customHeight="1">
      <c r="A431" s="47"/>
      <c r="B431"/>
      <c r="C431" s="47"/>
      <c r="D431" s="49"/>
      <c r="E431" s="49"/>
      <c r="F431" s="74"/>
    </row>
    <row r="432" spans="1:6" ht="15.75" customHeight="1">
      <c r="A432" s="54"/>
      <c r="B432"/>
      <c r="C432" s="46"/>
      <c r="D432" s="219"/>
      <c r="E432" s="49"/>
      <c r="F432" s="74"/>
    </row>
    <row r="433" spans="1:6" ht="15.75" customHeight="1">
      <c r="A433" s="54"/>
      <c r="B433"/>
      <c r="C433" s="46"/>
      <c r="D433" s="219"/>
      <c r="E433" s="49"/>
      <c r="F433" s="74"/>
    </row>
    <row r="434" spans="1:6" ht="15.75" customHeight="1">
      <c r="A434" s="54"/>
      <c r="B434"/>
      <c r="C434" s="46"/>
      <c r="D434" s="219"/>
      <c r="E434" s="49"/>
      <c r="F434" s="74"/>
    </row>
    <row r="435" spans="1:6" ht="15.75" customHeight="1">
      <c r="A435" s="54"/>
      <c r="B435"/>
      <c r="C435" s="46"/>
      <c r="D435" s="219"/>
      <c r="E435" s="49"/>
      <c r="F435" s="74"/>
    </row>
    <row r="436" spans="1:6" ht="15.75" customHeight="1">
      <c r="A436" s="54"/>
      <c r="B436"/>
      <c r="C436" s="46"/>
      <c r="D436" s="219"/>
      <c r="E436" s="49"/>
      <c r="F436" s="74"/>
    </row>
    <row r="437" spans="1:6" ht="15.75" customHeight="1">
      <c r="A437" s="54"/>
      <c r="B437"/>
      <c r="C437" s="46"/>
      <c r="D437" s="219"/>
      <c r="E437" s="49"/>
      <c r="F437" s="74"/>
    </row>
    <row r="438" spans="1:6" ht="15.75" customHeight="1">
      <c r="A438" s="54"/>
      <c r="B438"/>
      <c r="C438" s="46"/>
      <c r="D438" s="219"/>
      <c r="E438" s="49"/>
      <c r="F438" s="74"/>
    </row>
    <row r="439" spans="1:6" ht="15.75" customHeight="1">
      <c r="A439" s="54"/>
      <c r="B439"/>
      <c r="C439" s="46"/>
      <c r="D439" s="219"/>
      <c r="E439" s="49"/>
      <c r="F439" s="74"/>
    </row>
    <row r="440" spans="1:6" ht="15.75" customHeight="1">
      <c r="A440" s="54"/>
      <c r="B440"/>
      <c r="C440" s="46"/>
      <c r="D440" s="219"/>
      <c r="E440" s="49"/>
      <c r="F440" s="74"/>
    </row>
    <row r="441" spans="1:6" ht="15.75" customHeight="1">
      <c r="A441" s="54"/>
      <c r="B441"/>
      <c r="C441" s="46"/>
      <c r="D441" s="219"/>
      <c r="E441" s="49"/>
      <c r="F441" s="74"/>
    </row>
    <row r="442" spans="1:6" ht="15.75" customHeight="1">
      <c r="A442" s="54"/>
      <c r="B442"/>
      <c r="C442" s="46"/>
      <c r="D442" s="219"/>
      <c r="E442" s="49"/>
      <c r="F442" s="74"/>
    </row>
    <row r="443" spans="1:6" ht="15.75" customHeight="1">
      <c r="A443" s="54"/>
      <c r="B443"/>
      <c r="C443" s="46"/>
      <c r="D443" s="219"/>
      <c r="E443" s="49"/>
      <c r="F443" s="74"/>
    </row>
    <row r="444" spans="1:6" ht="15.75" customHeight="1">
      <c r="A444" s="54"/>
      <c r="B444"/>
      <c r="C444" s="46"/>
      <c r="D444" s="219"/>
      <c r="E444" s="49"/>
      <c r="F444" s="74"/>
    </row>
    <row r="445" spans="1:6" ht="15.75" customHeight="1">
      <c r="A445" s="54"/>
      <c r="B445"/>
      <c r="C445" s="46"/>
      <c r="D445" s="219"/>
      <c r="E445" s="49"/>
      <c r="F445" s="74"/>
    </row>
    <row r="446" spans="1:6" ht="15.75" customHeight="1">
      <c r="A446" s="54"/>
      <c r="B446"/>
      <c r="C446" s="46"/>
      <c r="D446" s="219"/>
      <c r="E446" s="49"/>
      <c r="F446" s="74"/>
    </row>
    <row r="447" spans="1:6" ht="15.75" customHeight="1">
      <c r="A447" s="54"/>
      <c r="B447"/>
      <c r="C447" s="46"/>
      <c r="D447" s="219"/>
      <c r="E447" s="49"/>
      <c r="F447" s="74"/>
    </row>
    <row r="448" spans="1:6" ht="15.75" customHeight="1">
      <c r="A448" s="54"/>
      <c r="B448"/>
      <c r="C448" s="46"/>
      <c r="D448" s="219"/>
      <c r="E448" s="49"/>
      <c r="F448" s="74"/>
    </row>
    <row r="449" spans="1:6" ht="15.75" customHeight="1">
      <c r="A449" s="54"/>
      <c r="B449" s="46"/>
      <c r="C449" s="46"/>
      <c r="D449" s="219"/>
      <c r="E449" s="49"/>
      <c r="F449" s="74"/>
    </row>
    <row r="450" spans="1:6" ht="15.75" customHeight="1">
      <c r="A450" s="54"/>
      <c r="B450" s="46"/>
      <c r="C450" s="46"/>
      <c r="D450" s="219"/>
      <c r="E450" s="49"/>
      <c r="F450" s="74"/>
    </row>
    <row r="451" spans="1:6" ht="15.75" customHeight="1">
      <c r="A451" s="54"/>
      <c r="B451" s="46"/>
      <c r="C451" s="46"/>
      <c r="D451" s="219"/>
      <c r="E451" s="49"/>
      <c r="F451" s="74"/>
    </row>
    <row r="452" spans="1:6" ht="15.75" customHeight="1">
      <c r="A452" s="54"/>
      <c r="B452" s="46"/>
      <c r="C452" s="46"/>
      <c r="D452" s="219"/>
      <c r="E452" s="49"/>
      <c r="F452" s="74"/>
    </row>
    <row r="453" spans="1:6" ht="15.75" customHeight="1">
      <c r="A453" s="54"/>
      <c r="B453" s="46"/>
      <c r="C453" s="46"/>
      <c r="D453" s="219"/>
      <c r="E453" s="49"/>
      <c r="F453" s="74"/>
    </row>
    <row r="454" spans="1:6" ht="15.75" customHeight="1">
      <c r="A454" s="54"/>
      <c r="B454" s="46"/>
      <c r="C454" s="46"/>
      <c r="D454" s="219"/>
      <c r="E454" s="49"/>
      <c r="F454" s="74"/>
    </row>
    <row r="455" spans="1:6" ht="15.75" customHeight="1">
      <c r="A455" s="54"/>
      <c r="B455" s="46"/>
      <c r="C455" s="46"/>
      <c r="D455" s="219"/>
      <c r="E455" s="49"/>
      <c r="F455" s="74"/>
    </row>
    <row r="456" spans="1:6" ht="15.75" customHeight="1">
      <c r="A456" s="54"/>
      <c r="B456" s="46"/>
      <c r="C456" s="46"/>
      <c r="D456" s="219"/>
      <c r="E456" s="49"/>
      <c r="F456" s="74"/>
    </row>
    <row r="457" spans="1:6" ht="15.75" customHeight="1">
      <c r="A457" s="54"/>
      <c r="B457" s="46"/>
      <c r="C457" s="46"/>
      <c r="D457" s="219"/>
      <c r="E457" s="49"/>
      <c r="F457" s="74"/>
    </row>
    <row r="458" spans="1:6" ht="15.75" customHeight="1">
      <c r="A458" s="54"/>
      <c r="B458" s="46"/>
      <c r="C458" s="46"/>
      <c r="D458" s="219"/>
      <c r="E458" s="49"/>
      <c r="F458" s="74"/>
    </row>
    <row r="459" spans="1:6" ht="15.75" customHeight="1">
      <c r="A459" s="54"/>
      <c r="B459" s="46"/>
      <c r="C459" s="46"/>
      <c r="D459" s="219"/>
      <c r="E459" s="49"/>
      <c r="F459" s="74"/>
    </row>
    <row r="460" spans="2:6" ht="15.75" customHeight="1">
      <c r="B460" s="46"/>
      <c r="E460" s="103"/>
      <c r="F460" s="74"/>
    </row>
    <row r="461" ht="15.75" customHeight="1">
      <c r="B461" s="46"/>
    </row>
    <row r="462" ht="15.75" customHeight="1">
      <c r="B462" s="46"/>
    </row>
    <row r="463" ht="15.75" customHeight="1">
      <c r="B463" s="46"/>
    </row>
    <row r="464" ht="15.75" customHeight="1">
      <c r="B464" s="46"/>
    </row>
    <row r="465" ht="15.75" customHeight="1">
      <c r="B465" s="46"/>
    </row>
    <row r="466" ht="15.75" customHeight="1">
      <c r="B466" s="46"/>
    </row>
    <row r="467" ht="15.75" customHeight="1">
      <c r="B467" s="46"/>
    </row>
    <row r="468" ht="15.75" customHeight="1">
      <c r="B468" s="46"/>
    </row>
    <row r="469" ht="15.75" customHeight="1">
      <c r="B469" s="46"/>
    </row>
    <row r="470" ht="15.75" customHeight="1">
      <c r="B470" s="46"/>
    </row>
    <row r="471" ht="15.75" customHeight="1">
      <c r="B471" s="46"/>
    </row>
    <row r="472" ht="15.75" customHeight="1">
      <c r="B472" s="46"/>
    </row>
    <row r="473" ht="15.75" customHeight="1">
      <c r="B473" s="46"/>
    </row>
    <row r="474" ht="15.75" customHeight="1">
      <c r="B474" s="46"/>
    </row>
  </sheetData>
  <mergeCells count="362">
    <mergeCell ref="A373:A374"/>
    <mergeCell ref="A375:A376"/>
    <mergeCell ref="A390:A391"/>
    <mergeCell ref="C25:F25"/>
    <mergeCell ref="A62:B62"/>
    <mergeCell ref="C63:C64"/>
    <mergeCell ref="A65:F65"/>
    <mergeCell ref="E63:F63"/>
    <mergeCell ref="E64:F64"/>
    <mergeCell ref="E388:F389"/>
    <mergeCell ref="E379:F380"/>
    <mergeCell ref="E381:F382"/>
    <mergeCell ref="E386:F386"/>
    <mergeCell ref="E387:F387"/>
    <mergeCell ref="C367:D368"/>
    <mergeCell ref="A8:B8"/>
    <mergeCell ref="E371:F372"/>
    <mergeCell ref="B334:C334"/>
    <mergeCell ref="B338:C338"/>
    <mergeCell ref="B355:C355"/>
    <mergeCell ref="B358:C358"/>
    <mergeCell ref="B359:C359"/>
    <mergeCell ref="C371:D372"/>
    <mergeCell ref="E104:F104"/>
    <mergeCell ref="B342:C342"/>
    <mergeCell ref="A281:D283"/>
    <mergeCell ref="E171:F171"/>
    <mergeCell ref="E365:F366"/>
    <mergeCell ref="A172:F172"/>
    <mergeCell ref="E177:F177"/>
    <mergeCell ref="E192:F192"/>
    <mergeCell ref="E194:F194"/>
    <mergeCell ref="E195:F195"/>
    <mergeCell ref="E196:F196"/>
    <mergeCell ref="D2:F2"/>
    <mergeCell ref="C12:F12"/>
    <mergeCell ref="C9:C10"/>
    <mergeCell ref="A3:F3"/>
    <mergeCell ref="A5:F5"/>
    <mergeCell ref="A6:F6"/>
    <mergeCell ref="A11:F11"/>
    <mergeCell ref="E8:F8"/>
    <mergeCell ref="E9:F9"/>
    <mergeCell ref="E10:F10"/>
    <mergeCell ref="E144:F144"/>
    <mergeCell ref="E390:F391"/>
    <mergeCell ref="A274:F274"/>
    <mergeCell ref="A369:A370"/>
    <mergeCell ref="A316:F316"/>
    <mergeCell ref="A362:F364"/>
    <mergeCell ref="B357:C357"/>
    <mergeCell ref="E369:F370"/>
    <mergeCell ref="B360:C360"/>
    <mergeCell ref="A169:B169"/>
    <mergeCell ref="A379:A380"/>
    <mergeCell ref="A407:A408"/>
    <mergeCell ref="E377:F378"/>
    <mergeCell ref="B327:C327"/>
    <mergeCell ref="A377:A378"/>
    <mergeCell ref="C369:D370"/>
    <mergeCell ref="A381:A382"/>
    <mergeCell ref="C381:D382"/>
    <mergeCell ref="A383:F385"/>
    <mergeCell ref="E392:F393"/>
    <mergeCell ref="A402:A403"/>
    <mergeCell ref="C407:D408"/>
    <mergeCell ref="C409:D410"/>
    <mergeCell ref="A388:A389"/>
    <mergeCell ref="C388:D389"/>
    <mergeCell ref="A409:A410"/>
    <mergeCell ref="C392:D393"/>
    <mergeCell ref="C398:D399"/>
    <mergeCell ref="A400:A401"/>
    <mergeCell ref="E155:F155"/>
    <mergeCell ref="A423:A424"/>
    <mergeCell ref="A413:A414"/>
    <mergeCell ref="A415:A416"/>
    <mergeCell ref="A417:A418"/>
    <mergeCell ref="A419:A420"/>
    <mergeCell ref="A421:A422"/>
    <mergeCell ref="A411:A412"/>
    <mergeCell ref="C377:D378"/>
    <mergeCell ref="C379:D380"/>
    <mergeCell ref="E154:F154"/>
    <mergeCell ref="E145:F145"/>
    <mergeCell ref="E146:F146"/>
    <mergeCell ref="E147:F147"/>
    <mergeCell ref="E148:F148"/>
    <mergeCell ref="E149:F149"/>
    <mergeCell ref="E150:F150"/>
    <mergeCell ref="E367:F368"/>
    <mergeCell ref="A367:A368"/>
    <mergeCell ref="A371:A372"/>
    <mergeCell ref="E139:F139"/>
    <mergeCell ref="E140:F140"/>
    <mergeCell ref="E141:F141"/>
    <mergeCell ref="E142:F142"/>
    <mergeCell ref="E143:F143"/>
    <mergeCell ref="E152:F152"/>
    <mergeCell ref="E153:F153"/>
    <mergeCell ref="E373:F374"/>
    <mergeCell ref="C373:D374"/>
    <mergeCell ref="C375:D376"/>
    <mergeCell ref="E375:F376"/>
    <mergeCell ref="E396:F397"/>
    <mergeCell ref="A392:A393"/>
    <mergeCell ref="C390:D391"/>
    <mergeCell ref="E398:F399"/>
    <mergeCell ref="E394:F395"/>
    <mergeCell ref="C394:D395"/>
    <mergeCell ref="A394:A395"/>
    <mergeCell ref="A396:A397"/>
    <mergeCell ref="A398:A399"/>
    <mergeCell ref="C396:D397"/>
    <mergeCell ref="E402:F403"/>
    <mergeCell ref="C400:D401"/>
    <mergeCell ref="C402:D403"/>
    <mergeCell ref="E409:F410"/>
    <mergeCell ref="E407:F408"/>
    <mergeCell ref="E400:F401"/>
    <mergeCell ref="E423:F424"/>
    <mergeCell ref="C413:D414"/>
    <mergeCell ref="E411:F412"/>
    <mergeCell ref="E413:F414"/>
    <mergeCell ref="E415:F416"/>
    <mergeCell ref="C415:D416"/>
    <mergeCell ref="C411:D412"/>
    <mergeCell ref="C423:D424"/>
    <mergeCell ref="B426:F426"/>
    <mergeCell ref="A405:F405"/>
    <mergeCell ref="E62:F62"/>
    <mergeCell ref="E169:F169"/>
    <mergeCell ref="C417:D418"/>
    <mergeCell ref="C419:D420"/>
    <mergeCell ref="C421:D422"/>
    <mergeCell ref="E417:F418"/>
    <mergeCell ref="E419:F420"/>
    <mergeCell ref="E421:F42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6:F26"/>
    <mergeCell ref="E27:F27"/>
    <mergeCell ref="E28:F28"/>
    <mergeCell ref="E29:F29"/>
    <mergeCell ref="E30:F30"/>
    <mergeCell ref="E31:F31"/>
    <mergeCell ref="E32:F32"/>
    <mergeCell ref="E33:F33"/>
    <mergeCell ref="E49:F49"/>
    <mergeCell ref="E50:F50"/>
    <mergeCell ref="E34:F34"/>
    <mergeCell ref="E38:F38"/>
    <mergeCell ref="E41:F41"/>
    <mergeCell ref="E42:F42"/>
    <mergeCell ref="E43:F43"/>
    <mergeCell ref="E35:F35"/>
    <mergeCell ref="E36:F36"/>
    <mergeCell ref="E51:F51"/>
    <mergeCell ref="E52:F52"/>
    <mergeCell ref="E54:F54"/>
    <mergeCell ref="E55:F55"/>
    <mergeCell ref="E56:F56"/>
    <mergeCell ref="E57:F57"/>
    <mergeCell ref="E58:F58"/>
    <mergeCell ref="E59:F59"/>
    <mergeCell ref="E60:F60"/>
    <mergeCell ref="E61:F61"/>
    <mergeCell ref="E72:F72"/>
    <mergeCell ref="E73:F73"/>
    <mergeCell ref="E67:F67"/>
    <mergeCell ref="E68:F68"/>
    <mergeCell ref="E69:F69"/>
    <mergeCell ref="E70:F70"/>
    <mergeCell ref="E74:F74"/>
    <mergeCell ref="E75:F75"/>
    <mergeCell ref="E76:F76"/>
    <mergeCell ref="E77:F77"/>
    <mergeCell ref="E97:F97"/>
    <mergeCell ref="E78:F78"/>
    <mergeCell ref="E86:F86"/>
    <mergeCell ref="E87:F87"/>
    <mergeCell ref="E88:F88"/>
    <mergeCell ref="E81:F81"/>
    <mergeCell ref="E82:F82"/>
    <mergeCell ref="E83:F83"/>
    <mergeCell ref="E84:F84"/>
    <mergeCell ref="E92:F92"/>
    <mergeCell ref="E94:F94"/>
    <mergeCell ref="E95:F95"/>
    <mergeCell ref="E96:F96"/>
    <mergeCell ref="E79:F79"/>
    <mergeCell ref="E89:F89"/>
    <mergeCell ref="E90:F90"/>
    <mergeCell ref="E91:F91"/>
    <mergeCell ref="E98:F98"/>
    <mergeCell ref="E99:F99"/>
    <mergeCell ref="E100:F100"/>
    <mergeCell ref="E101:F101"/>
    <mergeCell ref="E102:F102"/>
    <mergeCell ref="E103:F103"/>
    <mergeCell ref="E105:F105"/>
    <mergeCell ref="E107:F107"/>
    <mergeCell ref="E108:F108"/>
    <mergeCell ref="E109:F109"/>
    <mergeCell ref="E110:F110"/>
    <mergeCell ref="E111:F111"/>
    <mergeCell ref="E112:F112"/>
    <mergeCell ref="E117:F117"/>
    <mergeCell ref="E118:F118"/>
    <mergeCell ref="E124:F124"/>
    <mergeCell ref="E113:F113"/>
    <mergeCell ref="E114:F114"/>
    <mergeCell ref="E115:F115"/>
    <mergeCell ref="E116:F116"/>
    <mergeCell ref="A122:F122"/>
    <mergeCell ref="A119:B119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7:F167"/>
    <mergeCell ref="C170:C171"/>
    <mergeCell ref="E191:F191"/>
    <mergeCell ref="E187:F187"/>
    <mergeCell ref="E188:F188"/>
    <mergeCell ref="E189:F189"/>
    <mergeCell ref="E190:F190"/>
    <mergeCell ref="E181:F181"/>
    <mergeCell ref="E182:F182"/>
    <mergeCell ref="E183:F183"/>
    <mergeCell ref="E164:F164"/>
    <mergeCell ref="E165:F165"/>
    <mergeCell ref="E179:F179"/>
    <mergeCell ref="E180:F180"/>
    <mergeCell ref="E168:F168"/>
    <mergeCell ref="E174:F174"/>
    <mergeCell ref="E175:F175"/>
    <mergeCell ref="E176:F176"/>
    <mergeCell ref="E178:F178"/>
    <mergeCell ref="E170:F170"/>
    <mergeCell ref="E184:F184"/>
    <mergeCell ref="E193:F193"/>
    <mergeCell ref="E186:F186"/>
    <mergeCell ref="E220:F220"/>
    <mergeCell ref="E197:F197"/>
    <mergeCell ref="E198:F198"/>
    <mergeCell ref="E200:F200"/>
    <mergeCell ref="E201:F201"/>
    <mergeCell ref="E229:F229"/>
    <mergeCell ref="E230:F230"/>
    <mergeCell ref="E212:F212"/>
    <mergeCell ref="E213:F213"/>
    <mergeCell ref="E214:F214"/>
    <mergeCell ref="A227:F227"/>
    <mergeCell ref="E215:F215"/>
    <mergeCell ref="E216:F216"/>
    <mergeCell ref="E217:F217"/>
    <mergeCell ref="E218:F218"/>
    <mergeCell ref="E231:F231"/>
    <mergeCell ref="E232:F232"/>
    <mergeCell ref="E233:F233"/>
    <mergeCell ref="E234:F234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7:F247"/>
    <mergeCell ref="E248:F248"/>
    <mergeCell ref="A245:F245"/>
    <mergeCell ref="E250:F250"/>
    <mergeCell ref="E251:F251"/>
    <mergeCell ref="E253:F253"/>
    <mergeCell ref="E254:F254"/>
    <mergeCell ref="E260:F260"/>
    <mergeCell ref="E261:F261"/>
    <mergeCell ref="E262:F262"/>
    <mergeCell ref="E255:F255"/>
    <mergeCell ref="E256:F256"/>
    <mergeCell ref="E257:F257"/>
    <mergeCell ref="E258:F258"/>
    <mergeCell ref="E259:F259"/>
    <mergeCell ref="E263:F263"/>
    <mergeCell ref="E265:F265"/>
    <mergeCell ref="E39:F39"/>
    <mergeCell ref="E40:F40"/>
    <mergeCell ref="E47:F47"/>
    <mergeCell ref="E48:F48"/>
    <mergeCell ref="E44:F44"/>
    <mergeCell ref="E46:F46"/>
    <mergeCell ref="E134:F134"/>
    <mergeCell ref="E135:F135"/>
    <mergeCell ref="E119:F119"/>
    <mergeCell ref="C120:C121"/>
    <mergeCell ref="E120:F120"/>
    <mergeCell ref="E121:F121"/>
    <mergeCell ref="E136:F136"/>
    <mergeCell ref="E137:F137"/>
    <mergeCell ref="E166:F166"/>
    <mergeCell ref="A224:B224"/>
    <mergeCell ref="E224:F224"/>
    <mergeCell ref="E206:F206"/>
    <mergeCell ref="E202:F202"/>
    <mergeCell ref="E203:F203"/>
    <mergeCell ref="E204:F204"/>
    <mergeCell ref="E205:F205"/>
    <mergeCell ref="C225:C226"/>
    <mergeCell ref="E225:F225"/>
    <mergeCell ref="E226:F226"/>
    <mergeCell ref="E207:F207"/>
    <mergeCell ref="E208:F208"/>
    <mergeCell ref="E209:F209"/>
    <mergeCell ref="E210:F210"/>
    <mergeCell ref="E221:F221"/>
    <mergeCell ref="E223:F223"/>
    <mergeCell ref="E219:F219"/>
    <mergeCell ref="E271:F271"/>
    <mergeCell ref="A280:F280"/>
    <mergeCell ref="B335:C335"/>
    <mergeCell ref="B337:C337"/>
    <mergeCell ref="E278:F279"/>
    <mergeCell ref="C278:C279"/>
    <mergeCell ref="A305:F305"/>
    <mergeCell ref="D318:F318"/>
    <mergeCell ref="A278:A279"/>
    <mergeCell ref="E281:F281"/>
    <mergeCell ref="E222:F222"/>
    <mergeCell ref="E276:F276"/>
    <mergeCell ref="E277:F277"/>
    <mergeCell ref="E266:F266"/>
    <mergeCell ref="E267:F267"/>
    <mergeCell ref="E272:F272"/>
    <mergeCell ref="E275:F275"/>
    <mergeCell ref="E268:F268"/>
    <mergeCell ref="E269:F269"/>
    <mergeCell ref="E270:F270"/>
  </mergeCells>
  <printOptions horizontalCentered="1"/>
  <pageMargins left="0.25" right="0.26" top="0.57" bottom="0.43" header="0.17" footer="0.23"/>
  <pageSetup fitToHeight="21" horizontalDpi="600" verticalDpi="600" orientation="portrait" scale="75" r:id="rId2"/>
  <headerFooter alignWithMargins="0">
    <oddHeader>&amp;L&amp;"Times New Roman,Bold"Period Ending:
Fiscal Year:&amp;C&amp;"Times New Roman,Bold"&amp;14PRIVATE SCHOOLS FOR THE DISABLED
</oddHeader>
    <oddFooter>&amp;L&amp;"Arial,Bold"&amp;8&amp;D  &amp;T&amp;C&amp;"Times,Regular"Page &amp;P of  &amp;N&amp;R&amp;"Times,Regular"&amp;6&amp;A &amp;F</oddFooter>
  </headerFooter>
  <rowBreaks count="8" manualBreakCount="8">
    <brk id="61" min="2" max="5" man="1"/>
    <brk id="118" min="2" max="5" man="1"/>
    <brk id="168" min="2" max="5" man="1"/>
    <brk id="223" min="2" max="5" man="1"/>
    <brk id="279" min="2" max="5" man="1"/>
    <brk id="315" min="2" max="5" man="1"/>
    <brk id="361" min="2" max="5" man="1"/>
    <brk id="382" min="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3"/>
  <sheetViews>
    <sheetView view="pageBreakPreview" zoomScale="75" zoomScaleNormal="50" zoomScaleSheetLayoutView="75" workbookViewId="0" topLeftCell="A3">
      <selection activeCell="C16" sqref="C16"/>
    </sheetView>
  </sheetViews>
  <sheetFormatPr defaultColWidth="9.140625" defaultRowHeight="15.75" customHeight="1"/>
  <cols>
    <col min="1" max="1" width="5.7109375" style="12" customWidth="1"/>
    <col min="2" max="2" width="52.00390625" style="5" customWidth="1"/>
    <col min="3" max="3" width="18.8515625" style="42" customWidth="1"/>
    <col min="4" max="4" width="4.421875" style="42" customWidth="1"/>
    <col min="5" max="5" width="43.140625" style="10" customWidth="1"/>
    <col min="6" max="16384" width="9.140625" style="46" customWidth="1"/>
  </cols>
  <sheetData>
    <row r="1" spans="1:5" ht="15.75" customHeight="1">
      <c r="A1" s="70"/>
      <c r="B1" s="142"/>
      <c r="C1" s="103"/>
      <c r="D1" s="103"/>
      <c r="E1" s="102"/>
    </row>
    <row r="2" spans="1:5" ht="15.75" customHeight="1">
      <c r="A2" s="70"/>
      <c r="B2" s="38"/>
      <c r="C2" s="466"/>
      <c r="D2" s="466"/>
      <c r="E2" s="466"/>
    </row>
    <row r="3" spans="1:5" ht="15.75" customHeight="1">
      <c r="A3" s="470" t="s">
        <v>104</v>
      </c>
      <c r="B3" s="471"/>
      <c r="C3" s="471"/>
      <c r="D3" s="471"/>
      <c r="E3" s="471"/>
    </row>
    <row r="4" spans="1:5" ht="15.75" customHeight="1">
      <c r="A4" s="143"/>
      <c r="B4" s="144"/>
      <c r="C4" s="144"/>
      <c r="D4" s="144"/>
      <c r="E4" s="144"/>
    </row>
    <row r="5" spans="1:5" ht="15.75" customHeight="1">
      <c r="A5" s="472" t="s">
        <v>52</v>
      </c>
      <c r="B5" s="472"/>
      <c r="C5" s="472"/>
      <c r="D5" s="472"/>
      <c r="E5" s="472"/>
    </row>
    <row r="6" spans="1:5" ht="15.75" customHeight="1">
      <c r="A6" s="472" t="s">
        <v>53</v>
      </c>
      <c r="B6" s="472"/>
      <c r="C6" s="472"/>
      <c r="D6" s="472"/>
      <c r="E6" s="472"/>
    </row>
    <row r="7" spans="1:5" s="47" customFormat="1" ht="15.75" customHeight="1" thickBot="1">
      <c r="A7" s="143"/>
      <c r="B7" s="144"/>
      <c r="C7" s="144"/>
      <c r="D7" s="144"/>
      <c r="E7" s="144"/>
    </row>
    <row r="8" spans="1:5" s="145" customFormat="1" ht="15.75" customHeight="1" thickBot="1">
      <c r="A8" s="89" t="s">
        <v>16</v>
      </c>
      <c r="B8" s="91" t="s">
        <v>15</v>
      </c>
      <c r="C8" s="347" t="s">
        <v>14</v>
      </c>
      <c r="D8" s="531"/>
      <c r="E8" s="326"/>
    </row>
    <row r="9" spans="1:5" s="72" customFormat="1" ht="15.75" customHeight="1">
      <c r="A9" s="71" t="s">
        <v>73</v>
      </c>
      <c r="B9" s="339" t="s">
        <v>66</v>
      </c>
      <c r="D9"/>
      <c r="E9" s="202" t="s">
        <v>173</v>
      </c>
    </row>
    <row r="10" spans="1:5" ht="15.75" customHeight="1" thickBot="1">
      <c r="A10" s="21" t="s">
        <v>74</v>
      </c>
      <c r="B10" s="331"/>
      <c r="C10"/>
      <c r="D10"/>
      <c r="E10" s="201" t="s">
        <v>34</v>
      </c>
    </row>
    <row r="11" spans="1:5" ht="15.75" customHeight="1" thickBot="1">
      <c r="A11" s="24"/>
      <c r="B11" s="467" t="s">
        <v>18</v>
      </c>
      <c r="C11" s="468"/>
      <c r="D11" s="468"/>
      <c r="E11" s="469"/>
    </row>
    <row r="12" spans="1:5" ht="15.75" customHeight="1">
      <c r="A12" s="14">
        <v>1</v>
      </c>
      <c r="B12" s="23" t="s">
        <v>157</v>
      </c>
      <c r="C12" s="199" t="s">
        <v>162</v>
      </c>
      <c r="D12" s="144"/>
      <c r="E12" s="144"/>
    </row>
    <row r="13" spans="1:5" ht="15.75" customHeight="1">
      <c r="A13" s="12">
        <v>2</v>
      </c>
      <c r="B13" s="5" t="s">
        <v>108</v>
      </c>
      <c r="C13" s="200" t="s">
        <v>163</v>
      </c>
      <c r="D13" s="144"/>
      <c r="E13" s="144"/>
    </row>
    <row r="14" spans="1:5" ht="15.75" customHeight="1">
      <c r="A14" s="12">
        <v>3</v>
      </c>
      <c r="B14" s="5" t="s">
        <v>158</v>
      </c>
      <c r="C14" s="200" t="s">
        <v>164</v>
      </c>
      <c r="D14" s="144"/>
      <c r="E14" s="144"/>
    </row>
    <row r="15" spans="1:5" ht="15.75" customHeight="1">
      <c r="A15" s="12">
        <v>4</v>
      </c>
      <c r="B15" s="5" t="s">
        <v>160</v>
      </c>
      <c r="C15" s="200" t="s">
        <v>165</v>
      </c>
      <c r="D15" s="144"/>
      <c r="E15" s="144"/>
    </row>
    <row r="16" spans="1:5" ht="15.75" customHeight="1">
      <c r="A16" s="12">
        <v>5</v>
      </c>
      <c r="B16" s="6" t="s">
        <v>141</v>
      </c>
      <c r="C16" s="200" t="s">
        <v>166</v>
      </c>
      <c r="D16" s="144"/>
      <c r="E16" s="144"/>
    </row>
    <row r="17" spans="1:5" ht="15.75" customHeight="1">
      <c r="A17" s="12">
        <v>6</v>
      </c>
      <c r="B17" s="5" t="s">
        <v>107</v>
      </c>
      <c r="C17" s="200" t="s">
        <v>167</v>
      </c>
      <c r="D17" s="144"/>
      <c r="E17" s="144"/>
    </row>
    <row r="18" spans="1:5" ht="15.75" customHeight="1">
      <c r="A18" s="12">
        <v>7</v>
      </c>
      <c r="B18" s="5" t="s">
        <v>0</v>
      </c>
      <c r="C18" s="200" t="s">
        <v>168</v>
      </c>
      <c r="D18" s="144"/>
      <c r="E18" s="144"/>
    </row>
    <row r="19" spans="1:5" ht="15.75" customHeight="1">
      <c r="A19" s="12">
        <v>8</v>
      </c>
      <c r="B19" s="5" t="s">
        <v>71</v>
      </c>
      <c r="C19" s="200" t="s">
        <v>169</v>
      </c>
      <c r="D19" s="144"/>
      <c r="E19" s="144"/>
    </row>
    <row r="20" spans="1:5" ht="15.75" customHeight="1">
      <c r="A20" s="12">
        <v>9</v>
      </c>
      <c r="B20" s="5" t="s">
        <v>1</v>
      </c>
      <c r="C20" s="200" t="s">
        <v>170</v>
      </c>
      <c r="D20" s="144"/>
      <c r="E20" s="144"/>
    </row>
    <row r="21" spans="1:5" ht="15.75" customHeight="1">
      <c r="A21" s="12">
        <v>10</v>
      </c>
      <c r="B21" s="5" t="s">
        <v>2</v>
      </c>
      <c r="C21" s="200" t="s">
        <v>171</v>
      </c>
      <c r="D21" s="144"/>
      <c r="E21" s="144"/>
    </row>
    <row r="22" spans="1:5" ht="15.75" customHeight="1">
      <c r="A22" s="12">
        <v>11</v>
      </c>
      <c r="B22" s="5" t="s">
        <v>3</v>
      </c>
      <c r="C22" s="200" t="s">
        <v>172</v>
      </c>
      <c r="D22" s="144"/>
      <c r="E22" s="144"/>
    </row>
    <row r="23" spans="1:5" ht="18" customHeight="1">
      <c r="A23" s="12">
        <v>12</v>
      </c>
      <c r="B23" s="37" t="s">
        <v>72</v>
      </c>
      <c r="C23" s="191"/>
      <c r="D23" s="144"/>
      <c r="E23" s="144"/>
    </row>
    <row r="24" spans="1:5" ht="15.75" customHeight="1">
      <c r="A24" s="20"/>
      <c r="B24" s="508" t="s">
        <v>84</v>
      </c>
      <c r="C24" s="509"/>
      <c r="D24" s="509"/>
      <c r="E24" s="510"/>
    </row>
    <row r="25" spans="1:5" ht="15.75" customHeight="1">
      <c r="A25" s="12">
        <f>A23+1</f>
        <v>13</v>
      </c>
      <c r="B25" s="5" t="s">
        <v>157</v>
      </c>
      <c r="C25" s="192"/>
      <c r="D25" s="177"/>
      <c r="E25" s="18"/>
    </row>
    <row r="26" spans="1:5" ht="15.75" customHeight="1">
      <c r="A26" s="12">
        <f aca="true" t="shared" si="0" ref="A26:A35">A25+1</f>
        <v>14</v>
      </c>
      <c r="B26" s="5" t="s">
        <v>158</v>
      </c>
      <c r="C26" s="192"/>
      <c r="D26" s="178"/>
      <c r="E26" s="7"/>
    </row>
    <row r="27" spans="1:5" ht="15.75" customHeight="1">
      <c r="A27" s="12">
        <f t="shared" si="0"/>
        <v>15</v>
      </c>
      <c r="B27" s="5" t="s">
        <v>160</v>
      </c>
      <c r="C27" s="192"/>
      <c r="D27" s="178"/>
      <c r="E27" s="7"/>
    </row>
    <row r="28" spans="1:5" ht="15.75" customHeight="1">
      <c r="A28" s="12">
        <f t="shared" si="0"/>
        <v>16</v>
      </c>
      <c r="B28" s="6" t="s">
        <v>141</v>
      </c>
      <c r="C28" s="192"/>
      <c r="D28" s="178"/>
      <c r="E28" s="7"/>
    </row>
    <row r="29" spans="1:5" ht="15.75" customHeight="1">
      <c r="A29" s="12">
        <f t="shared" si="0"/>
        <v>17</v>
      </c>
      <c r="B29" s="5" t="s">
        <v>159</v>
      </c>
      <c r="C29" s="192"/>
      <c r="D29" s="178"/>
      <c r="E29" s="7"/>
    </row>
    <row r="30" spans="1:5" ht="15.75" customHeight="1">
      <c r="A30" s="12">
        <f t="shared" si="0"/>
        <v>18</v>
      </c>
      <c r="B30" s="5" t="s">
        <v>0</v>
      </c>
      <c r="C30" s="192"/>
      <c r="D30" s="178"/>
      <c r="E30" s="7"/>
    </row>
    <row r="31" spans="1:5" ht="15.75" customHeight="1">
      <c r="A31" s="12">
        <f t="shared" si="0"/>
        <v>19</v>
      </c>
      <c r="B31" s="5" t="s">
        <v>71</v>
      </c>
      <c r="C31" s="192"/>
      <c r="D31" s="178"/>
      <c r="E31" s="7"/>
    </row>
    <row r="32" spans="1:5" ht="15.75" customHeight="1">
      <c r="A32" s="12">
        <f t="shared" si="0"/>
        <v>20</v>
      </c>
      <c r="B32" s="5" t="s">
        <v>1</v>
      </c>
      <c r="C32" s="192"/>
      <c r="D32" s="178"/>
      <c r="E32" s="7"/>
    </row>
    <row r="33" spans="1:5" ht="15.75" customHeight="1">
      <c r="A33" s="12">
        <f t="shared" si="0"/>
        <v>21</v>
      </c>
      <c r="B33" s="5" t="s">
        <v>2</v>
      </c>
      <c r="C33" s="192"/>
      <c r="D33" s="178"/>
      <c r="E33" s="7"/>
    </row>
    <row r="34" spans="1:5" ht="15.75" customHeight="1">
      <c r="A34" s="12">
        <f t="shared" si="0"/>
        <v>22</v>
      </c>
      <c r="B34" s="5" t="s">
        <v>3</v>
      </c>
      <c r="C34" s="192"/>
      <c r="D34" s="178"/>
      <c r="E34" s="7"/>
    </row>
    <row r="35" spans="1:5" ht="18" customHeight="1" thickBot="1">
      <c r="A35" s="12">
        <f t="shared" si="0"/>
        <v>23</v>
      </c>
      <c r="B35" s="37" t="s">
        <v>72</v>
      </c>
      <c r="C35" s="193"/>
      <c r="D35" s="179"/>
      <c r="E35" s="169"/>
    </row>
    <row r="36" spans="1:5" ht="15.75" customHeight="1" thickBot="1">
      <c r="A36" s="13"/>
      <c r="B36" s="25" t="s">
        <v>85</v>
      </c>
      <c r="C36" s="44"/>
      <c r="D36" s="44"/>
      <c r="E36" s="44"/>
    </row>
    <row r="37" spans="1:5" ht="15.75" customHeight="1">
      <c r="A37" s="12">
        <f>A35+1</f>
        <v>24</v>
      </c>
      <c r="B37" s="5" t="s">
        <v>6</v>
      </c>
      <c r="C37" s="188"/>
      <c r="D37" s="180"/>
      <c r="E37" s="7"/>
    </row>
    <row r="38" spans="1:5" ht="15.75" customHeight="1">
      <c r="A38" s="12">
        <f>A37+1</f>
        <v>25</v>
      </c>
      <c r="B38" s="5" t="s">
        <v>7</v>
      </c>
      <c r="C38" s="188"/>
      <c r="D38" s="180"/>
      <c r="E38" s="7"/>
    </row>
    <row r="39" spans="1:5" ht="15.75" customHeight="1">
      <c r="A39" s="12">
        <f>A38+1</f>
        <v>26</v>
      </c>
      <c r="B39" s="5" t="s">
        <v>4</v>
      </c>
      <c r="C39" s="188"/>
      <c r="D39" s="180"/>
      <c r="E39" s="7"/>
    </row>
    <row r="40" spans="1:5" ht="15.75" customHeight="1">
      <c r="A40" s="12">
        <f>A39+1</f>
        <v>27</v>
      </c>
      <c r="B40" s="5" t="s">
        <v>3</v>
      </c>
      <c r="C40" s="188"/>
      <c r="D40" s="180"/>
      <c r="E40" s="7"/>
    </row>
    <row r="41" spans="1:5" ht="18" customHeight="1">
      <c r="A41" s="12">
        <f>A40+1</f>
        <v>28</v>
      </c>
      <c r="B41" s="37" t="s">
        <v>72</v>
      </c>
      <c r="C41" s="193"/>
      <c r="D41" s="103"/>
      <c r="E41" s="35"/>
    </row>
    <row r="42" spans="1:5" ht="15.75" customHeight="1" thickBot="1">
      <c r="A42" s="20"/>
      <c r="B42" s="27" t="s">
        <v>67</v>
      </c>
      <c r="C42" s="43"/>
      <c r="D42" s="43"/>
      <c r="E42" s="43"/>
    </row>
    <row r="43" spans="1:5" ht="15.75" customHeight="1">
      <c r="A43" s="12">
        <f>A41+1</f>
        <v>29</v>
      </c>
      <c r="B43" s="5" t="s">
        <v>6</v>
      </c>
      <c r="C43" s="188"/>
      <c r="D43" s="180"/>
      <c r="E43" s="7"/>
    </row>
    <row r="44" spans="1:5" ht="15.75" customHeight="1">
      <c r="A44" s="12">
        <f>A43+1</f>
        <v>30</v>
      </c>
      <c r="B44" s="5" t="s">
        <v>7</v>
      </c>
      <c r="C44" s="188"/>
      <c r="D44" s="180"/>
      <c r="E44" s="7"/>
    </row>
    <row r="45" spans="1:5" ht="15.75" customHeight="1">
      <c r="A45" s="12">
        <f>A44+1</f>
        <v>31</v>
      </c>
      <c r="B45" s="5" t="s">
        <v>4</v>
      </c>
      <c r="C45" s="188"/>
      <c r="D45" s="180"/>
      <c r="E45" s="7"/>
    </row>
    <row r="46" spans="1:5" ht="15.75" customHeight="1">
      <c r="A46" s="12">
        <f>A45+1</f>
        <v>32</v>
      </c>
      <c r="B46" s="5" t="s">
        <v>3</v>
      </c>
      <c r="C46" s="188"/>
      <c r="D46" s="180"/>
      <c r="E46" s="7"/>
    </row>
    <row r="47" spans="1:5" ht="18" customHeight="1" thickBot="1">
      <c r="A47" s="12">
        <f>A46+1</f>
        <v>33</v>
      </c>
      <c r="B47" s="37" t="s">
        <v>72</v>
      </c>
      <c r="C47" s="193"/>
      <c r="D47" s="179"/>
      <c r="E47" s="18"/>
    </row>
    <row r="48" spans="1:5" ht="15.75" customHeight="1" thickBot="1">
      <c r="A48" s="13"/>
      <c r="B48" s="25" t="s">
        <v>86</v>
      </c>
      <c r="C48" s="44"/>
      <c r="D48" s="44"/>
      <c r="E48" s="44"/>
    </row>
    <row r="49" spans="1:5" ht="15.75" customHeight="1">
      <c r="A49" s="12">
        <f>A47+1</f>
        <v>34</v>
      </c>
      <c r="B49" s="5" t="s">
        <v>6</v>
      </c>
      <c r="C49" s="188"/>
      <c r="D49" s="180"/>
      <c r="E49" s="7"/>
    </row>
    <row r="50" spans="1:5" ht="15.75" customHeight="1">
      <c r="A50" s="12">
        <f aca="true" t="shared" si="1" ref="A50:A56">A49+1</f>
        <v>35</v>
      </c>
      <c r="B50" s="5" t="s">
        <v>160</v>
      </c>
      <c r="C50" s="188"/>
      <c r="D50" s="180"/>
      <c r="E50" s="7"/>
    </row>
    <row r="51" spans="1:5" ht="15.75" customHeight="1">
      <c r="A51" s="12">
        <f t="shared" si="1"/>
        <v>36</v>
      </c>
      <c r="B51" s="6" t="s">
        <v>141</v>
      </c>
      <c r="C51" s="188"/>
      <c r="D51" s="180"/>
      <c r="E51" s="7"/>
    </row>
    <row r="52" spans="1:5" ht="15.75" customHeight="1">
      <c r="A52" s="12">
        <f t="shared" si="1"/>
        <v>37</v>
      </c>
      <c r="B52" s="5" t="s">
        <v>106</v>
      </c>
      <c r="C52" s="188"/>
      <c r="D52" s="180"/>
      <c r="E52" s="7"/>
    </row>
    <row r="53" spans="1:5" ht="15.75" customHeight="1">
      <c r="A53" s="12">
        <f t="shared" si="1"/>
        <v>38</v>
      </c>
      <c r="B53" s="5" t="s">
        <v>81</v>
      </c>
      <c r="C53" s="188"/>
      <c r="D53" s="180"/>
      <c r="E53" s="7"/>
    </row>
    <row r="54" spans="1:5" ht="15.75" customHeight="1">
      <c r="A54" s="12">
        <f t="shared" si="1"/>
        <v>39</v>
      </c>
      <c r="B54" s="5" t="s">
        <v>4</v>
      </c>
      <c r="C54" s="188"/>
      <c r="D54" s="180"/>
      <c r="E54" s="7"/>
    </row>
    <row r="55" spans="1:5" ht="15.75" customHeight="1">
      <c r="A55" s="12">
        <f t="shared" si="1"/>
        <v>40</v>
      </c>
      <c r="B55" s="5" t="s">
        <v>3</v>
      </c>
      <c r="C55" s="188"/>
      <c r="D55" s="180"/>
      <c r="E55" s="7"/>
    </row>
    <row r="56" spans="1:5" ht="18" customHeight="1" thickBot="1">
      <c r="A56" s="59">
        <f t="shared" si="1"/>
        <v>41</v>
      </c>
      <c r="B56" s="40" t="s">
        <v>72</v>
      </c>
      <c r="C56" s="190"/>
      <c r="D56" s="181"/>
      <c r="E56" s="170"/>
    </row>
    <row r="57" spans="1:5" ht="15.75" customHeight="1">
      <c r="A57" s="472" t="s">
        <v>52</v>
      </c>
      <c r="B57" s="472"/>
      <c r="C57" s="472"/>
      <c r="D57" s="472"/>
      <c r="E57" s="472"/>
    </row>
    <row r="58" spans="1:5" ht="15.75" customHeight="1">
      <c r="A58" s="472" t="s">
        <v>53</v>
      </c>
      <c r="B58" s="472"/>
      <c r="C58" s="472"/>
      <c r="D58" s="472"/>
      <c r="E58" s="472"/>
    </row>
    <row r="59" spans="1:5" s="47" customFormat="1" ht="15.75" customHeight="1" thickBot="1">
      <c r="A59" s="143"/>
      <c r="B59" s="144"/>
      <c r="C59" s="144"/>
      <c r="D59" s="144"/>
      <c r="E59" s="144"/>
    </row>
    <row r="60" spans="1:5" s="145" customFormat="1" ht="15.75" customHeight="1" thickBot="1">
      <c r="A60" s="89" t="s">
        <v>16</v>
      </c>
      <c r="B60" s="91" t="s">
        <v>15</v>
      </c>
      <c r="C60" s="347" t="s">
        <v>14</v>
      </c>
      <c r="D60" s="531"/>
      <c r="E60" s="326"/>
    </row>
    <row r="61" spans="1:5" s="72" customFormat="1" ht="15.75" customHeight="1">
      <c r="A61" s="71" t="s">
        <v>73</v>
      </c>
      <c r="B61" s="339" t="s">
        <v>66</v>
      </c>
      <c r="C61" s="546" t="s">
        <v>19</v>
      </c>
      <c r="D61" s="547"/>
      <c r="E61" s="548"/>
    </row>
    <row r="62" spans="1:5" ht="15.75" customHeight="1" thickBot="1">
      <c r="A62" s="21" t="s">
        <v>74</v>
      </c>
      <c r="B62" s="331"/>
      <c r="C62" s="549"/>
      <c r="D62" s="550"/>
      <c r="E62" s="551"/>
    </row>
    <row r="63" spans="1:5" ht="15.75" customHeight="1" thickBot="1">
      <c r="A63" s="20"/>
      <c r="B63" s="25" t="s">
        <v>87</v>
      </c>
      <c r="C63" s="43"/>
      <c r="D63" s="43"/>
      <c r="E63" s="43"/>
    </row>
    <row r="64" spans="1:5" ht="15.75" customHeight="1">
      <c r="A64" s="12">
        <f>A56+1</f>
        <v>42</v>
      </c>
      <c r="B64" s="5" t="s">
        <v>6</v>
      </c>
      <c r="C64" s="188"/>
      <c r="D64" s="180"/>
      <c r="E64" s="7"/>
    </row>
    <row r="65" spans="1:5" ht="15.75" customHeight="1">
      <c r="A65" s="12">
        <f aca="true" t="shared" si="2" ref="A65:A71">A64+1</f>
        <v>43</v>
      </c>
      <c r="B65" s="5" t="s">
        <v>160</v>
      </c>
      <c r="C65" s="188"/>
      <c r="D65" s="180"/>
      <c r="E65" s="7"/>
    </row>
    <row r="66" spans="1:5" ht="15.75" customHeight="1">
      <c r="A66" s="12">
        <f t="shared" si="2"/>
        <v>44</v>
      </c>
      <c r="B66" s="6" t="s">
        <v>141</v>
      </c>
      <c r="C66" s="188"/>
      <c r="D66" s="180"/>
      <c r="E66" s="7"/>
    </row>
    <row r="67" spans="1:5" ht="15.75" customHeight="1">
      <c r="A67" s="12">
        <f t="shared" si="2"/>
        <v>45</v>
      </c>
      <c r="B67" s="5" t="s">
        <v>106</v>
      </c>
      <c r="C67" s="188"/>
      <c r="D67" s="180"/>
      <c r="E67" s="7"/>
    </row>
    <row r="68" spans="1:5" ht="15.75" customHeight="1">
      <c r="A68" s="12">
        <f t="shared" si="2"/>
        <v>46</v>
      </c>
      <c r="B68" s="5" t="s">
        <v>81</v>
      </c>
      <c r="C68" s="188"/>
      <c r="D68" s="180"/>
      <c r="E68" s="7"/>
    </row>
    <row r="69" spans="1:5" ht="15.75" customHeight="1">
      <c r="A69" s="12">
        <f t="shared" si="2"/>
        <v>47</v>
      </c>
      <c r="B69" s="5" t="s">
        <v>4</v>
      </c>
      <c r="C69" s="188"/>
      <c r="D69" s="180"/>
      <c r="E69" s="7"/>
    </row>
    <row r="70" spans="1:5" ht="15.75" customHeight="1">
      <c r="A70" s="36">
        <f t="shared" si="2"/>
        <v>48</v>
      </c>
      <c r="B70" s="29" t="s">
        <v>3</v>
      </c>
      <c r="C70" s="189"/>
      <c r="D70" s="182"/>
      <c r="E70" s="19"/>
    </row>
    <row r="71" spans="1:5" ht="18" customHeight="1" thickBot="1">
      <c r="A71" s="59">
        <f t="shared" si="2"/>
        <v>49</v>
      </c>
      <c r="B71" s="40" t="s">
        <v>72</v>
      </c>
      <c r="C71" s="190"/>
      <c r="D71" s="181"/>
      <c r="E71" s="170"/>
    </row>
    <row r="72" spans="1:5" ht="15.75" customHeight="1" thickBot="1">
      <c r="A72" s="20"/>
      <c r="B72" s="27" t="s">
        <v>82</v>
      </c>
      <c r="C72" s="97"/>
      <c r="D72" s="97"/>
      <c r="E72" s="97"/>
    </row>
    <row r="73" spans="1:5" ht="15.75" customHeight="1">
      <c r="A73" s="12">
        <f>A71+1</f>
        <v>50</v>
      </c>
      <c r="B73" s="5" t="s">
        <v>6</v>
      </c>
      <c r="C73" s="194"/>
      <c r="D73" s="183"/>
      <c r="E73" s="98"/>
    </row>
    <row r="74" spans="1:5" ht="15.75" customHeight="1">
      <c r="A74" s="12">
        <f aca="true" t="shared" si="3" ref="A74:A79">A73+1</f>
        <v>51</v>
      </c>
      <c r="B74" s="5" t="s">
        <v>160</v>
      </c>
      <c r="C74" s="188"/>
      <c r="D74" s="180"/>
      <c r="E74" s="7"/>
    </row>
    <row r="75" spans="1:5" ht="15.75" customHeight="1">
      <c r="A75" s="12">
        <f t="shared" si="3"/>
        <v>52</v>
      </c>
      <c r="B75" s="6" t="s">
        <v>141</v>
      </c>
      <c r="C75" s="188"/>
      <c r="D75" s="180"/>
      <c r="E75" s="7"/>
    </row>
    <row r="76" spans="1:5" ht="15.75" customHeight="1">
      <c r="A76" s="12">
        <f t="shared" si="3"/>
        <v>53</v>
      </c>
      <c r="B76" s="5" t="s">
        <v>107</v>
      </c>
      <c r="C76" s="188"/>
      <c r="D76" s="180"/>
      <c r="E76" s="7"/>
    </row>
    <row r="77" spans="1:5" ht="15.75" customHeight="1">
      <c r="A77" s="12">
        <f t="shared" si="3"/>
        <v>54</v>
      </c>
      <c r="B77" s="5" t="s">
        <v>4</v>
      </c>
      <c r="C77" s="188"/>
      <c r="D77" s="180"/>
      <c r="E77" s="7"/>
    </row>
    <row r="78" spans="1:5" ht="15.75" customHeight="1">
      <c r="A78" s="12">
        <f t="shared" si="3"/>
        <v>55</v>
      </c>
      <c r="B78" s="5" t="s">
        <v>3</v>
      </c>
      <c r="C78" s="188"/>
      <c r="D78" s="180"/>
      <c r="E78" s="7"/>
    </row>
    <row r="79" spans="1:5" ht="18" customHeight="1" thickBot="1">
      <c r="A79" s="61">
        <f t="shared" si="3"/>
        <v>56</v>
      </c>
      <c r="B79" s="62" t="s">
        <v>72</v>
      </c>
      <c r="C79" s="190"/>
      <c r="D79" s="181"/>
      <c r="E79" s="170"/>
    </row>
    <row r="80" spans="1:5" ht="15.75" customHeight="1" thickBot="1">
      <c r="A80" s="20"/>
      <c r="B80" s="27" t="s">
        <v>91</v>
      </c>
      <c r="C80" s="43"/>
      <c r="D80" s="43"/>
      <c r="E80" s="43"/>
    </row>
    <row r="81" spans="1:5" ht="15.75" customHeight="1">
      <c r="A81" s="12">
        <f>A79+1</f>
        <v>57</v>
      </c>
      <c r="B81" s="5" t="s">
        <v>108</v>
      </c>
      <c r="C81" s="188"/>
      <c r="D81" s="180"/>
      <c r="E81" s="7"/>
    </row>
    <row r="82" spans="1:5" ht="15.75" customHeight="1">
      <c r="A82" s="12">
        <f aca="true" t="shared" si="4" ref="A82:A91">(A81)+1</f>
        <v>58</v>
      </c>
      <c r="B82" s="5" t="s">
        <v>109</v>
      </c>
      <c r="C82" s="188"/>
      <c r="D82" s="180"/>
      <c r="E82" s="7"/>
    </row>
    <row r="83" spans="1:5" ht="15.75" customHeight="1">
      <c r="A83" s="12">
        <f t="shared" si="4"/>
        <v>59</v>
      </c>
      <c r="B83" s="5" t="s">
        <v>110</v>
      </c>
      <c r="C83" s="188"/>
      <c r="D83" s="180"/>
      <c r="E83" s="7"/>
    </row>
    <row r="84" spans="1:5" ht="15.75" customHeight="1">
      <c r="A84" s="12">
        <f t="shared" si="4"/>
        <v>60</v>
      </c>
      <c r="B84" s="5" t="s">
        <v>160</v>
      </c>
      <c r="C84" s="188"/>
      <c r="D84" s="180"/>
      <c r="E84" s="7"/>
    </row>
    <row r="85" spans="1:5" ht="15.75" customHeight="1">
      <c r="A85" s="12">
        <f t="shared" si="4"/>
        <v>61</v>
      </c>
      <c r="B85" s="6" t="s">
        <v>141</v>
      </c>
      <c r="C85" s="188"/>
      <c r="D85" s="180"/>
      <c r="E85" s="7"/>
    </row>
    <row r="86" spans="1:5" ht="15.75" customHeight="1">
      <c r="A86" s="12">
        <f t="shared" si="4"/>
        <v>62</v>
      </c>
      <c r="B86" s="5" t="s">
        <v>107</v>
      </c>
      <c r="C86" s="188"/>
      <c r="D86" s="180"/>
      <c r="E86" s="7"/>
    </row>
    <row r="87" spans="1:5" ht="15.75" customHeight="1">
      <c r="A87" s="12">
        <f t="shared" si="4"/>
        <v>63</v>
      </c>
      <c r="B87" s="5" t="s">
        <v>111</v>
      </c>
      <c r="C87" s="188"/>
      <c r="D87" s="180"/>
      <c r="E87" s="7"/>
    </row>
    <row r="88" spans="1:5" ht="15.75" customHeight="1">
      <c r="A88" s="12">
        <f t="shared" si="4"/>
        <v>64</v>
      </c>
      <c r="B88" s="5" t="s">
        <v>81</v>
      </c>
      <c r="C88" s="188"/>
      <c r="D88" s="180"/>
      <c r="E88" s="7"/>
    </row>
    <row r="89" spans="1:5" ht="15.75" customHeight="1">
      <c r="A89" s="12">
        <f t="shared" si="4"/>
        <v>65</v>
      </c>
      <c r="B89" s="5" t="s">
        <v>4</v>
      </c>
      <c r="C89" s="188"/>
      <c r="D89" s="180"/>
      <c r="E89" s="7"/>
    </row>
    <row r="90" spans="1:5" ht="15.75" customHeight="1">
      <c r="A90" s="12">
        <f t="shared" si="4"/>
        <v>66</v>
      </c>
      <c r="B90" s="5" t="s">
        <v>3</v>
      </c>
      <c r="C90" s="188"/>
      <c r="D90" s="180"/>
      <c r="E90" s="7"/>
    </row>
    <row r="91" spans="1:5" ht="18" customHeight="1" thickBot="1">
      <c r="A91" s="12">
        <f t="shared" si="4"/>
        <v>67</v>
      </c>
      <c r="B91" s="37" t="s">
        <v>72</v>
      </c>
      <c r="C91" s="193"/>
      <c r="D91" s="179"/>
      <c r="E91" s="169"/>
    </row>
    <row r="92" spans="1:5" ht="15.75" customHeight="1" thickBot="1">
      <c r="A92" s="13"/>
      <c r="B92" s="25" t="s">
        <v>92</v>
      </c>
      <c r="C92" s="43"/>
      <c r="D92" s="43"/>
      <c r="E92" s="43"/>
    </row>
    <row r="93" spans="1:5" ht="15.75" customHeight="1">
      <c r="A93" s="12">
        <f>A91+1</f>
        <v>68</v>
      </c>
      <c r="B93" s="5" t="s">
        <v>148</v>
      </c>
      <c r="C93" s="188"/>
      <c r="D93" s="180"/>
      <c r="E93" s="7"/>
    </row>
    <row r="94" spans="1:5" ht="15.75" customHeight="1">
      <c r="A94" s="12">
        <f aca="true" t="shared" si="5" ref="A94:A104">(A93)+1</f>
        <v>69</v>
      </c>
      <c r="B94" s="5" t="s">
        <v>108</v>
      </c>
      <c r="C94" s="188"/>
      <c r="D94" s="180"/>
      <c r="E94" s="7"/>
    </row>
    <row r="95" spans="1:5" ht="15.75" customHeight="1">
      <c r="A95" s="12">
        <f t="shared" si="5"/>
        <v>70</v>
      </c>
      <c r="B95" s="5" t="s">
        <v>150</v>
      </c>
      <c r="C95" s="188"/>
      <c r="D95" s="180"/>
      <c r="E95" s="7"/>
    </row>
    <row r="96" spans="1:5" ht="15.75" customHeight="1">
      <c r="A96" s="12">
        <f t="shared" si="5"/>
        <v>71</v>
      </c>
      <c r="B96" s="5" t="s">
        <v>110</v>
      </c>
      <c r="C96" s="188"/>
      <c r="D96" s="180"/>
      <c r="E96" s="7"/>
    </row>
    <row r="97" spans="1:5" ht="15.75" customHeight="1">
      <c r="A97" s="12">
        <f t="shared" si="5"/>
        <v>72</v>
      </c>
      <c r="B97" s="5" t="s">
        <v>160</v>
      </c>
      <c r="C97" s="188"/>
      <c r="D97" s="180"/>
      <c r="E97" s="7"/>
    </row>
    <row r="98" spans="1:5" ht="15.75" customHeight="1">
      <c r="A98" s="12">
        <f t="shared" si="5"/>
        <v>73</v>
      </c>
      <c r="B98" s="6" t="s">
        <v>141</v>
      </c>
      <c r="C98" s="188"/>
      <c r="D98" s="180"/>
      <c r="E98" s="7"/>
    </row>
    <row r="99" spans="1:5" ht="15.75" customHeight="1">
      <c r="A99" s="12">
        <f t="shared" si="5"/>
        <v>74</v>
      </c>
      <c r="B99" s="5" t="s">
        <v>112</v>
      </c>
      <c r="C99" s="188"/>
      <c r="D99" s="180"/>
      <c r="E99" s="7"/>
    </row>
    <row r="100" spans="1:5" ht="15.75" customHeight="1">
      <c r="A100" s="12">
        <f t="shared" si="5"/>
        <v>75</v>
      </c>
      <c r="B100" s="5" t="s">
        <v>113</v>
      </c>
      <c r="C100" s="188"/>
      <c r="D100" s="180"/>
      <c r="E100" s="7"/>
    </row>
    <row r="101" spans="1:5" ht="15.75" customHeight="1">
      <c r="A101" s="12">
        <f t="shared" si="5"/>
        <v>76</v>
      </c>
      <c r="B101" s="5" t="s">
        <v>114</v>
      </c>
      <c r="C101" s="188"/>
      <c r="D101" s="180"/>
      <c r="E101" s="7"/>
    </row>
    <row r="102" spans="1:5" ht="15.75" customHeight="1">
      <c r="A102" s="12">
        <f t="shared" si="5"/>
        <v>77</v>
      </c>
      <c r="B102" s="5" t="s">
        <v>4</v>
      </c>
      <c r="C102" s="188"/>
      <c r="D102" s="180"/>
      <c r="E102" s="7"/>
    </row>
    <row r="103" spans="1:5" ht="15.75" customHeight="1">
      <c r="A103" s="12">
        <f t="shared" si="5"/>
        <v>78</v>
      </c>
      <c r="B103" s="5" t="s">
        <v>3</v>
      </c>
      <c r="C103" s="188"/>
      <c r="D103" s="180"/>
      <c r="E103" s="7"/>
    </row>
    <row r="104" spans="1:5" ht="18" customHeight="1" thickBot="1">
      <c r="A104" s="12">
        <f t="shared" si="5"/>
        <v>79</v>
      </c>
      <c r="B104" s="37" t="s">
        <v>72</v>
      </c>
      <c r="C104" s="193"/>
      <c r="D104" s="179"/>
      <c r="E104" s="169"/>
    </row>
    <row r="105" spans="1:5" ht="15.75" customHeight="1" thickBot="1">
      <c r="A105" s="13"/>
      <c r="B105" s="25" t="s">
        <v>93</v>
      </c>
      <c r="C105" s="43"/>
      <c r="D105" s="43"/>
      <c r="E105" s="43"/>
    </row>
    <row r="106" spans="1:5" ht="15.75" customHeight="1">
      <c r="A106" s="12">
        <f>A104+1</f>
        <v>80</v>
      </c>
      <c r="B106" s="5" t="s">
        <v>6</v>
      </c>
      <c r="C106" s="188"/>
      <c r="D106" s="180"/>
      <c r="E106" s="7"/>
    </row>
    <row r="107" spans="1:5" ht="15.75" customHeight="1">
      <c r="A107" s="12">
        <f aca="true" t="shared" si="6" ref="A107:A114">A106+1</f>
        <v>81</v>
      </c>
      <c r="B107" s="5" t="s">
        <v>6</v>
      </c>
      <c r="C107" s="188"/>
      <c r="D107" s="179"/>
      <c r="E107" s="18"/>
    </row>
    <row r="108" spans="1:5" ht="15.75" customHeight="1">
      <c r="A108" s="12">
        <f t="shared" si="6"/>
        <v>82</v>
      </c>
      <c r="B108" s="5" t="s">
        <v>160</v>
      </c>
      <c r="C108" s="188"/>
      <c r="D108" s="180"/>
      <c r="E108" s="7"/>
    </row>
    <row r="109" spans="1:5" ht="15.75" customHeight="1">
      <c r="A109" s="12">
        <f t="shared" si="6"/>
        <v>83</v>
      </c>
      <c r="B109" s="6" t="s">
        <v>141</v>
      </c>
      <c r="C109" s="188"/>
      <c r="D109" s="180"/>
      <c r="E109" s="7"/>
    </row>
    <row r="110" spans="1:5" ht="15.75" customHeight="1">
      <c r="A110" s="12">
        <f t="shared" si="6"/>
        <v>84</v>
      </c>
      <c r="B110" s="5" t="s">
        <v>106</v>
      </c>
      <c r="C110" s="188"/>
      <c r="D110" s="180"/>
      <c r="E110" s="96"/>
    </row>
    <row r="111" spans="1:5" ht="15.75" customHeight="1">
      <c r="A111" s="12">
        <f t="shared" si="6"/>
        <v>85</v>
      </c>
      <c r="B111" s="5" t="s">
        <v>81</v>
      </c>
      <c r="C111" s="188"/>
      <c r="D111" s="180"/>
      <c r="E111" s="7"/>
    </row>
    <row r="112" spans="1:5" ht="15.75" customHeight="1">
      <c r="A112" s="12">
        <f t="shared" si="6"/>
        <v>86</v>
      </c>
      <c r="B112" s="5" t="s">
        <v>4</v>
      </c>
      <c r="C112" s="188"/>
      <c r="D112" s="180"/>
      <c r="E112" s="7"/>
    </row>
    <row r="113" spans="1:5" ht="15.75" customHeight="1">
      <c r="A113" s="12">
        <f t="shared" si="6"/>
        <v>87</v>
      </c>
      <c r="B113" s="5" t="s">
        <v>3</v>
      </c>
      <c r="C113" s="188"/>
      <c r="D113" s="180"/>
      <c r="E113" s="7"/>
    </row>
    <row r="114" spans="1:5" ht="18" customHeight="1" thickBot="1">
      <c r="A114" s="59">
        <f t="shared" si="6"/>
        <v>88</v>
      </c>
      <c r="B114" s="40" t="s">
        <v>72</v>
      </c>
      <c r="C114" s="190"/>
      <c r="D114" s="181"/>
      <c r="E114" s="101"/>
    </row>
    <row r="115" spans="1:5" ht="15.75" customHeight="1">
      <c r="A115" s="472" t="s">
        <v>52</v>
      </c>
      <c r="B115" s="472"/>
      <c r="C115" s="472"/>
      <c r="D115" s="472"/>
      <c r="E115" s="472"/>
    </row>
    <row r="116" spans="1:5" ht="15.75" customHeight="1">
      <c r="A116" s="472" t="s">
        <v>53</v>
      </c>
      <c r="B116" s="472"/>
      <c r="C116" s="472"/>
      <c r="D116" s="472"/>
      <c r="E116" s="472"/>
    </row>
    <row r="117" spans="1:5" s="47" customFormat="1" ht="15.75" customHeight="1" thickBot="1">
      <c r="A117" s="143"/>
      <c r="B117" s="144"/>
      <c r="C117" s="144"/>
      <c r="D117" s="144"/>
      <c r="E117" s="144"/>
    </row>
    <row r="118" spans="1:5" s="145" customFormat="1" ht="15.75" customHeight="1" thickBot="1">
      <c r="A118" s="89" t="s">
        <v>16</v>
      </c>
      <c r="B118" s="91" t="s">
        <v>15</v>
      </c>
      <c r="C118" s="347" t="s">
        <v>14</v>
      </c>
      <c r="D118" s="531"/>
      <c r="E118" s="326"/>
    </row>
    <row r="119" spans="1:5" s="72" customFormat="1" ht="15.75" customHeight="1">
      <c r="A119" s="71" t="s">
        <v>73</v>
      </c>
      <c r="B119" s="339" t="s">
        <v>66</v>
      </c>
      <c r="C119" s="546" t="s">
        <v>19</v>
      </c>
      <c r="D119" s="547"/>
      <c r="E119" s="548"/>
    </row>
    <row r="120" spans="1:5" ht="15.75" customHeight="1" thickBot="1">
      <c r="A120" s="21" t="s">
        <v>74</v>
      </c>
      <c r="B120" s="331"/>
      <c r="C120" s="549"/>
      <c r="D120" s="550"/>
      <c r="E120" s="551"/>
    </row>
    <row r="121" spans="1:5" ht="15.75" customHeight="1" thickBot="1">
      <c r="A121" s="20"/>
      <c r="B121" s="27" t="s">
        <v>94</v>
      </c>
      <c r="C121" s="43"/>
      <c r="D121" s="43"/>
      <c r="E121" s="43"/>
    </row>
    <row r="122" spans="1:5" ht="15.75" customHeight="1">
      <c r="A122" s="12">
        <f>A114+1</f>
        <v>89</v>
      </c>
      <c r="B122" s="5" t="s">
        <v>5</v>
      </c>
      <c r="C122" s="93"/>
      <c r="D122" s="195"/>
      <c r="E122" s="7"/>
    </row>
    <row r="123" spans="1:5" ht="15.75" customHeight="1">
      <c r="A123" s="12">
        <f aca="true" t="shared" si="7" ref="A123:A133">A122+1</f>
        <v>90</v>
      </c>
      <c r="B123" s="5" t="s">
        <v>108</v>
      </c>
      <c r="C123" s="93"/>
      <c r="D123" s="195"/>
      <c r="E123" s="7"/>
    </row>
    <row r="124" spans="1:5" ht="15.75" customHeight="1">
      <c r="A124" s="12">
        <f t="shared" si="7"/>
        <v>91</v>
      </c>
      <c r="B124" s="5" t="s">
        <v>115</v>
      </c>
      <c r="C124" s="93"/>
      <c r="D124" s="195"/>
      <c r="E124" s="7"/>
    </row>
    <row r="125" spans="1:5" ht="15.75" customHeight="1">
      <c r="A125" s="12">
        <f t="shared" si="7"/>
        <v>92</v>
      </c>
      <c r="B125" s="5" t="s">
        <v>110</v>
      </c>
      <c r="C125" s="93"/>
      <c r="D125" s="195"/>
      <c r="E125" s="7"/>
    </row>
    <row r="126" spans="1:5" ht="15.75" customHeight="1">
      <c r="A126" s="12">
        <f t="shared" si="7"/>
        <v>93</v>
      </c>
      <c r="B126" s="5" t="s">
        <v>160</v>
      </c>
      <c r="C126" s="93"/>
      <c r="D126" s="195"/>
      <c r="E126" s="7"/>
    </row>
    <row r="127" spans="1:5" ht="15.75" customHeight="1">
      <c r="A127" s="12">
        <f t="shared" si="7"/>
        <v>94</v>
      </c>
      <c r="B127" s="6" t="s">
        <v>141</v>
      </c>
      <c r="C127" s="93"/>
      <c r="D127" s="195"/>
      <c r="E127" s="7"/>
    </row>
    <row r="128" spans="1:5" ht="15.75" customHeight="1">
      <c r="A128" s="12">
        <f t="shared" si="7"/>
        <v>95</v>
      </c>
      <c r="B128" s="5" t="s">
        <v>105</v>
      </c>
      <c r="C128" s="93"/>
      <c r="D128" s="195"/>
      <c r="E128" s="7"/>
    </row>
    <row r="129" spans="1:5" ht="15.75" customHeight="1">
      <c r="A129" s="12">
        <f t="shared" si="7"/>
        <v>96</v>
      </c>
      <c r="B129" s="5" t="s">
        <v>111</v>
      </c>
      <c r="C129" s="93"/>
      <c r="D129" s="195"/>
      <c r="E129" s="7"/>
    </row>
    <row r="130" spans="1:5" ht="15.75" customHeight="1">
      <c r="A130" s="12">
        <f t="shared" si="7"/>
        <v>97</v>
      </c>
      <c r="B130" s="5" t="s">
        <v>81</v>
      </c>
      <c r="C130" s="93"/>
      <c r="D130" s="195"/>
      <c r="E130" s="7"/>
    </row>
    <row r="131" spans="1:5" ht="15.75" customHeight="1">
      <c r="A131" s="12">
        <f t="shared" si="7"/>
        <v>98</v>
      </c>
      <c r="B131" s="5" t="s">
        <v>4</v>
      </c>
      <c r="C131" s="93"/>
      <c r="D131" s="195"/>
      <c r="E131" s="7"/>
    </row>
    <row r="132" spans="1:5" ht="15.75" customHeight="1">
      <c r="A132" s="12">
        <f t="shared" si="7"/>
        <v>99</v>
      </c>
      <c r="B132" s="5" t="s">
        <v>3</v>
      </c>
      <c r="C132" s="93"/>
      <c r="D132" s="195"/>
      <c r="E132" s="7"/>
    </row>
    <row r="133" spans="1:5" ht="18" customHeight="1" thickBot="1">
      <c r="A133" s="12">
        <f t="shared" si="7"/>
        <v>100</v>
      </c>
      <c r="B133" s="37" t="s">
        <v>72</v>
      </c>
      <c r="C133" s="92"/>
      <c r="D133" s="196"/>
      <c r="E133" s="169"/>
    </row>
    <row r="134" spans="1:5" ht="15.75" customHeight="1" thickBot="1">
      <c r="A134" s="13"/>
      <c r="B134" s="25" t="s">
        <v>95</v>
      </c>
      <c r="C134" s="97"/>
      <c r="D134" s="97"/>
      <c r="E134" s="97"/>
    </row>
    <row r="135" spans="1:5" ht="15.75" customHeight="1">
      <c r="A135" s="12">
        <f>A133+1</f>
        <v>101</v>
      </c>
      <c r="B135" s="5" t="s">
        <v>6</v>
      </c>
      <c r="C135" s="194"/>
      <c r="D135" s="183"/>
      <c r="E135" s="98"/>
    </row>
    <row r="136" spans="1:5" ht="15.75" customHeight="1">
      <c r="A136" s="12">
        <f aca="true" t="shared" si="8" ref="A136:A149">A135+1</f>
        <v>102</v>
      </c>
      <c r="B136" s="5" t="s">
        <v>160</v>
      </c>
      <c r="C136" s="188"/>
      <c r="D136" s="180"/>
      <c r="E136" s="7"/>
    </row>
    <row r="137" spans="1:5" ht="15.75" customHeight="1">
      <c r="A137" s="12">
        <f t="shared" si="8"/>
        <v>103</v>
      </c>
      <c r="B137" s="6" t="s">
        <v>141</v>
      </c>
      <c r="C137" s="188"/>
      <c r="D137" s="180"/>
      <c r="E137" s="7"/>
    </row>
    <row r="138" spans="1:5" ht="15.75" customHeight="1">
      <c r="A138" s="12">
        <f t="shared" si="8"/>
        <v>104</v>
      </c>
      <c r="B138" s="5" t="s">
        <v>12</v>
      </c>
      <c r="C138" s="188"/>
      <c r="D138" s="180"/>
      <c r="E138" s="7"/>
    </row>
    <row r="139" spans="1:5" ht="15.75" customHeight="1">
      <c r="A139" s="12">
        <f t="shared" si="8"/>
        <v>105</v>
      </c>
      <c r="B139" s="5" t="s">
        <v>13</v>
      </c>
      <c r="C139" s="188"/>
      <c r="D139" s="180"/>
      <c r="E139" s="7"/>
    </row>
    <row r="140" spans="1:5" ht="15.75" customHeight="1">
      <c r="A140" s="12">
        <f t="shared" si="8"/>
        <v>106</v>
      </c>
      <c r="B140" s="5" t="s">
        <v>116</v>
      </c>
      <c r="C140" s="188"/>
      <c r="D140" s="180"/>
      <c r="E140" s="7"/>
    </row>
    <row r="141" spans="1:5" ht="15.75" customHeight="1">
      <c r="A141" s="12">
        <f t="shared" si="8"/>
        <v>107</v>
      </c>
      <c r="B141" s="5" t="s">
        <v>0</v>
      </c>
      <c r="C141" s="188"/>
      <c r="D141" s="180"/>
      <c r="E141" s="7"/>
    </row>
    <row r="142" spans="1:5" ht="15.75" customHeight="1">
      <c r="A142" s="12">
        <f t="shared" si="8"/>
        <v>108</v>
      </c>
      <c r="B142" s="5" t="s">
        <v>117</v>
      </c>
      <c r="C142" s="188"/>
      <c r="D142" s="180"/>
      <c r="E142" s="7"/>
    </row>
    <row r="143" spans="1:5" ht="15.75" customHeight="1">
      <c r="A143" s="12">
        <f t="shared" si="8"/>
        <v>109</v>
      </c>
      <c r="B143" s="5" t="s">
        <v>118</v>
      </c>
      <c r="C143" s="188"/>
      <c r="D143" s="180"/>
      <c r="E143" s="7"/>
    </row>
    <row r="144" spans="1:5" ht="15.75" customHeight="1">
      <c r="A144" s="12">
        <f t="shared" si="8"/>
        <v>110</v>
      </c>
      <c r="B144" s="5" t="s">
        <v>4</v>
      </c>
      <c r="C144" s="188"/>
      <c r="D144" s="180"/>
      <c r="E144" s="7"/>
    </row>
    <row r="145" spans="1:5" ht="15.75" customHeight="1">
      <c r="A145" s="12">
        <f t="shared" si="8"/>
        <v>111</v>
      </c>
      <c r="B145" s="5" t="s">
        <v>119</v>
      </c>
      <c r="C145" s="188"/>
      <c r="D145" s="180"/>
      <c r="E145" s="8"/>
    </row>
    <row r="146" spans="1:5" ht="15.75" customHeight="1">
      <c r="A146" s="12">
        <f t="shared" si="8"/>
        <v>112</v>
      </c>
      <c r="B146" s="5" t="s">
        <v>120</v>
      </c>
      <c r="C146" s="188"/>
      <c r="D146" s="180"/>
      <c r="E146" s="7"/>
    </row>
    <row r="147" spans="1:5" ht="15.75" customHeight="1">
      <c r="A147" s="12">
        <f t="shared" si="8"/>
        <v>113</v>
      </c>
      <c r="B147" s="5" t="s">
        <v>76</v>
      </c>
      <c r="C147" s="188"/>
      <c r="D147" s="180"/>
      <c r="E147" s="7"/>
    </row>
    <row r="148" spans="1:5" ht="15.75" customHeight="1">
      <c r="A148" s="36">
        <f t="shared" si="8"/>
        <v>114</v>
      </c>
      <c r="B148" s="29" t="s">
        <v>77</v>
      </c>
      <c r="C148" s="188"/>
      <c r="D148" s="180"/>
      <c r="E148" s="7"/>
    </row>
    <row r="149" spans="1:5" ht="18" customHeight="1" thickBot="1">
      <c r="A149" s="59">
        <f t="shared" si="8"/>
        <v>115</v>
      </c>
      <c r="B149" s="40" t="s">
        <v>72</v>
      </c>
      <c r="C149" s="190"/>
      <c r="D149" s="181"/>
      <c r="E149" s="170"/>
    </row>
    <row r="150" spans="1:5" ht="15.75" customHeight="1" thickBot="1">
      <c r="A150" s="20"/>
      <c r="B150" s="27" t="s">
        <v>96</v>
      </c>
      <c r="C150" s="97"/>
      <c r="D150" s="97"/>
      <c r="E150" s="97"/>
    </row>
    <row r="151" spans="1:5" ht="15.75" customHeight="1">
      <c r="A151" s="12">
        <f>A149+1</f>
        <v>116</v>
      </c>
      <c r="B151" s="5" t="s">
        <v>121</v>
      </c>
      <c r="C151" s="194"/>
      <c r="D151" s="183"/>
      <c r="E151" s="98"/>
    </row>
    <row r="152" spans="1:5" ht="15.75" customHeight="1">
      <c r="A152" s="12">
        <f>A151+1</f>
        <v>117</v>
      </c>
      <c r="B152" s="5" t="s">
        <v>108</v>
      </c>
      <c r="C152" s="188"/>
      <c r="D152" s="180"/>
      <c r="E152" s="7"/>
    </row>
    <row r="153" spans="1:5" ht="15.75" customHeight="1">
      <c r="A153" s="12">
        <f aca="true" t="shared" si="9" ref="A153:A161">(A152)+1</f>
        <v>118</v>
      </c>
      <c r="B153" s="5" t="s">
        <v>109</v>
      </c>
      <c r="C153" s="188"/>
      <c r="D153" s="180"/>
      <c r="E153" s="7"/>
    </row>
    <row r="154" spans="1:5" ht="15.75" customHeight="1">
      <c r="A154" s="12">
        <f t="shared" si="9"/>
        <v>119</v>
      </c>
      <c r="B154" s="5" t="s">
        <v>110</v>
      </c>
      <c r="C154" s="188"/>
      <c r="D154" s="180"/>
      <c r="E154" s="7"/>
    </row>
    <row r="155" spans="1:5" ht="15.75" customHeight="1">
      <c r="A155" s="12">
        <f t="shared" si="9"/>
        <v>120</v>
      </c>
      <c r="B155" s="5" t="s">
        <v>160</v>
      </c>
      <c r="C155" s="188"/>
      <c r="D155" s="180"/>
      <c r="E155" s="7"/>
    </row>
    <row r="156" spans="1:5" ht="15.75" customHeight="1">
      <c r="A156" s="12">
        <f t="shared" si="9"/>
        <v>121</v>
      </c>
      <c r="B156" s="6" t="s">
        <v>141</v>
      </c>
      <c r="C156" s="188"/>
      <c r="D156" s="180"/>
      <c r="E156" s="7"/>
    </row>
    <row r="157" spans="1:5" ht="15.75" customHeight="1">
      <c r="A157" s="12">
        <f t="shared" si="9"/>
        <v>122</v>
      </c>
      <c r="B157" s="5" t="s">
        <v>106</v>
      </c>
      <c r="C157" s="188"/>
      <c r="D157" s="180"/>
      <c r="E157" s="7"/>
    </row>
    <row r="158" spans="1:5" ht="15.75" customHeight="1">
      <c r="A158" s="12">
        <f t="shared" si="9"/>
        <v>123</v>
      </c>
      <c r="B158" s="5" t="s">
        <v>81</v>
      </c>
      <c r="C158" s="188"/>
      <c r="D158" s="180"/>
      <c r="E158" s="7"/>
    </row>
    <row r="159" spans="1:5" ht="15.75" customHeight="1">
      <c r="A159" s="12">
        <f t="shared" si="9"/>
        <v>124</v>
      </c>
      <c r="B159" s="5" t="s">
        <v>4</v>
      </c>
      <c r="C159" s="188"/>
      <c r="D159" s="180"/>
      <c r="E159" s="7"/>
    </row>
    <row r="160" spans="1:5" ht="15.75" customHeight="1">
      <c r="A160" s="36">
        <f t="shared" si="9"/>
        <v>125</v>
      </c>
      <c r="B160" s="29" t="s">
        <v>3</v>
      </c>
      <c r="C160" s="188"/>
      <c r="D160" s="180"/>
      <c r="E160" s="7"/>
    </row>
    <row r="161" spans="1:5" ht="18" customHeight="1" thickBot="1">
      <c r="A161" s="59">
        <f t="shared" si="9"/>
        <v>126</v>
      </c>
      <c r="B161" s="40" t="s">
        <v>72</v>
      </c>
      <c r="C161" s="190"/>
      <c r="D161" s="181"/>
      <c r="E161" s="170"/>
    </row>
    <row r="162" spans="1:5" ht="15.75" customHeight="1" thickBot="1">
      <c r="A162" s="20"/>
      <c r="B162" s="27" t="s">
        <v>97</v>
      </c>
      <c r="C162" s="97"/>
      <c r="D162" s="97"/>
      <c r="E162" s="97"/>
    </row>
    <row r="163" spans="1:5" ht="15.75" customHeight="1">
      <c r="A163" s="12">
        <f>A161+1</f>
        <v>127</v>
      </c>
      <c r="B163" s="5" t="s">
        <v>6</v>
      </c>
      <c r="C163" s="194"/>
      <c r="D163" s="183"/>
      <c r="E163" s="98"/>
    </row>
    <row r="164" spans="1:5" ht="15.75" customHeight="1">
      <c r="A164" s="12">
        <f aca="true" t="shared" si="10" ref="A164:A172">A163+1</f>
        <v>128</v>
      </c>
      <c r="B164" s="5" t="s">
        <v>160</v>
      </c>
      <c r="C164" s="188"/>
      <c r="D164" s="180"/>
      <c r="E164" s="7"/>
    </row>
    <row r="165" spans="1:5" ht="15.75" customHeight="1">
      <c r="A165" s="12">
        <f t="shared" si="10"/>
        <v>129</v>
      </c>
      <c r="B165" s="6" t="s">
        <v>141</v>
      </c>
      <c r="C165" s="188"/>
      <c r="D165" s="180"/>
      <c r="E165" s="7"/>
    </row>
    <row r="166" spans="1:5" ht="15.75" customHeight="1">
      <c r="A166" s="12">
        <f t="shared" si="10"/>
        <v>130</v>
      </c>
      <c r="B166" s="5" t="s">
        <v>106</v>
      </c>
      <c r="C166" s="188"/>
      <c r="D166" s="180"/>
      <c r="E166" s="7"/>
    </row>
    <row r="167" spans="1:5" ht="15.75" customHeight="1">
      <c r="A167" s="12">
        <f t="shared" si="10"/>
        <v>131</v>
      </c>
      <c r="B167" s="5" t="s">
        <v>122</v>
      </c>
      <c r="C167" s="188"/>
      <c r="D167" s="180"/>
      <c r="E167" s="7"/>
    </row>
    <row r="168" spans="1:5" ht="15.75" customHeight="1">
      <c r="A168" s="12">
        <f t="shared" si="10"/>
        <v>132</v>
      </c>
      <c r="B168" s="5" t="s">
        <v>123</v>
      </c>
      <c r="C168" s="188"/>
      <c r="D168" s="180"/>
      <c r="E168" s="7"/>
    </row>
    <row r="169" spans="1:5" ht="15.75" customHeight="1">
      <c r="A169" s="12">
        <f t="shared" si="10"/>
        <v>133</v>
      </c>
      <c r="B169" s="5" t="s">
        <v>124</v>
      </c>
      <c r="C169" s="188"/>
      <c r="D169" s="180"/>
      <c r="E169" s="7"/>
    </row>
    <row r="170" spans="1:5" ht="15.75" customHeight="1">
      <c r="A170" s="12">
        <f t="shared" si="10"/>
        <v>134</v>
      </c>
      <c r="B170" s="5" t="s">
        <v>125</v>
      </c>
      <c r="C170" s="188"/>
      <c r="D170" s="180"/>
      <c r="E170" s="7"/>
    </row>
    <row r="171" spans="1:5" ht="15.75" customHeight="1">
      <c r="A171" s="12">
        <f t="shared" si="10"/>
        <v>135</v>
      </c>
      <c r="B171" s="5" t="s">
        <v>126</v>
      </c>
      <c r="C171" s="188"/>
      <c r="D171" s="180"/>
      <c r="E171" s="7"/>
    </row>
    <row r="172" spans="1:5" ht="15.75" customHeight="1">
      <c r="A172" s="12">
        <f t="shared" si="10"/>
        <v>136</v>
      </c>
      <c r="B172" s="5" t="s">
        <v>1</v>
      </c>
      <c r="C172" s="188"/>
      <c r="D172" s="180"/>
      <c r="E172" s="7"/>
    </row>
    <row r="173" spans="1:5" ht="15.75" customHeight="1">
      <c r="A173" s="472" t="s">
        <v>52</v>
      </c>
      <c r="B173" s="472"/>
      <c r="C173" s="472"/>
      <c r="D173" s="472"/>
      <c r="E173" s="472"/>
    </row>
    <row r="174" spans="1:5" ht="15.75" customHeight="1">
      <c r="A174" s="472" t="s">
        <v>53</v>
      </c>
      <c r="B174" s="472"/>
      <c r="C174" s="472"/>
      <c r="D174" s="472"/>
      <c r="E174" s="472"/>
    </row>
    <row r="175" spans="1:5" s="47" customFormat="1" ht="15.75" customHeight="1" thickBot="1">
      <c r="A175" s="143"/>
      <c r="B175" s="144"/>
      <c r="C175" s="144"/>
      <c r="D175" s="144"/>
      <c r="E175" s="144"/>
    </row>
    <row r="176" spans="1:5" s="145" customFormat="1" ht="15.75" customHeight="1" thickBot="1">
      <c r="A176" s="89" t="s">
        <v>16</v>
      </c>
      <c r="B176" s="91" t="s">
        <v>15</v>
      </c>
      <c r="C176" s="347" t="s">
        <v>14</v>
      </c>
      <c r="D176" s="531"/>
      <c r="E176" s="326"/>
    </row>
    <row r="177" spans="1:5" s="72" customFormat="1" ht="15.75" customHeight="1">
      <c r="A177" s="71" t="s">
        <v>73</v>
      </c>
      <c r="B177" s="339" t="s">
        <v>66</v>
      </c>
      <c r="C177" s="546" t="s">
        <v>19</v>
      </c>
      <c r="D177" s="547"/>
      <c r="E177" s="548"/>
    </row>
    <row r="178" spans="1:5" ht="15.75" customHeight="1" thickBot="1">
      <c r="A178" s="21" t="s">
        <v>74</v>
      </c>
      <c r="B178" s="331"/>
      <c r="C178" s="549"/>
      <c r="D178" s="550"/>
      <c r="E178" s="551"/>
    </row>
    <row r="179" spans="1:5" ht="15.75" customHeight="1">
      <c r="A179" s="12">
        <f>A172+1</f>
        <v>137</v>
      </c>
      <c r="B179" s="5" t="s">
        <v>127</v>
      </c>
      <c r="C179" s="194"/>
      <c r="D179" s="180"/>
      <c r="E179" s="7"/>
    </row>
    <row r="180" spans="1:5" ht="15.75" customHeight="1">
      <c r="A180" s="12">
        <f>A179+1</f>
        <v>138</v>
      </c>
      <c r="B180" s="5" t="s">
        <v>3</v>
      </c>
      <c r="C180" s="188"/>
      <c r="D180" s="180"/>
      <c r="E180" s="7"/>
    </row>
    <row r="181" spans="1:5" ht="18" customHeight="1" thickBot="1">
      <c r="A181" s="12">
        <f>A180+1</f>
        <v>139</v>
      </c>
      <c r="B181" s="37" t="s">
        <v>72</v>
      </c>
      <c r="C181" s="190"/>
      <c r="D181" s="181"/>
      <c r="E181" s="170"/>
    </row>
    <row r="182" spans="1:5" ht="15.75" customHeight="1" thickBot="1">
      <c r="A182" s="13"/>
      <c r="B182" s="26" t="s">
        <v>98</v>
      </c>
      <c r="C182" s="97"/>
      <c r="D182" s="97"/>
      <c r="E182" s="97"/>
    </row>
    <row r="183" spans="1:5" ht="15.75" customHeight="1">
      <c r="A183" s="11">
        <f>A181+1</f>
        <v>140</v>
      </c>
      <c r="B183" s="6" t="s">
        <v>128</v>
      </c>
      <c r="C183" s="197"/>
      <c r="D183" s="184"/>
      <c r="E183" s="100"/>
    </row>
    <row r="184" spans="1:5" ht="15.75" customHeight="1">
      <c r="A184" s="11">
        <f aca="true" t="shared" si="11" ref="A184:A193">A183+1</f>
        <v>141</v>
      </c>
      <c r="B184" s="5" t="s">
        <v>160</v>
      </c>
      <c r="C184" s="192"/>
      <c r="D184" s="178"/>
      <c r="E184" s="7"/>
    </row>
    <row r="185" spans="1:5" ht="15.75" customHeight="1">
      <c r="A185" s="11">
        <f t="shared" si="11"/>
        <v>142</v>
      </c>
      <c r="B185" s="6" t="s">
        <v>141</v>
      </c>
      <c r="C185" s="192"/>
      <c r="D185" s="178"/>
      <c r="E185" s="7"/>
    </row>
    <row r="186" spans="1:5" ht="15.75" customHeight="1">
      <c r="A186" s="11">
        <f t="shared" si="11"/>
        <v>143</v>
      </c>
      <c r="B186" s="6" t="s">
        <v>129</v>
      </c>
      <c r="C186" s="192"/>
      <c r="D186" s="178"/>
      <c r="E186" s="7"/>
    </row>
    <row r="187" spans="1:5" ht="15.75" customHeight="1">
      <c r="A187" s="11">
        <f t="shared" si="11"/>
        <v>144</v>
      </c>
      <c r="B187" s="6" t="s">
        <v>130</v>
      </c>
      <c r="C187" s="192"/>
      <c r="D187" s="178"/>
      <c r="E187" s="7"/>
    </row>
    <row r="188" spans="1:5" ht="15.75" customHeight="1">
      <c r="A188" s="11">
        <f t="shared" si="11"/>
        <v>145</v>
      </c>
      <c r="B188" s="6" t="s">
        <v>131</v>
      </c>
      <c r="C188" s="192"/>
      <c r="D188" s="178"/>
      <c r="E188" s="8"/>
    </row>
    <row r="189" spans="1:5" ht="15.75" customHeight="1">
      <c r="A189" s="11">
        <f t="shared" si="11"/>
        <v>146</v>
      </c>
      <c r="B189" s="6" t="s">
        <v>132</v>
      </c>
      <c r="C189" s="192"/>
      <c r="D189" s="178"/>
      <c r="E189" s="8"/>
    </row>
    <row r="190" spans="1:5" ht="15.75" customHeight="1">
      <c r="A190" s="11">
        <f t="shared" si="11"/>
        <v>147</v>
      </c>
      <c r="B190" s="6" t="s">
        <v>133</v>
      </c>
      <c r="C190" s="192"/>
      <c r="D190" s="178"/>
      <c r="E190" s="8"/>
    </row>
    <row r="191" spans="1:5" ht="15.75" customHeight="1">
      <c r="A191" s="11">
        <f t="shared" si="11"/>
        <v>148</v>
      </c>
      <c r="B191" s="6" t="s">
        <v>4</v>
      </c>
      <c r="C191" s="192"/>
      <c r="D191" s="178"/>
      <c r="E191" s="7"/>
    </row>
    <row r="192" spans="1:5" ht="15.75" customHeight="1">
      <c r="A192" s="11">
        <f t="shared" si="11"/>
        <v>149</v>
      </c>
      <c r="B192" s="6" t="s">
        <v>120</v>
      </c>
      <c r="C192" s="192"/>
      <c r="D192" s="178"/>
      <c r="E192" s="7"/>
    </row>
    <row r="193" spans="1:5" ht="18" customHeight="1" thickBot="1">
      <c r="A193" s="67">
        <f t="shared" si="11"/>
        <v>150</v>
      </c>
      <c r="B193" s="40" t="s">
        <v>72</v>
      </c>
      <c r="C193" s="190"/>
      <c r="D193" s="181"/>
      <c r="E193" s="170"/>
    </row>
    <row r="194" spans="1:5" ht="15.75" customHeight="1" thickBot="1">
      <c r="A194" s="20"/>
      <c r="B194" s="27" t="s">
        <v>90</v>
      </c>
      <c r="C194" s="97"/>
      <c r="D194" s="97"/>
      <c r="E194" s="97"/>
    </row>
    <row r="195" spans="1:5" ht="15.75" customHeight="1">
      <c r="A195" s="12">
        <f>A193+1</f>
        <v>151</v>
      </c>
      <c r="B195" s="5" t="s">
        <v>6</v>
      </c>
      <c r="C195" s="194"/>
      <c r="D195" s="183"/>
      <c r="E195" s="98"/>
    </row>
    <row r="196" spans="1:5" ht="15.75" customHeight="1">
      <c r="A196" s="12">
        <f>A195+1</f>
        <v>152</v>
      </c>
      <c r="B196" s="5" t="s">
        <v>160</v>
      </c>
      <c r="C196" s="188"/>
      <c r="D196" s="180"/>
      <c r="E196" s="7"/>
    </row>
    <row r="197" spans="1:5" ht="15.75" customHeight="1">
      <c r="A197" s="11">
        <f aca="true" t="shared" si="12" ref="A197:A205">(A196)+1</f>
        <v>153</v>
      </c>
      <c r="B197" s="6" t="s">
        <v>141</v>
      </c>
      <c r="C197" s="188"/>
      <c r="D197" s="180"/>
      <c r="E197" s="7"/>
    </row>
    <row r="198" spans="1:5" ht="15.75" customHeight="1">
      <c r="A198" s="11">
        <f t="shared" si="12"/>
        <v>154</v>
      </c>
      <c r="B198" s="5" t="s">
        <v>137</v>
      </c>
      <c r="C198" s="188"/>
      <c r="D198" s="180"/>
      <c r="E198" s="7"/>
    </row>
    <row r="199" spans="1:5" ht="15.75" customHeight="1">
      <c r="A199" s="11">
        <f t="shared" si="12"/>
        <v>155</v>
      </c>
      <c r="B199" s="5" t="s">
        <v>0</v>
      </c>
      <c r="C199" s="188"/>
      <c r="D199" s="180"/>
      <c r="E199" s="7"/>
    </row>
    <row r="200" spans="1:5" ht="15.75" customHeight="1">
      <c r="A200" s="11">
        <f t="shared" si="12"/>
        <v>156</v>
      </c>
      <c r="B200" s="5" t="s">
        <v>81</v>
      </c>
      <c r="C200" s="188"/>
      <c r="D200" s="180"/>
      <c r="E200" s="7"/>
    </row>
    <row r="201" spans="1:5" ht="15.75" customHeight="1">
      <c r="A201" s="11">
        <f t="shared" si="12"/>
        <v>157</v>
      </c>
      <c r="B201" s="5" t="s">
        <v>4</v>
      </c>
      <c r="C201" s="188"/>
      <c r="D201" s="180"/>
      <c r="E201" s="7"/>
    </row>
    <row r="202" spans="1:5" ht="15.75" customHeight="1">
      <c r="A202" s="11">
        <f t="shared" si="12"/>
        <v>158</v>
      </c>
      <c r="B202" s="5" t="s">
        <v>138</v>
      </c>
      <c r="C202" s="188"/>
      <c r="D202" s="180"/>
      <c r="E202" s="7"/>
    </row>
    <row r="203" spans="1:5" ht="15.75" customHeight="1">
      <c r="A203" s="11">
        <f t="shared" si="12"/>
        <v>159</v>
      </c>
      <c r="B203" s="5" t="s">
        <v>139</v>
      </c>
      <c r="C203" s="188"/>
      <c r="D203" s="180"/>
      <c r="E203" s="8"/>
    </row>
    <row r="204" spans="1:5" ht="15.75" customHeight="1">
      <c r="A204" s="11">
        <f t="shared" si="12"/>
        <v>160</v>
      </c>
      <c r="B204" s="5" t="s">
        <v>120</v>
      </c>
      <c r="C204" s="188"/>
      <c r="D204" s="180"/>
      <c r="E204" s="7"/>
    </row>
    <row r="205" spans="1:5" ht="18" customHeight="1" thickBot="1">
      <c r="A205" s="11">
        <f t="shared" si="12"/>
        <v>161</v>
      </c>
      <c r="B205" s="37" t="s">
        <v>72</v>
      </c>
      <c r="C205" s="190"/>
      <c r="D205" s="181"/>
      <c r="E205" s="170"/>
    </row>
    <row r="206" spans="1:5" ht="15.75" customHeight="1" thickBot="1">
      <c r="A206" s="13"/>
      <c r="B206" s="26" t="s">
        <v>89</v>
      </c>
      <c r="C206" s="97"/>
      <c r="D206" s="97"/>
      <c r="E206" s="97"/>
    </row>
    <row r="207" spans="1:5" ht="15.75" customHeight="1">
      <c r="A207" s="12">
        <f>A205+1</f>
        <v>162</v>
      </c>
      <c r="B207" s="5" t="s">
        <v>6</v>
      </c>
      <c r="C207" s="194"/>
      <c r="D207" s="183"/>
      <c r="E207" s="98"/>
    </row>
    <row r="208" spans="1:5" ht="15.75" customHeight="1">
      <c r="A208" s="12">
        <f>A207+1</f>
        <v>163</v>
      </c>
      <c r="B208" s="5" t="s">
        <v>160</v>
      </c>
      <c r="C208" s="188"/>
      <c r="D208" s="180"/>
      <c r="E208" s="7"/>
    </row>
    <row r="209" spans="1:5" ht="15.75" customHeight="1">
      <c r="A209" s="12">
        <f>A208+1</f>
        <v>164</v>
      </c>
      <c r="B209" s="6" t="s">
        <v>141</v>
      </c>
      <c r="C209" s="188"/>
      <c r="D209" s="180"/>
      <c r="E209" s="7"/>
    </row>
    <row r="210" spans="1:5" ht="15.75" customHeight="1">
      <c r="A210" s="12">
        <f>A209+1</f>
        <v>165</v>
      </c>
      <c r="B210" s="5" t="s">
        <v>4</v>
      </c>
      <c r="C210" s="188"/>
      <c r="D210" s="180"/>
      <c r="E210" s="7"/>
    </row>
    <row r="211" spans="1:5" ht="15.75" customHeight="1">
      <c r="A211" s="12">
        <f>A210+1</f>
        <v>166</v>
      </c>
      <c r="B211" s="5" t="s">
        <v>3</v>
      </c>
      <c r="C211" s="188"/>
      <c r="D211" s="180"/>
      <c r="E211" s="7"/>
    </row>
    <row r="212" spans="1:5" ht="18" customHeight="1" thickBot="1">
      <c r="A212" s="12">
        <f>A211+1</f>
        <v>167</v>
      </c>
      <c r="B212" s="37" t="s">
        <v>72</v>
      </c>
      <c r="C212" s="190"/>
      <c r="D212" s="180"/>
      <c r="E212" s="171"/>
    </row>
    <row r="213" spans="1:5" ht="15.75" customHeight="1" thickBot="1">
      <c r="A213" s="13"/>
      <c r="B213" s="26" t="s">
        <v>21</v>
      </c>
      <c r="C213" s="26"/>
      <c r="D213" s="26"/>
      <c r="E213" s="26"/>
    </row>
    <row r="214" spans="1:5" ht="15.75" customHeight="1">
      <c r="A214" s="12">
        <f>A212+1</f>
        <v>168</v>
      </c>
      <c r="B214" s="5" t="s">
        <v>140</v>
      </c>
      <c r="C214" s="194"/>
      <c r="D214" s="180"/>
      <c r="E214" s="7"/>
    </row>
    <row r="215" spans="1:5" ht="15.75" customHeight="1">
      <c r="A215" s="12">
        <f aca="true" t="shared" si="13" ref="A215:A222">(A214)+1</f>
        <v>169</v>
      </c>
      <c r="B215" s="5" t="s">
        <v>134</v>
      </c>
      <c r="C215" s="188"/>
      <c r="D215" s="180"/>
      <c r="E215" s="7"/>
    </row>
    <row r="216" spans="1:5" ht="15.75" customHeight="1">
      <c r="A216" s="12">
        <f t="shared" si="13"/>
        <v>170</v>
      </c>
      <c r="B216" s="6" t="s">
        <v>141</v>
      </c>
      <c r="C216" s="188"/>
      <c r="D216" s="180"/>
      <c r="E216" s="7"/>
    </row>
    <row r="217" spans="1:5" ht="15.75" customHeight="1">
      <c r="A217" s="12">
        <f t="shared" si="13"/>
        <v>171</v>
      </c>
      <c r="B217" s="5" t="s">
        <v>135</v>
      </c>
      <c r="C217" s="188"/>
      <c r="D217" s="180"/>
      <c r="E217" s="7"/>
    </row>
    <row r="218" spans="1:5" ht="15.75" customHeight="1">
      <c r="A218" s="12">
        <f t="shared" si="13"/>
        <v>172</v>
      </c>
      <c r="B218" s="5" t="s">
        <v>142</v>
      </c>
      <c r="C218" s="188"/>
      <c r="D218" s="180"/>
      <c r="E218" s="7"/>
    </row>
    <row r="219" spans="1:5" ht="15.75" customHeight="1">
      <c r="A219" s="12">
        <f t="shared" si="13"/>
        <v>173</v>
      </c>
      <c r="B219" s="5" t="s">
        <v>143</v>
      </c>
      <c r="C219" s="188"/>
      <c r="D219" s="180"/>
      <c r="E219" s="7"/>
    </row>
    <row r="220" spans="1:5" ht="15.75" customHeight="1">
      <c r="A220" s="12">
        <f t="shared" si="13"/>
        <v>174</v>
      </c>
      <c r="B220" s="5" t="s">
        <v>144</v>
      </c>
      <c r="C220" s="188"/>
      <c r="D220" s="180"/>
      <c r="E220" s="9"/>
    </row>
    <row r="221" spans="1:5" ht="15.75" customHeight="1">
      <c r="A221" s="12">
        <f t="shared" si="13"/>
        <v>175</v>
      </c>
      <c r="B221" s="5" t="s">
        <v>136</v>
      </c>
      <c r="C221" s="188"/>
      <c r="D221" s="180"/>
      <c r="E221" s="7"/>
    </row>
    <row r="222" spans="1:5" ht="18" customHeight="1" thickBot="1">
      <c r="A222" s="12">
        <f t="shared" si="13"/>
        <v>176</v>
      </c>
      <c r="B222" s="37" t="s">
        <v>72</v>
      </c>
      <c r="C222" s="190"/>
      <c r="D222" s="181"/>
      <c r="E222" s="170"/>
    </row>
    <row r="223" spans="1:5" ht="15.75" customHeight="1" thickBot="1">
      <c r="A223" s="17"/>
      <c r="B223" s="555" t="s">
        <v>22</v>
      </c>
      <c r="C223" s="556"/>
      <c r="D223" s="556"/>
      <c r="E223" s="557"/>
    </row>
    <row r="224" spans="1:5" ht="15.75" customHeight="1" thickBot="1">
      <c r="A224" s="14"/>
      <c r="B224" s="3"/>
      <c r="C224" s="198"/>
      <c r="D224" s="185"/>
      <c r="E224" s="41"/>
    </row>
    <row r="225" spans="1:5" ht="15.75" customHeight="1" thickBot="1">
      <c r="A225" s="13"/>
      <c r="B225" s="25" t="s">
        <v>18</v>
      </c>
      <c r="C225" s="97"/>
      <c r="D225" s="97"/>
      <c r="E225" s="97"/>
    </row>
    <row r="226" spans="1:5" ht="15.75" customHeight="1">
      <c r="A226" s="12">
        <f>A222+1</f>
        <v>177</v>
      </c>
      <c r="B226" s="5" t="s">
        <v>145</v>
      </c>
      <c r="C226" s="194"/>
      <c r="D226" s="183"/>
      <c r="E226" s="98"/>
    </row>
    <row r="227" spans="1:5" ht="18" customHeight="1" thickBot="1">
      <c r="A227" s="12">
        <f>A226+1</f>
        <v>178</v>
      </c>
      <c r="B227" s="37" t="s">
        <v>72</v>
      </c>
      <c r="C227" s="190"/>
      <c r="D227" s="181"/>
      <c r="E227" s="170"/>
    </row>
    <row r="228" spans="1:5" ht="15.75" customHeight="1" thickBot="1">
      <c r="A228" s="20"/>
      <c r="B228" s="27" t="s">
        <v>70</v>
      </c>
      <c r="C228" s="97"/>
      <c r="D228" s="97"/>
      <c r="E228" s="97"/>
    </row>
    <row r="229" spans="1:5" ht="15.75" customHeight="1">
      <c r="A229" s="12">
        <f>(A227)+1</f>
        <v>179</v>
      </c>
      <c r="B229" s="5" t="s">
        <v>161</v>
      </c>
      <c r="C229" s="194"/>
      <c r="D229" s="183"/>
      <c r="E229" s="98"/>
    </row>
    <row r="230" spans="1:5" ht="18" customHeight="1" thickBot="1">
      <c r="A230" s="59">
        <f>(A229)+1</f>
        <v>180</v>
      </c>
      <c r="B230" s="40" t="s">
        <v>72</v>
      </c>
      <c r="C230" s="190"/>
      <c r="D230" s="181"/>
      <c r="E230" s="170"/>
    </row>
    <row r="231" spans="1:5" ht="15.75" customHeight="1">
      <c r="A231" s="472" t="s">
        <v>52</v>
      </c>
      <c r="B231" s="472"/>
      <c r="C231" s="472"/>
      <c r="D231" s="472"/>
      <c r="E231" s="472"/>
    </row>
    <row r="232" spans="1:5" ht="15.75" customHeight="1">
      <c r="A232" s="472" t="s">
        <v>53</v>
      </c>
      <c r="B232" s="472"/>
      <c r="C232" s="472"/>
      <c r="D232" s="472"/>
      <c r="E232" s="472"/>
    </row>
    <row r="233" spans="1:5" s="47" customFormat="1" ht="15.75" customHeight="1" thickBot="1">
      <c r="A233" s="143"/>
      <c r="B233" s="144"/>
      <c r="C233" s="144"/>
      <c r="D233" s="144"/>
      <c r="E233" s="144"/>
    </row>
    <row r="234" spans="1:5" s="145" customFormat="1" ht="15.75" customHeight="1" thickBot="1">
      <c r="A234" s="89" t="s">
        <v>16</v>
      </c>
      <c r="B234" s="91" t="s">
        <v>15</v>
      </c>
      <c r="C234" s="347" t="s">
        <v>14</v>
      </c>
      <c r="D234" s="531"/>
      <c r="E234" s="326"/>
    </row>
    <row r="235" spans="1:5" s="72" customFormat="1" ht="15.75" customHeight="1">
      <c r="A235" s="71" t="s">
        <v>73</v>
      </c>
      <c r="B235" s="339" t="s">
        <v>66</v>
      </c>
      <c r="C235" s="546" t="s">
        <v>19</v>
      </c>
      <c r="D235" s="547"/>
      <c r="E235" s="548"/>
    </row>
    <row r="236" spans="1:5" ht="15.75" customHeight="1" thickBot="1">
      <c r="A236" s="21" t="s">
        <v>74</v>
      </c>
      <c r="B236" s="331"/>
      <c r="C236" s="549"/>
      <c r="D236" s="550"/>
      <c r="E236" s="551"/>
    </row>
    <row r="237" spans="1:5" ht="15.75" customHeight="1" thickBot="1">
      <c r="A237" s="20"/>
      <c r="B237" s="31" t="s">
        <v>69</v>
      </c>
      <c r="C237" s="97"/>
      <c r="D237" s="97"/>
      <c r="E237" s="97"/>
    </row>
    <row r="238" spans="1:5" ht="15.75" customHeight="1">
      <c r="A238" s="12">
        <f>(A230)+1</f>
        <v>181</v>
      </c>
      <c r="B238" s="5" t="s">
        <v>156</v>
      </c>
      <c r="C238" s="194"/>
      <c r="D238" s="183"/>
      <c r="E238" s="98"/>
    </row>
    <row r="239" spans="1:5" ht="15.75" customHeight="1">
      <c r="A239" s="12">
        <f aca="true" t="shared" si="14" ref="A239:A248">(A238)+1</f>
        <v>182</v>
      </c>
      <c r="B239" s="5" t="s">
        <v>80</v>
      </c>
      <c r="C239" s="188"/>
      <c r="D239" s="180"/>
      <c r="E239" s="7"/>
    </row>
    <row r="240" spans="1:5" ht="15.75" customHeight="1">
      <c r="A240" s="12">
        <f t="shared" si="14"/>
        <v>183</v>
      </c>
      <c r="B240" s="5" t="s">
        <v>78</v>
      </c>
      <c r="C240" s="188"/>
      <c r="D240" s="180"/>
      <c r="E240" s="7"/>
    </row>
    <row r="241" spans="1:5" ht="15.75" customHeight="1">
      <c r="A241" s="12">
        <f t="shared" si="14"/>
        <v>184</v>
      </c>
      <c r="B241" s="5" t="s">
        <v>151</v>
      </c>
      <c r="C241" s="188"/>
      <c r="D241" s="180"/>
      <c r="E241" s="7"/>
    </row>
    <row r="242" spans="1:5" ht="15.75" customHeight="1">
      <c r="A242" s="12">
        <f t="shared" si="14"/>
        <v>185</v>
      </c>
      <c r="B242" s="5" t="s">
        <v>152</v>
      </c>
      <c r="C242" s="188"/>
      <c r="D242" s="180"/>
      <c r="E242" s="7"/>
    </row>
    <row r="243" spans="1:5" ht="15.75" customHeight="1">
      <c r="A243" s="12">
        <f t="shared" si="14"/>
        <v>186</v>
      </c>
      <c r="B243" s="5" t="s">
        <v>79</v>
      </c>
      <c r="C243" s="188"/>
      <c r="D243" s="180"/>
      <c r="E243" s="7"/>
    </row>
    <row r="244" spans="1:5" ht="15.75" customHeight="1">
      <c r="A244" s="12">
        <f t="shared" si="14"/>
        <v>187</v>
      </c>
      <c r="B244" s="5" t="s">
        <v>153</v>
      </c>
      <c r="C244" s="188"/>
      <c r="D244" s="180"/>
      <c r="E244" s="7"/>
    </row>
    <row r="245" spans="1:5" ht="15.75" customHeight="1">
      <c r="A245" s="12">
        <f t="shared" si="14"/>
        <v>188</v>
      </c>
      <c r="B245" s="5" t="s">
        <v>154</v>
      </c>
      <c r="C245" s="188"/>
      <c r="D245" s="180"/>
      <c r="E245" s="7"/>
    </row>
    <row r="246" spans="1:5" ht="15.75" customHeight="1">
      <c r="A246" s="12">
        <f t="shared" si="14"/>
        <v>189</v>
      </c>
      <c r="B246" s="5" t="s">
        <v>155</v>
      </c>
      <c r="C246" s="188"/>
      <c r="D246" s="180"/>
      <c r="E246" s="7"/>
    </row>
    <row r="247" spans="1:5" ht="15.75" customHeight="1">
      <c r="A247" s="12">
        <f t="shared" si="14"/>
        <v>190</v>
      </c>
      <c r="B247" s="5" t="s">
        <v>149</v>
      </c>
      <c r="C247" s="188"/>
      <c r="D247" s="180"/>
      <c r="E247" s="7"/>
    </row>
    <row r="248" spans="1:5" ht="18" customHeight="1" thickBot="1">
      <c r="A248" s="12">
        <f t="shared" si="14"/>
        <v>191</v>
      </c>
      <c r="B248" s="37" t="s">
        <v>72</v>
      </c>
      <c r="C248" s="190"/>
      <c r="D248" s="181"/>
      <c r="E248" s="101"/>
    </row>
    <row r="249" spans="1:5" s="33" customFormat="1" ht="15.75" customHeight="1" thickBot="1">
      <c r="A249" s="32"/>
      <c r="B249" s="39" t="s">
        <v>68</v>
      </c>
      <c r="C249" s="97"/>
      <c r="D249" s="97"/>
      <c r="E249" s="97"/>
    </row>
    <row r="250" spans="1:5" s="33" customFormat="1" ht="15.75" customHeight="1">
      <c r="A250" s="12">
        <f>(A248)+1</f>
        <v>192</v>
      </c>
      <c r="B250" s="5" t="s">
        <v>6</v>
      </c>
      <c r="C250" s="194"/>
      <c r="D250" s="183"/>
      <c r="E250" s="98"/>
    </row>
    <row r="251" spans="1:5" s="33" customFormat="1" ht="15.75" customHeight="1">
      <c r="A251" s="12">
        <f aca="true" t="shared" si="15" ref="A251:A257">(A250)+1</f>
        <v>193</v>
      </c>
      <c r="B251" s="5" t="s">
        <v>8</v>
      </c>
      <c r="C251" s="188"/>
      <c r="D251" s="180"/>
      <c r="E251" s="7"/>
    </row>
    <row r="252" spans="1:5" s="33" customFormat="1" ht="15.75" customHeight="1">
      <c r="A252" s="12">
        <f t="shared" si="15"/>
        <v>194</v>
      </c>
      <c r="B252" s="5" t="s">
        <v>111</v>
      </c>
      <c r="C252" s="188"/>
      <c r="D252" s="180"/>
      <c r="E252" s="7"/>
    </row>
    <row r="253" spans="1:5" s="33" customFormat="1" ht="15.75" customHeight="1">
      <c r="A253" s="12">
        <f t="shared" si="15"/>
        <v>195</v>
      </c>
      <c r="B253" s="5" t="s">
        <v>9</v>
      </c>
      <c r="C253" s="188"/>
      <c r="D253" s="180"/>
      <c r="E253" s="7"/>
    </row>
    <row r="254" spans="1:5" s="33" customFormat="1" ht="15.75" customHeight="1">
      <c r="A254" s="12">
        <f t="shared" si="15"/>
        <v>196</v>
      </c>
      <c r="B254" s="5" t="s">
        <v>1</v>
      </c>
      <c r="C254" s="188"/>
      <c r="D254" s="180"/>
      <c r="E254" s="7"/>
    </row>
    <row r="255" spans="1:5" s="33" customFormat="1" ht="15.75" customHeight="1">
      <c r="A255" s="12">
        <f t="shared" si="15"/>
        <v>197</v>
      </c>
      <c r="B255" s="5" t="s">
        <v>10</v>
      </c>
      <c r="C255" s="188"/>
      <c r="D255" s="180"/>
      <c r="E255" s="7"/>
    </row>
    <row r="256" spans="1:5" s="33" customFormat="1" ht="15.75" customHeight="1">
      <c r="A256" s="12">
        <f t="shared" si="15"/>
        <v>198</v>
      </c>
      <c r="B256" s="5" t="s">
        <v>3</v>
      </c>
      <c r="C256" s="188"/>
      <c r="D256" s="180"/>
      <c r="E256" s="7"/>
    </row>
    <row r="257" spans="1:5" ht="18" customHeight="1" thickBot="1">
      <c r="A257" s="12">
        <f t="shared" si="15"/>
        <v>199</v>
      </c>
      <c r="B257" s="37" t="s">
        <v>72</v>
      </c>
      <c r="C257" s="190"/>
      <c r="D257" s="181"/>
      <c r="E257" s="170"/>
    </row>
    <row r="258" spans="1:5" ht="15.75" customHeight="1" thickBot="1">
      <c r="A258" s="20"/>
      <c r="B258" s="31" t="s">
        <v>20</v>
      </c>
      <c r="C258" s="97"/>
      <c r="D258" s="97"/>
      <c r="E258" s="97"/>
    </row>
    <row r="259" spans="3:5" ht="15.75" customHeight="1">
      <c r="C259" s="95"/>
      <c r="D259" s="183"/>
      <c r="E259" s="98"/>
    </row>
    <row r="260" spans="1:5" ht="15.75" customHeight="1">
      <c r="A260" s="12">
        <f>A257+1</f>
        <v>200</v>
      </c>
      <c r="B260" s="5" t="s">
        <v>146</v>
      </c>
      <c r="C260" s="93"/>
      <c r="D260" s="180"/>
      <c r="E260" s="7"/>
    </row>
    <row r="261" spans="1:5" ht="15.75" customHeight="1">
      <c r="A261" s="11">
        <f>A260+1</f>
        <v>201</v>
      </c>
      <c r="B261" s="6" t="s">
        <v>147</v>
      </c>
      <c r="C261" s="94"/>
      <c r="D261" s="178"/>
      <c r="E261" s="7"/>
    </row>
    <row r="262" spans="1:5" ht="18" customHeight="1" thickBot="1">
      <c r="A262" s="67">
        <f>A261+1</f>
        <v>202</v>
      </c>
      <c r="B262" s="40" t="s">
        <v>24</v>
      </c>
      <c r="C262" s="99"/>
      <c r="D262" s="181"/>
      <c r="E262" s="170"/>
    </row>
    <row r="263" spans="1:5" ht="18" customHeight="1">
      <c r="A263" s="335">
        <f>A262+1</f>
        <v>203</v>
      </c>
      <c r="B263" s="365" t="s">
        <v>23</v>
      </c>
      <c r="C263" s="107"/>
      <c r="D263" s="186"/>
      <c r="E263" s="172"/>
    </row>
    <row r="264" spans="1:5" ht="18" customHeight="1" thickBot="1">
      <c r="A264" s="336"/>
      <c r="B264" s="366"/>
      <c r="C264" s="108"/>
      <c r="D264" s="106"/>
      <c r="E264" s="173"/>
    </row>
    <row r="265" spans="1:5" ht="18" customHeight="1" thickBot="1">
      <c r="A265" s="149"/>
      <c r="B265" s="105"/>
      <c r="C265" s="106"/>
      <c r="D265" s="106"/>
      <c r="E265" s="174"/>
    </row>
    <row r="266" spans="1:5" ht="15.75" customHeight="1">
      <c r="A266" s="453" t="s">
        <v>25</v>
      </c>
      <c r="B266" s="454"/>
      <c r="C266" s="454"/>
      <c r="D266" s="454"/>
      <c r="E266" s="455"/>
    </row>
    <row r="267" spans="1:5" ht="15.75" customHeight="1">
      <c r="A267" s="375"/>
      <c r="B267" s="535"/>
      <c r="C267" s="535"/>
      <c r="D267" s="535"/>
      <c r="E267" s="376"/>
    </row>
    <row r="268" spans="1:5" ht="15.75" customHeight="1" thickBot="1">
      <c r="A268" s="536"/>
      <c r="B268" s="537"/>
      <c r="C268" s="537"/>
      <c r="D268" s="537"/>
      <c r="E268" s="538"/>
    </row>
    <row r="269" spans="1:5" ht="54.75" customHeight="1" thickBot="1">
      <c r="A269" s="109" t="s">
        <v>16</v>
      </c>
      <c r="B269" s="110" t="s">
        <v>15</v>
      </c>
      <c r="C269" s="110"/>
      <c r="D269" s="110"/>
      <c r="E269" s="91" t="s">
        <v>26</v>
      </c>
    </row>
    <row r="270" spans="1:5" ht="23.25" customHeight="1" thickBot="1">
      <c r="A270" s="532" t="s">
        <v>27</v>
      </c>
      <c r="B270" s="533"/>
      <c r="C270" s="534"/>
      <c r="D270" s="147"/>
      <c r="E270" s="91"/>
    </row>
    <row r="271" spans="1:5" ht="23.25" customHeight="1" thickBot="1">
      <c r="A271" s="63">
        <f>A263+1</f>
        <v>204</v>
      </c>
      <c r="B271" s="113"/>
      <c r="C271" s="90"/>
      <c r="D271" s="90"/>
      <c r="E271" s="91"/>
    </row>
    <row r="272" spans="1:5" ht="23.25" customHeight="1" thickBot="1">
      <c r="A272" s="63">
        <f aca="true" t="shared" si="16" ref="A272:A277">A271+1</f>
        <v>205</v>
      </c>
      <c r="B272" s="48"/>
      <c r="C272" s="90"/>
      <c r="D272" s="90"/>
      <c r="E272" s="91"/>
    </row>
    <row r="273" spans="1:5" ht="23.25" customHeight="1" thickBot="1">
      <c r="A273" s="63">
        <f t="shared" si="16"/>
        <v>206</v>
      </c>
      <c r="B273" s="48"/>
      <c r="C273" s="90"/>
      <c r="D273" s="90"/>
      <c r="E273" s="91"/>
    </row>
    <row r="274" spans="1:5" ht="23.25" customHeight="1" thickBot="1">
      <c r="A274" s="63">
        <f t="shared" si="16"/>
        <v>207</v>
      </c>
      <c r="B274" s="112" t="s">
        <v>30</v>
      </c>
      <c r="C274" s="90"/>
      <c r="D274" s="90"/>
      <c r="E274" s="91"/>
    </row>
    <row r="275" spans="1:5" ht="23.25" customHeight="1" thickBot="1">
      <c r="A275" s="63">
        <f t="shared" si="16"/>
        <v>208</v>
      </c>
      <c r="B275" s="112" t="s">
        <v>31</v>
      </c>
      <c r="C275" s="90"/>
      <c r="D275" s="90"/>
      <c r="E275" s="91"/>
    </row>
    <row r="276" spans="1:5" ht="23.25" customHeight="1" thickBot="1">
      <c r="A276" s="63">
        <f t="shared" si="16"/>
        <v>209</v>
      </c>
      <c r="B276" s="112" t="s">
        <v>32</v>
      </c>
      <c r="C276" s="90"/>
      <c r="D276" s="90"/>
      <c r="E276" s="91"/>
    </row>
    <row r="277" spans="1:5" ht="23.25" customHeight="1" thickBot="1">
      <c r="A277" s="63">
        <f t="shared" si="16"/>
        <v>210</v>
      </c>
      <c r="B277" s="531"/>
      <c r="C277" s="326"/>
      <c r="D277" s="90"/>
      <c r="E277" s="91"/>
    </row>
    <row r="278" spans="1:5" ht="23.25" customHeight="1" thickBot="1">
      <c r="A278" s="532" t="s">
        <v>17</v>
      </c>
      <c r="B278" s="539"/>
      <c r="C278" s="540"/>
      <c r="D278" s="146"/>
      <c r="E278" s="91"/>
    </row>
    <row r="279" spans="1:5" ht="23.25" customHeight="1" thickBot="1">
      <c r="A279" s="68">
        <f>A277+1</f>
        <v>211</v>
      </c>
      <c r="B279" s="544"/>
      <c r="C279" s="545"/>
      <c r="D279" s="77"/>
      <c r="E279" s="45"/>
    </row>
    <row r="280" spans="1:5" ht="23.25" customHeight="1" thickBot="1">
      <c r="A280" s="68">
        <f aca="true" t="shared" si="17" ref="A280:A302">A279+1</f>
        <v>212</v>
      </c>
      <c r="B280" s="544"/>
      <c r="C280" s="545"/>
      <c r="D280" s="77"/>
      <c r="E280" s="45"/>
    </row>
    <row r="281" spans="1:5" ht="23.25" customHeight="1" thickBot="1">
      <c r="A281" s="68">
        <f t="shared" si="17"/>
        <v>213</v>
      </c>
      <c r="B281" s="544"/>
      <c r="C281" s="545"/>
      <c r="D281" s="77"/>
      <c r="E281" s="45"/>
    </row>
    <row r="282" spans="1:5" ht="23.25" customHeight="1" thickBot="1">
      <c r="A282" s="68">
        <f t="shared" si="17"/>
        <v>214</v>
      </c>
      <c r="B282" s="544"/>
      <c r="C282" s="545"/>
      <c r="D282" s="77"/>
      <c r="E282" s="45"/>
    </row>
    <row r="283" spans="1:5" ht="23.25" customHeight="1" thickBot="1">
      <c r="A283" s="68">
        <f t="shared" si="17"/>
        <v>215</v>
      </c>
      <c r="B283" s="494"/>
      <c r="C283" s="543"/>
      <c r="D283" s="78"/>
      <c r="E283" s="45"/>
    </row>
    <row r="284" spans="1:5" ht="23.25" customHeight="1" thickBot="1">
      <c r="A284" s="68">
        <f t="shared" si="17"/>
        <v>216</v>
      </c>
      <c r="B284" s="544"/>
      <c r="C284" s="545"/>
      <c r="D284" s="77"/>
      <c r="E284" s="45"/>
    </row>
    <row r="285" spans="1:5" ht="23.25" customHeight="1" thickBot="1">
      <c r="A285" s="68">
        <f t="shared" si="17"/>
        <v>217</v>
      </c>
      <c r="B285" s="494"/>
      <c r="C285" s="543"/>
      <c r="D285" s="78"/>
      <c r="E285" s="45"/>
    </row>
    <row r="286" spans="1:5" ht="23.25" customHeight="1" thickBot="1">
      <c r="A286" s="68">
        <f t="shared" si="17"/>
        <v>218</v>
      </c>
      <c r="B286" s="544"/>
      <c r="C286" s="545"/>
      <c r="D286" s="77"/>
      <c r="E286" s="45"/>
    </row>
    <row r="287" spans="1:5" ht="23.25" customHeight="1" thickBot="1">
      <c r="A287" s="68">
        <f t="shared" si="17"/>
        <v>219</v>
      </c>
      <c r="B287" s="544"/>
      <c r="C287" s="545"/>
      <c r="D287" s="77"/>
      <c r="E287" s="45"/>
    </row>
    <row r="288" spans="1:5" ht="23.25" customHeight="1" thickBot="1">
      <c r="A288" s="68">
        <f t="shared" si="17"/>
        <v>220</v>
      </c>
      <c r="B288" s="544"/>
      <c r="C288" s="545"/>
      <c r="D288" s="77"/>
      <c r="E288" s="45"/>
    </row>
    <row r="289" spans="1:5" ht="23.25" customHeight="1" thickBot="1">
      <c r="A289" s="68">
        <f t="shared" si="17"/>
        <v>221</v>
      </c>
      <c r="B289" s="544"/>
      <c r="C289" s="545"/>
      <c r="D289" s="77"/>
      <c r="E289" s="45"/>
    </row>
    <row r="290" spans="1:5" ht="23.25" customHeight="1" thickBot="1">
      <c r="A290" s="68">
        <f t="shared" si="17"/>
        <v>222</v>
      </c>
      <c r="B290" s="544"/>
      <c r="C290" s="545"/>
      <c r="D290" s="77"/>
      <c r="E290" s="45"/>
    </row>
    <row r="291" spans="1:5" ht="23.25" customHeight="1" thickBot="1">
      <c r="A291" s="68">
        <f t="shared" si="17"/>
        <v>223</v>
      </c>
      <c r="B291" s="544"/>
      <c r="C291" s="545"/>
      <c r="D291" s="77"/>
      <c r="E291" s="45"/>
    </row>
    <row r="292" spans="1:5" ht="23.25" customHeight="1" thickBot="1">
      <c r="A292" s="68">
        <f t="shared" si="17"/>
        <v>224</v>
      </c>
      <c r="B292" s="544"/>
      <c r="C292" s="545"/>
      <c r="D292" s="77"/>
      <c r="E292" s="45"/>
    </row>
    <row r="293" spans="1:5" ht="23.25" customHeight="1" thickBot="1">
      <c r="A293" s="68">
        <f t="shared" si="17"/>
        <v>225</v>
      </c>
      <c r="B293" s="544"/>
      <c r="C293" s="545"/>
      <c r="D293" s="77"/>
      <c r="E293" s="45"/>
    </row>
    <row r="294" spans="1:5" ht="23.25" customHeight="1" thickBot="1">
      <c r="A294" s="68">
        <f t="shared" si="17"/>
        <v>226</v>
      </c>
      <c r="B294" s="544"/>
      <c r="C294" s="545"/>
      <c r="D294" s="77"/>
      <c r="E294" s="45"/>
    </row>
    <row r="295" spans="1:5" ht="23.25" customHeight="1" thickBot="1">
      <c r="A295" s="68">
        <f t="shared" si="17"/>
        <v>227</v>
      </c>
      <c r="B295" s="544"/>
      <c r="C295" s="545"/>
      <c r="D295" s="77"/>
      <c r="E295" s="45"/>
    </row>
    <row r="296" spans="1:5" ht="23.25" customHeight="1" thickBot="1">
      <c r="A296" s="68">
        <f t="shared" si="17"/>
        <v>228</v>
      </c>
      <c r="B296" s="544"/>
      <c r="C296" s="545"/>
      <c r="D296" s="77"/>
      <c r="E296" s="45"/>
    </row>
    <row r="297" spans="1:5" ht="23.25" customHeight="1" thickBot="1">
      <c r="A297" s="68">
        <f t="shared" si="17"/>
        <v>229</v>
      </c>
      <c r="B297" s="544"/>
      <c r="C297" s="545"/>
      <c r="D297" s="77"/>
      <c r="E297" s="45"/>
    </row>
    <row r="298" spans="1:5" ht="23.25" customHeight="1" thickBot="1">
      <c r="A298" s="68">
        <f t="shared" si="17"/>
        <v>230</v>
      </c>
      <c r="B298" s="544"/>
      <c r="C298" s="545"/>
      <c r="D298" s="77"/>
      <c r="E298" s="45"/>
    </row>
    <row r="299" spans="1:5" ht="23.25" customHeight="1" thickBot="1">
      <c r="A299" s="68">
        <f t="shared" si="17"/>
        <v>231</v>
      </c>
      <c r="B299" s="541"/>
      <c r="C299" s="542"/>
      <c r="D299" s="81"/>
      <c r="E299" s="45"/>
    </row>
    <row r="300" spans="1:5" ht="23.25" customHeight="1" thickBot="1">
      <c r="A300" s="68">
        <f t="shared" si="17"/>
        <v>232</v>
      </c>
      <c r="B300" s="494"/>
      <c r="C300" s="543"/>
      <c r="D300" s="78"/>
      <c r="E300" s="45"/>
    </row>
    <row r="301" spans="1:5" ht="23.25" customHeight="1" thickBot="1">
      <c r="A301" s="68">
        <f t="shared" si="17"/>
        <v>233</v>
      </c>
      <c r="B301" s="544"/>
      <c r="C301" s="545"/>
      <c r="D301" s="77"/>
      <c r="E301" s="45"/>
    </row>
    <row r="302" spans="1:5" ht="31.5" customHeight="1" thickBot="1">
      <c r="A302" s="63">
        <f t="shared" si="17"/>
        <v>234</v>
      </c>
      <c r="B302" s="357"/>
      <c r="C302" s="358"/>
      <c r="D302" s="88"/>
      <c r="E302" s="73"/>
    </row>
    <row r="303" spans="1:5" ht="38.25" customHeight="1" thickBot="1">
      <c r="A303" s="572" t="s">
        <v>35</v>
      </c>
      <c r="B303" s="357"/>
      <c r="C303" s="358"/>
      <c r="D303" s="88"/>
      <c r="E303" s="114"/>
    </row>
    <row r="304" spans="1:5" s="47" customFormat="1" ht="11.25" customHeight="1" thickBot="1">
      <c r="A304" s="76"/>
      <c r="B304" s="76"/>
      <c r="C304" s="76"/>
      <c r="D304" s="76"/>
      <c r="E304" s="150"/>
    </row>
    <row r="305" spans="1:5" ht="32.25" customHeight="1">
      <c r="A305" s="439" t="s">
        <v>42</v>
      </c>
      <c r="B305" s="454"/>
      <c r="C305" s="454"/>
      <c r="D305" s="454"/>
      <c r="E305" s="455"/>
    </row>
    <row r="306" spans="1:5" ht="32.25" customHeight="1">
      <c r="A306" s="375"/>
      <c r="B306" s="535"/>
      <c r="C306" s="535"/>
      <c r="D306" s="535"/>
      <c r="E306" s="376"/>
    </row>
    <row r="307" spans="1:5" ht="32.25" customHeight="1" thickBot="1">
      <c r="A307" s="536"/>
      <c r="B307" s="537"/>
      <c r="C307" s="537"/>
      <c r="D307" s="537"/>
      <c r="E307" s="538"/>
    </row>
    <row r="308" spans="1:5" ht="18" customHeight="1">
      <c r="A308" s="553" t="s">
        <v>37</v>
      </c>
      <c r="B308" s="553"/>
      <c r="C308" s="553"/>
      <c r="D308" s="140"/>
      <c r="E308" s="529" t="s">
        <v>36</v>
      </c>
    </row>
    <row r="309" spans="1:5" ht="18" customHeight="1" thickBot="1">
      <c r="A309" s="554"/>
      <c r="B309" s="554"/>
      <c r="C309" s="554"/>
      <c r="D309" s="141"/>
      <c r="E309" s="530"/>
    </row>
    <row r="310" spans="1:5" ht="29.25" customHeight="1">
      <c r="A310" s="117"/>
      <c r="B310" s="118"/>
      <c r="C310" s="119"/>
      <c r="D310" s="119"/>
      <c r="E310" s="115"/>
    </row>
    <row r="311" spans="1:5" ht="29.25" customHeight="1">
      <c r="A311" s="120"/>
      <c r="B311" s="121"/>
      <c r="C311" s="122"/>
      <c r="D311" s="122"/>
      <c r="E311" s="116"/>
    </row>
    <row r="312" spans="1:5" ht="29.25" customHeight="1">
      <c r="A312" s="120"/>
      <c r="B312" s="121"/>
      <c r="C312" s="122"/>
      <c r="D312" s="122"/>
      <c r="E312" s="116"/>
    </row>
    <row r="313" spans="1:5" ht="29.25" customHeight="1">
      <c r="A313" s="120"/>
      <c r="B313" s="121"/>
      <c r="C313" s="122"/>
      <c r="D313" s="122"/>
      <c r="E313" s="116"/>
    </row>
    <row r="314" spans="1:5" ht="29.25" customHeight="1">
      <c r="A314" s="120"/>
      <c r="B314" s="121"/>
      <c r="C314" s="122"/>
      <c r="D314" s="122"/>
      <c r="E314" s="116"/>
    </row>
    <row r="315" spans="1:5" ht="29.25" customHeight="1">
      <c r="A315" s="120"/>
      <c r="B315" s="121"/>
      <c r="C315" s="122"/>
      <c r="D315" s="122"/>
      <c r="E315" s="116"/>
    </row>
    <row r="316" spans="1:5" ht="29.25" customHeight="1">
      <c r="A316" s="120"/>
      <c r="B316" s="121"/>
      <c r="C316" s="122"/>
      <c r="D316" s="122"/>
      <c r="E316" s="116"/>
    </row>
    <row r="317" spans="1:5" ht="29.25" customHeight="1">
      <c r="A317" s="120"/>
      <c r="B317" s="121"/>
      <c r="C317" s="122"/>
      <c r="D317" s="122"/>
      <c r="E317" s="116"/>
    </row>
    <row r="318" spans="1:5" ht="29.25" customHeight="1">
      <c r="A318" s="120"/>
      <c r="B318" s="121"/>
      <c r="C318" s="122"/>
      <c r="D318" s="122"/>
      <c r="E318" s="116"/>
    </row>
    <row r="319" spans="1:5" ht="29.25" customHeight="1">
      <c r="A319" s="120"/>
      <c r="B319" s="121"/>
      <c r="C319" s="122"/>
      <c r="D319" s="122"/>
      <c r="E319" s="116"/>
    </row>
    <row r="320" spans="1:5" ht="29.25" customHeight="1">
      <c r="A320" s="120"/>
      <c r="B320" s="121"/>
      <c r="C320" s="122"/>
      <c r="D320" s="122"/>
      <c r="E320" s="116"/>
    </row>
    <row r="321" spans="1:5" ht="29.25" customHeight="1">
      <c r="A321" s="120"/>
      <c r="B321" s="121"/>
      <c r="C321" s="122"/>
      <c r="D321" s="122"/>
      <c r="E321" s="116"/>
    </row>
    <row r="322" spans="1:5" ht="29.25" customHeight="1">
      <c r="A322" s="120"/>
      <c r="B322" s="121"/>
      <c r="C322" s="122"/>
      <c r="D322" s="122"/>
      <c r="E322" s="116"/>
    </row>
    <row r="323" spans="1:5" ht="29.25" customHeight="1">
      <c r="A323" s="120"/>
      <c r="B323" s="121"/>
      <c r="C323" s="122"/>
      <c r="D323" s="122"/>
      <c r="E323" s="116"/>
    </row>
    <row r="324" spans="1:5" ht="29.25" customHeight="1">
      <c r="A324" s="120"/>
      <c r="B324" s="121"/>
      <c r="C324" s="122"/>
      <c r="D324" s="122"/>
      <c r="E324" s="116"/>
    </row>
    <row r="325" spans="1:5" ht="29.25" customHeight="1">
      <c r="A325" s="120"/>
      <c r="B325" s="121"/>
      <c r="C325" s="122"/>
      <c r="D325" s="122"/>
      <c r="E325" s="116"/>
    </row>
    <row r="326" spans="1:5" ht="29.25" customHeight="1">
      <c r="A326" s="120"/>
      <c r="B326" s="121"/>
      <c r="C326" s="122"/>
      <c r="D326" s="122"/>
      <c r="E326" s="116"/>
    </row>
    <row r="327" spans="1:5" ht="29.25" customHeight="1">
      <c r="A327" s="120"/>
      <c r="B327" s="121"/>
      <c r="C327" s="122"/>
      <c r="D327" s="122"/>
      <c r="E327" s="116"/>
    </row>
    <row r="328" spans="1:5" ht="29.25" customHeight="1" thickBot="1">
      <c r="A328" s="124"/>
      <c r="B328" s="125"/>
      <c r="C328" s="126"/>
      <c r="D328" s="126"/>
      <c r="E328" s="127"/>
    </row>
    <row r="329" spans="1:5" ht="33.75" customHeight="1" thickBot="1">
      <c r="A329" s="568" t="s">
        <v>38</v>
      </c>
      <c r="B329" s="569"/>
      <c r="C329" s="570"/>
      <c r="D329" s="129"/>
      <c r="E329" s="128"/>
    </row>
    <row r="330" spans="1:5" ht="30.75" customHeight="1">
      <c r="A330" s="134"/>
      <c r="B330" s="134"/>
      <c r="C330" s="134"/>
      <c r="D330" s="134"/>
      <c r="E330" s="134"/>
    </row>
    <row r="331" spans="1:5" ht="18.75" customHeight="1">
      <c r="A331" s="367" t="s">
        <v>40</v>
      </c>
      <c r="B331" s="367"/>
      <c r="C331" s="367"/>
      <c r="D331" s="367"/>
      <c r="E331" s="367"/>
    </row>
    <row r="332" spans="1:5" ht="17.25" customHeight="1">
      <c r="A332" s="133"/>
      <c r="B332" s="133"/>
      <c r="C332" s="133"/>
      <c r="D332" s="133"/>
      <c r="E332" s="133"/>
    </row>
    <row r="333" spans="1:5" ht="17.25" customHeight="1" thickBot="1">
      <c r="A333" s="130" t="s">
        <v>39</v>
      </c>
      <c r="B333" s="47"/>
      <c r="C333" s="123"/>
      <c r="D333" s="123"/>
      <c r="E333" s="132"/>
    </row>
    <row r="334" spans="1:5" ht="17.25" customHeight="1">
      <c r="A334" s="130"/>
      <c r="B334" s="130"/>
      <c r="C334" s="123"/>
      <c r="D334" s="123"/>
      <c r="E334" s="123"/>
    </row>
    <row r="335" spans="1:5" s="139" customFormat="1" ht="17.25" customHeight="1" thickBot="1">
      <c r="A335" s="130" t="s">
        <v>41</v>
      </c>
      <c r="B335" s="136"/>
      <c r="C335" s="137"/>
      <c r="D335" s="137"/>
      <c r="E335" s="138"/>
    </row>
    <row r="336" spans="1:5" ht="17.25" customHeight="1">
      <c r="A336" s="130"/>
      <c r="B336" s="131"/>
      <c r="C336" s="123"/>
      <c r="D336" s="123"/>
      <c r="E336" s="123"/>
    </row>
    <row r="337" spans="1:5" ht="17.25" customHeight="1" thickBot="1">
      <c r="A337" s="130" t="s">
        <v>54</v>
      </c>
      <c r="B337" s="47"/>
      <c r="C337" s="123"/>
      <c r="D337" s="123"/>
      <c r="E337" s="132"/>
    </row>
    <row r="338" spans="1:5" s="47" customFormat="1" ht="15.75" customHeight="1">
      <c r="A338" s="123"/>
      <c r="B338" s="123"/>
      <c r="C338" s="123"/>
      <c r="D338" s="123"/>
      <c r="E338" s="123"/>
    </row>
    <row r="339" spans="1:5" s="47" customFormat="1" ht="15.75" customHeight="1" thickBot="1">
      <c r="A339" s="132"/>
      <c r="B339" s="132"/>
      <c r="C339" s="132"/>
      <c r="D339" s="132"/>
      <c r="E339" s="132"/>
    </row>
    <row r="340" spans="1:5" ht="32.25" customHeight="1">
      <c r="A340" s="439" t="s">
        <v>51</v>
      </c>
      <c r="B340" s="454"/>
      <c r="C340" s="454"/>
      <c r="D340" s="454"/>
      <c r="E340" s="455"/>
    </row>
    <row r="341" spans="1:5" ht="32.25" customHeight="1">
      <c r="A341" s="375"/>
      <c r="B341" s="535"/>
      <c r="C341" s="535"/>
      <c r="D341" s="535"/>
      <c r="E341" s="376"/>
    </row>
    <row r="342" spans="1:5" ht="32.25" customHeight="1" thickBot="1">
      <c r="A342" s="536"/>
      <c r="B342" s="537"/>
      <c r="C342" s="537"/>
      <c r="D342" s="537"/>
      <c r="E342" s="538"/>
    </row>
    <row r="343" spans="1:5" ht="18" customHeight="1">
      <c r="A343" s="553"/>
      <c r="B343" s="553"/>
      <c r="C343" s="553"/>
      <c r="D343" s="140"/>
      <c r="E343" s="552" t="s">
        <v>56</v>
      </c>
    </row>
    <row r="344" spans="1:5" ht="18" customHeight="1" thickBot="1">
      <c r="A344" s="554"/>
      <c r="B344" s="554"/>
      <c r="C344" s="554"/>
      <c r="D344" s="141"/>
      <c r="E344" s="530"/>
    </row>
    <row r="345" spans="1:5" ht="15.75" customHeight="1">
      <c r="A345" s="411">
        <f>A302+1</f>
        <v>235</v>
      </c>
      <c r="B345" s="310" t="s">
        <v>43</v>
      </c>
      <c r="C345" s="511"/>
      <c r="D345" s="80"/>
      <c r="E345" s="522"/>
    </row>
    <row r="346" spans="1:5" ht="15.75" customHeight="1">
      <c r="A346" s="411"/>
      <c r="B346" s="310"/>
      <c r="C346" s="511"/>
      <c r="D346" s="80"/>
      <c r="E346" s="522"/>
    </row>
    <row r="347" spans="1:5" ht="15.75" customHeight="1">
      <c r="A347" s="411">
        <f>A345+1</f>
        <v>236</v>
      </c>
      <c r="B347" s="310" t="s">
        <v>44</v>
      </c>
      <c r="C347" s="511"/>
      <c r="D347" s="80"/>
      <c r="E347" s="560">
        <v>0.025</v>
      </c>
    </row>
    <row r="348" spans="1:5" ht="15.75" customHeight="1">
      <c r="A348" s="414"/>
      <c r="B348" s="371"/>
      <c r="C348" s="512"/>
      <c r="D348" s="82"/>
      <c r="E348" s="561"/>
    </row>
    <row r="349" spans="1:5" ht="15.75" customHeight="1">
      <c r="A349" s="410">
        <f>A347+1</f>
        <v>237</v>
      </c>
      <c r="B349" s="389" t="s">
        <v>45</v>
      </c>
      <c r="C349" s="517"/>
      <c r="D349" s="83"/>
      <c r="E349" s="521"/>
    </row>
    <row r="350" spans="1:6" ht="15.75" customHeight="1">
      <c r="A350" s="414"/>
      <c r="B350" s="371"/>
      <c r="C350" s="512"/>
      <c r="D350" s="82"/>
      <c r="E350" s="523"/>
      <c r="F350" s="53"/>
    </row>
    <row r="351" spans="1:5" ht="15.75" customHeight="1">
      <c r="A351" s="410">
        <f>A349+1</f>
        <v>238</v>
      </c>
      <c r="B351" s="389" t="s">
        <v>46</v>
      </c>
      <c r="C351" s="517"/>
      <c r="D351" s="83"/>
      <c r="E351" s="526"/>
    </row>
    <row r="352" spans="1:5" ht="15.75" customHeight="1">
      <c r="A352" s="414"/>
      <c r="B352" s="371"/>
      <c r="C352" s="512"/>
      <c r="D352" s="82"/>
      <c r="E352" s="527"/>
    </row>
    <row r="353" spans="1:5" ht="15.75" customHeight="1">
      <c r="A353" s="410">
        <f>A351+1</f>
        <v>239</v>
      </c>
      <c r="B353" s="516" t="s">
        <v>47</v>
      </c>
      <c r="C353" s="518"/>
      <c r="D353" s="84"/>
      <c r="E353" s="521"/>
    </row>
    <row r="354" spans="1:5" ht="15.75" customHeight="1">
      <c r="A354" s="411"/>
      <c r="B354" s="304"/>
      <c r="C354" s="519"/>
      <c r="D354" s="85"/>
      <c r="E354" s="522"/>
    </row>
    <row r="355" spans="1:5" ht="15.75" customHeight="1">
      <c r="A355" s="411">
        <f>A353+1</f>
        <v>240</v>
      </c>
      <c r="B355" s="304" t="s">
        <v>48</v>
      </c>
      <c r="C355" s="519"/>
      <c r="D355" s="85"/>
      <c r="E355" s="524"/>
    </row>
    <row r="356" spans="1:5" ht="15.75" customHeight="1">
      <c r="A356" s="414"/>
      <c r="B356" s="306"/>
      <c r="C356" s="520"/>
      <c r="D356" s="87"/>
      <c r="E356" s="525"/>
    </row>
    <row r="357" spans="1:5" ht="15.75" customHeight="1">
      <c r="A357" s="410">
        <f>A355+1</f>
        <v>241</v>
      </c>
      <c r="B357" s="389" t="s">
        <v>49</v>
      </c>
      <c r="C357" s="517"/>
      <c r="D357" s="83"/>
      <c r="E357" s="521"/>
    </row>
    <row r="358" spans="1:5" ht="15.75" customHeight="1">
      <c r="A358" s="411"/>
      <c r="B358" s="310"/>
      <c r="C358" s="511"/>
      <c r="D358" s="80"/>
      <c r="E358" s="522"/>
    </row>
    <row r="359" spans="1:5" ht="15.75" customHeight="1">
      <c r="A359" s="411">
        <f>A357+1</f>
        <v>242</v>
      </c>
      <c r="B359" s="310" t="s">
        <v>50</v>
      </c>
      <c r="C359" s="513"/>
      <c r="D359" s="64"/>
      <c r="E359" s="524"/>
    </row>
    <row r="360" spans="1:5" ht="15.75" customHeight="1" thickBot="1">
      <c r="A360" s="429"/>
      <c r="B360" s="400"/>
      <c r="C360" s="565"/>
      <c r="D360" s="75"/>
      <c r="E360" s="559"/>
    </row>
    <row r="361" spans="1:5" ht="15.75" customHeight="1">
      <c r="A361" s="65"/>
      <c r="B361" s="64"/>
      <c r="C361" s="64"/>
      <c r="D361" s="64"/>
      <c r="E361" s="151"/>
    </row>
    <row r="362" spans="1:5" ht="15.75" customHeight="1" thickBot="1">
      <c r="A362" s="154"/>
      <c r="B362" s="75"/>
      <c r="C362" s="75"/>
      <c r="D362" s="75"/>
      <c r="E362" s="153"/>
    </row>
    <row r="363" spans="1:5" ht="32.25" customHeight="1">
      <c r="A363" s="439" t="s">
        <v>55</v>
      </c>
      <c r="B363" s="454"/>
      <c r="C363" s="454"/>
      <c r="D363" s="454"/>
      <c r="E363" s="455"/>
    </row>
    <row r="364" spans="1:5" ht="32.25" customHeight="1">
      <c r="A364" s="375"/>
      <c r="B364" s="535"/>
      <c r="C364" s="535"/>
      <c r="D364" s="535"/>
      <c r="E364" s="376"/>
    </row>
    <row r="365" spans="1:5" ht="32.25" customHeight="1" thickBot="1">
      <c r="A365" s="536"/>
      <c r="B365" s="537"/>
      <c r="C365" s="537"/>
      <c r="D365" s="537"/>
      <c r="E365" s="538"/>
    </row>
    <row r="366" spans="1:5" ht="18" customHeight="1">
      <c r="A366" s="553" t="s">
        <v>37</v>
      </c>
      <c r="B366" s="553"/>
      <c r="C366" s="553"/>
      <c r="D366" s="140"/>
      <c r="E366" s="552" t="s">
        <v>56</v>
      </c>
    </row>
    <row r="367" spans="1:5" ht="18" customHeight="1" thickBot="1">
      <c r="A367" s="554"/>
      <c r="B367" s="554"/>
      <c r="C367" s="554"/>
      <c r="D367" s="141"/>
      <c r="E367" s="530"/>
    </row>
    <row r="368" spans="1:5" ht="15.75" customHeight="1">
      <c r="A368" s="411">
        <f>A359+1</f>
        <v>243</v>
      </c>
      <c r="B368" s="310" t="s">
        <v>43</v>
      </c>
      <c r="C368" s="511"/>
      <c r="D368" s="80"/>
      <c r="E368" s="522"/>
    </row>
    <row r="369" spans="1:5" ht="15.75" customHeight="1">
      <c r="A369" s="411"/>
      <c r="B369" s="310"/>
      <c r="C369" s="511"/>
      <c r="D369" s="80"/>
      <c r="E369" s="522"/>
    </row>
    <row r="370" spans="1:5" ht="15.75" customHeight="1">
      <c r="A370" s="411">
        <f>A368+1</f>
        <v>244</v>
      </c>
      <c r="B370" s="310" t="s">
        <v>57</v>
      </c>
      <c r="C370" s="511"/>
      <c r="D370" s="80"/>
      <c r="E370" s="566"/>
    </row>
    <row r="371" spans="1:5" ht="15.75" customHeight="1">
      <c r="A371" s="414"/>
      <c r="B371" s="371"/>
      <c r="C371" s="512"/>
      <c r="D371" s="82"/>
      <c r="E371" s="567"/>
    </row>
    <row r="372" spans="1:5" ht="15.75" customHeight="1">
      <c r="A372" s="410">
        <f>A370+1</f>
        <v>245</v>
      </c>
      <c r="B372" s="389" t="s">
        <v>58</v>
      </c>
      <c r="C372" s="517"/>
      <c r="D372" s="83"/>
      <c r="E372" s="521"/>
    </row>
    <row r="373" spans="1:6" ht="15.75" customHeight="1">
      <c r="A373" s="414"/>
      <c r="B373" s="371"/>
      <c r="C373" s="512"/>
      <c r="D373" s="82"/>
      <c r="E373" s="523"/>
      <c r="F373" s="53"/>
    </row>
    <row r="374" spans="1:5" ht="15.75" customHeight="1">
      <c r="A374" s="410">
        <f>A372+1</f>
        <v>246</v>
      </c>
      <c r="B374" s="516" t="s">
        <v>59</v>
      </c>
      <c r="C374" s="517"/>
      <c r="D374" s="83"/>
      <c r="E374" s="526"/>
    </row>
    <row r="375" spans="1:5" ht="15.75" customHeight="1">
      <c r="A375" s="414"/>
      <c r="B375" s="371"/>
      <c r="C375" s="512"/>
      <c r="D375" s="82"/>
      <c r="E375" s="527"/>
    </row>
    <row r="376" spans="1:5" ht="15.75" customHeight="1">
      <c r="A376" s="410">
        <f>A374+1</f>
        <v>247</v>
      </c>
      <c r="B376" s="516" t="s">
        <v>60</v>
      </c>
      <c r="C376" s="518"/>
      <c r="D376" s="84"/>
      <c r="E376" s="521"/>
    </row>
    <row r="377" spans="1:5" ht="15.75" customHeight="1">
      <c r="A377" s="411"/>
      <c r="B377" s="304"/>
      <c r="C377" s="519"/>
      <c r="D377" s="85"/>
      <c r="E377" s="522"/>
    </row>
    <row r="378" spans="1:5" ht="15.75" customHeight="1">
      <c r="A378" s="411">
        <f>A376+1</f>
        <v>248</v>
      </c>
      <c r="B378" s="304" t="s">
        <v>61</v>
      </c>
      <c r="C378" s="519"/>
      <c r="D378" s="85"/>
      <c r="E378" s="524"/>
    </row>
    <row r="379" spans="1:5" ht="15.75" customHeight="1">
      <c r="A379" s="414"/>
      <c r="B379" s="306"/>
      <c r="C379" s="520"/>
      <c r="D379" s="87"/>
      <c r="E379" s="525"/>
    </row>
    <row r="380" spans="1:5" ht="15.75" customHeight="1">
      <c r="A380" s="410">
        <f>A378+1</f>
        <v>249</v>
      </c>
      <c r="B380" s="389" t="s">
        <v>62</v>
      </c>
      <c r="C380" s="517"/>
      <c r="D380" s="83"/>
      <c r="E380" s="521"/>
    </row>
    <row r="381" spans="1:5" ht="15.75" customHeight="1">
      <c r="A381" s="411"/>
      <c r="B381" s="310"/>
      <c r="C381" s="511"/>
      <c r="D381" s="80"/>
      <c r="E381" s="522"/>
    </row>
    <row r="382" spans="1:5" ht="15.75" customHeight="1">
      <c r="A382" s="411">
        <f>A380+1</f>
        <v>250</v>
      </c>
      <c r="B382" s="310" t="s">
        <v>63</v>
      </c>
      <c r="C382" s="513"/>
      <c r="D382" s="64"/>
      <c r="E382" s="524"/>
    </row>
    <row r="383" spans="1:5" ht="15.75" customHeight="1">
      <c r="A383" s="414"/>
      <c r="B383" s="398"/>
      <c r="C383" s="514"/>
      <c r="D383" s="86"/>
      <c r="E383" s="525"/>
    </row>
    <row r="384" spans="1:5" ht="15.75" customHeight="1">
      <c r="A384" s="410">
        <f>A382+1</f>
        <v>251</v>
      </c>
      <c r="B384" s="389" t="s">
        <v>47</v>
      </c>
      <c r="C384" s="515"/>
      <c r="D384" s="187"/>
      <c r="E384" s="521"/>
    </row>
    <row r="385" spans="1:5" ht="15.75" customHeight="1">
      <c r="A385" s="411"/>
      <c r="B385" s="420"/>
      <c r="C385" s="513"/>
      <c r="D385" s="64"/>
      <c r="E385" s="522"/>
    </row>
    <row r="386" spans="1:5" ht="15.75" customHeight="1">
      <c r="A386" s="411">
        <f>A384+1</f>
        <v>252</v>
      </c>
      <c r="B386" s="310" t="s">
        <v>64</v>
      </c>
      <c r="C386" s="511"/>
      <c r="D386" s="80"/>
      <c r="E386" s="524"/>
    </row>
    <row r="387" spans="1:5" ht="15.75" customHeight="1">
      <c r="A387" s="414"/>
      <c r="B387" s="371"/>
      <c r="C387" s="512"/>
      <c r="D387" s="82"/>
      <c r="E387" s="525"/>
    </row>
    <row r="388" spans="1:5" ht="15.75" customHeight="1">
      <c r="A388" s="410">
        <f>A386+1</f>
        <v>253</v>
      </c>
      <c r="B388" s="389" t="s">
        <v>49</v>
      </c>
      <c r="C388" s="515"/>
      <c r="D388" s="187"/>
      <c r="E388" s="521"/>
    </row>
    <row r="389" spans="1:5" ht="15.75" customHeight="1" thickBot="1">
      <c r="A389" s="429"/>
      <c r="B389" s="400"/>
      <c r="C389" s="565"/>
      <c r="D389" s="75"/>
      <c r="E389" s="528"/>
    </row>
    <row r="390" spans="1:5" ht="15.75" customHeight="1">
      <c r="A390" s="410">
        <f>A388+1</f>
        <v>254</v>
      </c>
      <c r="B390" s="389" t="s">
        <v>65</v>
      </c>
      <c r="C390" s="515"/>
      <c r="D390" s="187"/>
      <c r="E390" s="521"/>
    </row>
    <row r="391" spans="1:5" ht="15.75" customHeight="1" thickBot="1">
      <c r="A391" s="429"/>
      <c r="B391" s="400"/>
      <c r="C391" s="565"/>
      <c r="D391" s="75"/>
      <c r="E391" s="528"/>
    </row>
    <row r="392" spans="1:5" ht="15.75" customHeight="1">
      <c r="A392" s="65"/>
      <c r="B392" s="64"/>
      <c r="C392" s="64"/>
      <c r="D392" s="64"/>
      <c r="E392" s="175"/>
    </row>
    <row r="393" spans="1:5" ht="158.25" customHeight="1">
      <c r="A393" s="65"/>
      <c r="B393" s="64"/>
      <c r="C393" s="64"/>
      <c r="D393" s="64"/>
      <c r="E393" s="175"/>
    </row>
    <row r="394" spans="1:5" ht="15.75" customHeight="1">
      <c r="A394" s="65"/>
      <c r="B394" s="64"/>
      <c r="C394" s="64"/>
      <c r="D394" s="64"/>
      <c r="E394" s="175"/>
    </row>
    <row r="395" spans="1:5" ht="15.75" customHeight="1">
      <c r="A395" s="47"/>
      <c r="B395" s="55"/>
      <c r="C395" s="49"/>
      <c r="D395" s="49"/>
      <c r="E395" s="175"/>
    </row>
    <row r="396" spans="2:5" s="47" customFormat="1" ht="15.75" customHeight="1">
      <c r="B396" s="55"/>
      <c r="C396" s="49"/>
      <c r="D396" s="49"/>
      <c r="E396" s="176"/>
    </row>
    <row r="397" spans="1:5" s="47" customFormat="1" ht="15.75" customHeight="1">
      <c r="A397" s="443"/>
      <c r="B397" s="443"/>
      <c r="C397" s="443"/>
      <c r="D397" s="443"/>
      <c r="E397" s="443"/>
    </row>
    <row r="398" spans="1:5" s="47" customFormat="1" ht="15.75" customHeight="1">
      <c r="A398" s="443"/>
      <c r="B398" s="443"/>
      <c r="C398" s="443"/>
      <c r="D398" s="443"/>
      <c r="E398" s="443"/>
    </row>
    <row r="399" spans="1:5" s="47" customFormat="1" ht="15.75" customHeight="1">
      <c r="A399" s="443"/>
      <c r="B399" s="443"/>
      <c r="C399" s="443"/>
      <c r="D399" s="443"/>
      <c r="E399" s="443"/>
    </row>
    <row r="400" spans="1:5" s="47" customFormat="1" ht="15.75" customHeight="1">
      <c r="A400" s="571"/>
      <c r="B400" s="571"/>
      <c r="C400" s="571"/>
      <c r="D400" s="55"/>
      <c r="E400" s="148"/>
    </row>
    <row r="401" spans="1:5" s="47" customFormat="1" ht="15.75" customHeight="1">
      <c r="A401" s="571"/>
      <c r="B401" s="571"/>
      <c r="C401" s="571"/>
      <c r="D401" s="55"/>
      <c r="E401" s="148"/>
    </row>
    <row r="402" spans="1:5" s="47" customFormat="1" ht="15.75" customHeight="1">
      <c r="A402" s="563"/>
      <c r="B402" s="310"/>
      <c r="C402" s="310"/>
      <c r="D402" s="80"/>
      <c r="E402" s="558"/>
    </row>
    <row r="403" spans="1:5" s="47" customFormat="1" ht="15.75" customHeight="1">
      <c r="A403" s="563"/>
      <c r="B403" s="310"/>
      <c r="C403" s="310"/>
      <c r="D403" s="80"/>
      <c r="E403" s="558"/>
    </row>
    <row r="404" spans="1:5" s="47" customFormat="1" ht="15.75" customHeight="1">
      <c r="A404" s="563"/>
      <c r="B404" s="385"/>
      <c r="C404" s="385"/>
      <c r="D404" s="79"/>
      <c r="E404" s="562"/>
    </row>
    <row r="405" spans="1:5" s="47" customFormat="1" ht="15.75" customHeight="1">
      <c r="A405" s="564"/>
      <c r="B405" s="385"/>
      <c r="C405" s="385"/>
      <c r="D405" s="79"/>
      <c r="E405" s="562"/>
    </row>
    <row r="406" spans="1:5" s="47" customFormat="1" ht="15.75" customHeight="1">
      <c r="A406" s="563"/>
      <c r="B406" s="420"/>
      <c r="C406" s="420"/>
      <c r="D406" s="64"/>
      <c r="E406" s="562"/>
    </row>
    <row r="407" spans="1:5" s="47" customFormat="1" ht="15.75" customHeight="1">
      <c r="A407" s="563"/>
      <c r="B407" s="420"/>
      <c r="C407" s="420"/>
      <c r="D407" s="64"/>
      <c r="E407" s="562"/>
    </row>
    <row r="408" spans="2:5" s="47" customFormat="1" ht="15.75" customHeight="1">
      <c r="B408" s="55"/>
      <c r="C408" s="49"/>
      <c r="D408" s="49"/>
      <c r="E408" s="176"/>
    </row>
    <row r="409" spans="2:5" s="47" customFormat="1" ht="15.75" customHeight="1">
      <c r="B409" s="55"/>
      <c r="C409" s="49"/>
      <c r="D409" s="49"/>
      <c r="E409" s="176"/>
    </row>
    <row r="410" spans="2:5" s="47" customFormat="1" ht="15.75" customHeight="1">
      <c r="B410" s="55"/>
      <c r="C410" s="49"/>
      <c r="D410" s="49"/>
      <c r="E410" s="176"/>
    </row>
    <row r="411" spans="2:5" s="47" customFormat="1" ht="15.75" customHeight="1">
      <c r="B411" s="55"/>
      <c r="C411" s="49"/>
      <c r="D411" s="49"/>
      <c r="E411" s="176"/>
    </row>
    <row r="412" spans="2:5" s="47" customFormat="1" ht="15.75" customHeight="1">
      <c r="B412" s="55"/>
      <c r="C412" s="49"/>
      <c r="D412" s="49"/>
      <c r="E412" s="176"/>
    </row>
    <row r="413" spans="2:5" s="47" customFormat="1" ht="15.75" customHeight="1">
      <c r="B413" s="55"/>
      <c r="C413" s="49"/>
      <c r="D413" s="49"/>
      <c r="E413" s="176"/>
    </row>
    <row r="414" spans="1:5" ht="15.75" customHeight="1">
      <c r="A414" s="54"/>
      <c r="B414" s="56"/>
      <c r="C414" s="57"/>
      <c r="D414" s="57"/>
      <c r="E414" s="175"/>
    </row>
    <row r="415" spans="1:5" ht="15.75" customHeight="1">
      <c r="A415" s="54"/>
      <c r="B415" s="56"/>
      <c r="C415" s="57"/>
      <c r="D415" s="57"/>
      <c r="E415" s="175"/>
    </row>
    <row r="416" spans="1:5" ht="15.75" customHeight="1">
      <c r="A416" s="54"/>
      <c r="B416" s="46"/>
      <c r="C416" s="57"/>
      <c r="D416" s="57"/>
      <c r="E416" s="175"/>
    </row>
    <row r="417" spans="1:5" ht="15.75" customHeight="1">
      <c r="A417" s="54"/>
      <c r="B417" s="46"/>
      <c r="C417" s="57"/>
      <c r="D417" s="57"/>
      <c r="E417" s="175"/>
    </row>
    <row r="418" spans="1:5" ht="15.75" customHeight="1">
      <c r="A418" s="54"/>
      <c r="B418" s="46"/>
      <c r="C418" s="57"/>
      <c r="D418" s="57"/>
      <c r="E418" s="175"/>
    </row>
    <row r="419" spans="1:5" ht="15.75" customHeight="1">
      <c r="A419" s="54"/>
      <c r="B419" s="46"/>
      <c r="C419" s="57"/>
      <c r="D419" s="57"/>
      <c r="E419" s="175"/>
    </row>
    <row r="420" spans="1:5" ht="15.75" customHeight="1">
      <c r="A420" s="54"/>
      <c r="B420" s="46"/>
      <c r="C420" s="57"/>
      <c r="D420" s="57"/>
      <c r="E420" s="175"/>
    </row>
    <row r="421" spans="1:5" ht="15.75" customHeight="1">
      <c r="A421" s="54"/>
      <c r="B421" s="46"/>
      <c r="C421" s="57"/>
      <c r="D421" s="57"/>
      <c r="E421" s="175"/>
    </row>
    <row r="422" spans="1:5" ht="15.75" customHeight="1">
      <c r="A422" s="54"/>
      <c r="B422" s="46"/>
      <c r="C422" s="57"/>
      <c r="D422" s="57"/>
      <c r="E422" s="175"/>
    </row>
    <row r="423" spans="1:5" ht="15.75" customHeight="1">
      <c r="A423" s="54"/>
      <c r="B423" s="46"/>
      <c r="C423" s="57"/>
      <c r="D423" s="57"/>
      <c r="E423" s="175"/>
    </row>
    <row r="424" spans="1:5" ht="15.75" customHeight="1">
      <c r="A424" s="54"/>
      <c r="B424" s="46"/>
      <c r="C424" s="57"/>
      <c r="D424" s="57"/>
      <c r="E424" s="175"/>
    </row>
    <row r="425" spans="1:5" ht="15.75" customHeight="1">
      <c r="A425" s="54"/>
      <c r="B425" s="46"/>
      <c r="C425" s="57"/>
      <c r="D425" s="57"/>
      <c r="E425" s="175"/>
    </row>
    <row r="426" spans="1:5" ht="15.75" customHeight="1">
      <c r="A426" s="54"/>
      <c r="B426" s="46"/>
      <c r="C426" s="57"/>
      <c r="D426" s="57"/>
      <c r="E426" s="175"/>
    </row>
    <row r="427" spans="1:5" ht="15.75" customHeight="1">
      <c r="A427" s="54"/>
      <c r="B427" s="46"/>
      <c r="C427" s="57"/>
      <c r="D427" s="57"/>
      <c r="E427" s="175"/>
    </row>
    <row r="428" spans="1:5" ht="15.75" customHeight="1">
      <c r="A428" s="54"/>
      <c r="B428" s="46"/>
      <c r="C428" s="57"/>
      <c r="D428" s="57"/>
      <c r="E428" s="175"/>
    </row>
    <row r="429" spans="1:5" ht="15.75" customHeight="1">
      <c r="A429" s="54"/>
      <c r="B429" s="46"/>
      <c r="C429" s="57"/>
      <c r="D429" s="57"/>
      <c r="E429" s="175"/>
    </row>
    <row r="430" spans="1:5" ht="15.75" customHeight="1">
      <c r="A430" s="54"/>
      <c r="B430" s="46"/>
      <c r="C430" s="57"/>
      <c r="D430" s="57"/>
      <c r="E430" s="175"/>
    </row>
    <row r="431" spans="1:5" ht="15.75" customHeight="1">
      <c r="A431" s="54"/>
      <c r="B431" s="46"/>
      <c r="C431" s="57"/>
      <c r="D431" s="57"/>
      <c r="E431" s="175"/>
    </row>
    <row r="432" spans="1:5" ht="15.75" customHeight="1">
      <c r="A432" s="54"/>
      <c r="B432" s="46"/>
      <c r="C432" s="57"/>
      <c r="D432" s="57"/>
      <c r="E432" s="175"/>
    </row>
    <row r="433" spans="1:5" ht="15.75" customHeight="1">
      <c r="A433" s="54"/>
      <c r="B433" s="46"/>
      <c r="C433" s="57"/>
      <c r="D433" s="57"/>
      <c r="E433" s="175"/>
    </row>
    <row r="434" spans="1:5" ht="15.75" customHeight="1">
      <c r="A434" s="54"/>
      <c r="B434" s="46"/>
      <c r="C434" s="57"/>
      <c r="D434" s="57"/>
      <c r="E434" s="175"/>
    </row>
    <row r="435" spans="1:5" ht="15.75" customHeight="1">
      <c r="A435" s="54"/>
      <c r="B435" s="46"/>
      <c r="C435" s="57"/>
      <c r="D435" s="57"/>
      <c r="E435" s="175"/>
    </row>
    <row r="436" spans="1:5" ht="15.75" customHeight="1">
      <c r="A436" s="54"/>
      <c r="B436" s="46"/>
      <c r="C436" s="57"/>
      <c r="D436" s="57"/>
      <c r="E436" s="175"/>
    </row>
    <row r="437" spans="1:5" ht="15.75" customHeight="1">
      <c r="A437" s="54"/>
      <c r="B437" s="46"/>
      <c r="C437" s="57"/>
      <c r="D437" s="57"/>
      <c r="E437" s="175"/>
    </row>
    <row r="438" spans="1:5" ht="15.75" customHeight="1">
      <c r="A438" s="54"/>
      <c r="B438" s="46"/>
      <c r="C438" s="57"/>
      <c r="D438" s="57"/>
      <c r="E438" s="175"/>
    </row>
    <row r="439" spans="1:5" ht="15.75" customHeight="1">
      <c r="A439" s="54"/>
      <c r="B439" s="46"/>
      <c r="C439" s="57"/>
      <c r="D439" s="57"/>
      <c r="E439" s="175"/>
    </row>
    <row r="440" spans="1:5" ht="15.75" customHeight="1">
      <c r="A440" s="54"/>
      <c r="B440" s="46"/>
      <c r="C440" s="57"/>
      <c r="D440" s="57"/>
      <c r="E440" s="175"/>
    </row>
    <row r="441" spans="1:5" ht="15.75" customHeight="1">
      <c r="A441" s="54"/>
      <c r="B441" s="46"/>
      <c r="C441" s="57"/>
      <c r="D441" s="57"/>
      <c r="E441" s="175"/>
    </row>
    <row r="442" spans="1:5" ht="15.75" customHeight="1">
      <c r="A442" s="54"/>
      <c r="B442" s="46"/>
      <c r="C442" s="57"/>
      <c r="D442" s="57"/>
      <c r="E442" s="175"/>
    </row>
    <row r="443" spans="1:5" ht="15.75" customHeight="1">
      <c r="A443" s="54"/>
      <c r="B443" s="46"/>
      <c r="C443" s="57"/>
      <c r="D443" s="57"/>
      <c r="E443" s="175"/>
    </row>
    <row r="444" spans="1:5" ht="15.75" customHeight="1">
      <c r="A444" s="54"/>
      <c r="B444" s="46"/>
      <c r="C444" s="57"/>
      <c r="D444" s="57"/>
      <c r="E444" s="175"/>
    </row>
    <row r="445" spans="1:5" ht="15.75" customHeight="1">
      <c r="A445" s="54"/>
      <c r="B445" s="46"/>
      <c r="C445" s="57"/>
      <c r="D445" s="57"/>
      <c r="E445" s="175"/>
    </row>
    <row r="446" spans="1:5" ht="15.75" customHeight="1">
      <c r="A446" s="54"/>
      <c r="B446" s="46"/>
      <c r="C446" s="57"/>
      <c r="D446" s="57"/>
      <c r="E446" s="175"/>
    </row>
    <row r="447" spans="1:5" ht="15.75" customHeight="1">
      <c r="A447" s="54"/>
      <c r="B447" s="46"/>
      <c r="C447" s="57"/>
      <c r="D447" s="57"/>
      <c r="E447" s="175"/>
    </row>
    <row r="448" spans="1:5" ht="15.75" customHeight="1">
      <c r="A448" s="54"/>
      <c r="B448" s="46"/>
      <c r="C448" s="57"/>
      <c r="D448" s="57"/>
      <c r="E448" s="175"/>
    </row>
    <row r="449" spans="1:5" ht="15.75" customHeight="1">
      <c r="A449" s="54"/>
      <c r="B449" s="46"/>
      <c r="C449" s="57"/>
      <c r="D449" s="57"/>
      <c r="E449" s="175"/>
    </row>
    <row r="450" spans="1:5" ht="15.75" customHeight="1">
      <c r="A450" s="54"/>
      <c r="B450" s="46"/>
      <c r="C450" s="57"/>
      <c r="D450" s="57"/>
      <c r="E450" s="175"/>
    </row>
    <row r="451" spans="1:5" ht="15.75" customHeight="1">
      <c r="A451" s="54"/>
      <c r="B451" s="46"/>
      <c r="C451" s="57"/>
      <c r="D451" s="57"/>
      <c r="E451" s="175"/>
    </row>
    <row r="452" spans="1:5" ht="15.75" customHeight="1">
      <c r="A452" s="54"/>
      <c r="B452" s="46"/>
      <c r="C452" s="57"/>
      <c r="D452" s="57"/>
      <c r="E452" s="175"/>
    </row>
    <row r="453" spans="1:5" ht="15.75" customHeight="1">
      <c r="A453" s="54"/>
      <c r="B453" s="46"/>
      <c r="C453" s="57"/>
      <c r="D453" s="57"/>
      <c r="E453" s="175"/>
    </row>
    <row r="454" spans="1:5" ht="15.75" customHeight="1">
      <c r="A454" s="54"/>
      <c r="B454" s="46"/>
      <c r="C454" s="57"/>
      <c r="D454" s="57"/>
      <c r="E454" s="175"/>
    </row>
    <row r="455" spans="1:5" ht="15.75" customHeight="1">
      <c r="A455" s="54"/>
      <c r="B455" s="46"/>
      <c r="C455" s="57"/>
      <c r="D455" s="57"/>
      <c r="E455" s="175"/>
    </row>
    <row r="456" spans="1:5" ht="15.75" customHeight="1">
      <c r="A456" s="54"/>
      <c r="B456" s="46"/>
      <c r="C456" s="57"/>
      <c r="D456" s="57"/>
      <c r="E456" s="175"/>
    </row>
    <row r="457" spans="1:5" ht="15.75" customHeight="1">
      <c r="A457" s="54"/>
      <c r="B457" s="46"/>
      <c r="C457" s="57"/>
      <c r="D457" s="57"/>
      <c r="E457" s="175"/>
    </row>
    <row r="458" spans="1:5" ht="15.75" customHeight="1">
      <c r="A458" s="54"/>
      <c r="B458" s="46"/>
      <c r="C458" s="57"/>
      <c r="D458" s="57"/>
      <c r="E458" s="175"/>
    </row>
    <row r="459" spans="1:5" ht="15.75" customHeight="1">
      <c r="A459" s="54"/>
      <c r="B459" s="46"/>
      <c r="C459" s="57"/>
      <c r="D459" s="57"/>
      <c r="E459" s="175"/>
    </row>
    <row r="460" spans="1:5" ht="15.75" customHeight="1">
      <c r="A460" s="54"/>
      <c r="B460" s="46"/>
      <c r="C460" s="57"/>
      <c r="D460" s="57"/>
      <c r="E460" s="175"/>
    </row>
    <row r="461" spans="1:5" ht="15.75" customHeight="1">
      <c r="A461" s="54"/>
      <c r="B461" s="46"/>
      <c r="C461" s="57"/>
      <c r="D461" s="57"/>
      <c r="E461" s="175"/>
    </row>
    <row r="462" spans="4:5" ht="15.75" customHeight="1">
      <c r="D462" s="103"/>
      <c r="E462" s="175"/>
    </row>
    <row r="463" spans="4:5" ht="15.75" customHeight="1">
      <c r="D463" s="103"/>
      <c r="E463" s="175"/>
    </row>
  </sheetData>
  <mergeCells count="142">
    <mergeCell ref="B283:C283"/>
    <mergeCell ref="B290:C290"/>
    <mergeCell ref="B289:C289"/>
    <mergeCell ref="B286:C286"/>
    <mergeCell ref="B287:C287"/>
    <mergeCell ref="B288:C288"/>
    <mergeCell ref="B302:C302"/>
    <mergeCell ref="A303:C303"/>
    <mergeCell ref="B291:C291"/>
    <mergeCell ref="B284:C284"/>
    <mergeCell ref="A388:A389"/>
    <mergeCell ref="A400:C401"/>
    <mergeCell ref="A390:A391"/>
    <mergeCell ref="B390:C391"/>
    <mergeCell ref="B388:C389"/>
    <mergeCell ref="A174:E174"/>
    <mergeCell ref="C235:E236"/>
    <mergeCell ref="B297:C297"/>
    <mergeCell ref="B298:C298"/>
    <mergeCell ref="B279:C279"/>
    <mergeCell ref="B280:C280"/>
    <mergeCell ref="B285:C285"/>
    <mergeCell ref="B292:C292"/>
    <mergeCell ref="B293:C293"/>
    <mergeCell ref="B294:C294"/>
    <mergeCell ref="A345:A346"/>
    <mergeCell ref="B347:C348"/>
    <mergeCell ref="A331:E331"/>
    <mergeCell ref="B119:B120"/>
    <mergeCell ref="C119:E120"/>
    <mergeCell ref="B281:C281"/>
    <mergeCell ref="B282:C282"/>
    <mergeCell ref="A173:E173"/>
    <mergeCell ref="A231:E231"/>
    <mergeCell ref="A232:E232"/>
    <mergeCell ref="B345:C346"/>
    <mergeCell ref="A305:E307"/>
    <mergeCell ref="E366:E367"/>
    <mergeCell ref="A329:C329"/>
    <mergeCell ref="A349:A350"/>
    <mergeCell ref="B349:C350"/>
    <mergeCell ref="B351:C352"/>
    <mergeCell ref="B353:C354"/>
    <mergeCell ref="A355:A356"/>
    <mergeCell ref="A347:A348"/>
    <mergeCell ref="A357:A358"/>
    <mergeCell ref="A366:C367"/>
    <mergeCell ref="A340:E342"/>
    <mergeCell ref="B355:C356"/>
    <mergeCell ref="B357:C358"/>
    <mergeCell ref="A359:A360"/>
    <mergeCell ref="E349:E350"/>
    <mergeCell ref="E351:E352"/>
    <mergeCell ref="A351:A352"/>
    <mergeCell ref="A353:A354"/>
    <mergeCell ref="B359:C360"/>
    <mergeCell ref="A370:A371"/>
    <mergeCell ref="B370:C371"/>
    <mergeCell ref="A372:A373"/>
    <mergeCell ref="A363:E365"/>
    <mergeCell ref="E370:E371"/>
    <mergeCell ref="A368:A369"/>
    <mergeCell ref="B368:C369"/>
    <mergeCell ref="E368:E369"/>
    <mergeCell ref="E404:E405"/>
    <mergeCell ref="E406:E407"/>
    <mergeCell ref="A397:E399"/>
    <mergeCell ref="B406:C407"/>
    <mergeCell ref="B404:C405"/>
    <mergeCell ref="A406:A407"/>
    <mergeCell ref="A404:A405"/>
    <mergeCell ref="A402:A403"/>
    <mergeCell ref="B402:C403"/>
    <mergeCell ref="C118:E118"/>
    <mergeCell ref="B223:E223"/>
    <mergeCell ref="A6:E6"/>
    <mergeCell ref="E402:E403"/>
    <mergeCell ref="E353:E354"/>
    <mergeCell ref="E355:E356"/>
    <mergeCell ref="E357:E358"/>
    <mergeCell ref="E359:E360"/>
    <mergeCell ref="E345:E346"/>
    <mergeCell ref="E347:E348"/>
    <mergeCell ref="C2:E2"/>
    <mergeCell ref="C8:E8"/>
    <mergeCell ref="B11:E11"/>
    <mergeCell ref="B9:B10"/>
    <mergeCell ref="A3:E3"/>
    <mergeCell ref="A5:E5"/>
    <mergeCell ref="B61:B62"/>
    <mergeCell ref="C61:E62"/>
    <mergeCell ref="A115:E115"/>
    <mergeCell ref="A116:E116"/>
    <mergeCell ref="B24:E24"/>
    <mergeCell ref="A57:E57"/>
    <mergeCell ref="A58:E58"/>
    <mergeCell ref="C60:E60"/>
    <mergeCell ref="C176:E176"/>
    <mergeCell ref="B177:B178"/>
    <mergeCell ref="C177:E178"/>
    <mergeCell ref="E343:E344"/>
    <mergeCell ref="A308:C309"/>
    <mergeCell ref="C234:E234"/>
    <mergeCell ref="B235:B236"/>
    <mergeCell ref="B295:C295"/>
    <mergeCell ref="B296:C296"/>
    <mergeCell ref="A343:C344"/>
    <mergeCell ref="A263:A264"/>
    <mergeCell ref="E308:E309"/>
    <mergeCell ref="B277:C277"/>
    <mergeCell ref="B263:B264"/>
    <mergeCell ref="A270:C270"/>
    <mergeCell ref="A266:E268"/>
    <mergeCell ref="A278:C278"/>
    <mergeCell ref="B299:C299"/>
    <mergeCell ref="B300:C300"/>
    <mergeCell ref="B301:C301"/>
    <mergeCell ref="E390:E391"/>
    <mergeCell ref="E382:E383"/>
    <mergeCell ref="E384:E385"/>
    <mergeCell ref="E386:E387"/>
    <mergeCell ref="E388:E389"/>
    <mergeCell ref="E380:E381"/>
    <mergeCell ref="E376:E377"/>
    <mergeCell ref="E372:E373"/>
    <mergeCell ref="B372:C373"/>
    <mergeCell ref="E378:E379"/>
    <mergeCell ref="E374:E375"/>
    <mergeCell ref="B386:C387"/>
    <mergeCell ref="B382:C383"/>
    <mergeCell ref="B384:C385"/>
    <mergeCell ref="B374:C375"/>
    <mergeCell ref="B380:C381"/>
    <mergeCell ref="B376:C377"/>
    <mergeCell ref="B378:C379"/>
    <mergeCell ref="A382:A383"/>
    <mergeCell ref="A384:A385"/>
    <mergeCell ref="A386:A387"/>
    <mergeCell ref="A374:A375"/>
    <mergeCell ref="A376:A377"/>
    <mergeCell ref="A380:A381"/>
    <mergeCell ref="A378:A379"/>
  </mergeCells>
  <printOptions gridLines="1" horizontalCentered="1"/>
  <pageMargins left="0.1" right="0.1" top="0.57" bottom="0.5" header="0.17" footer="0.2"/>
  <pageSetup horizontalDpi="600" verticalDpi="600" orientation="portrait" scale="79" r:id="rId2"/>
  <headerFooter alignWithMargins="0">
    <oddHeader>&amp;L&amp;"Times New Roman,Bold"Period Ending:
Fiscal Year:&amp;C&amp;"Times New Roman,Bold"&amp;14PRIVATE SCHOOLS FOR THE DISABLED
</oddHeader>
    <oddFooter>&amp;L&amp;"Arial,Bold"&amp;8&amp;D  &amp;T&amp;C&amp;"Times,Regular"Page &amp;P of  &amp;N&amp;R&amp;"Times,Regular"&amp;8&amp;F</oddFooter>
  </headerFooter>
  <rowBreaks count="6" manualBreakCount="6">
    <brk id="56" max="4" man="1"/>
    <brk id="172" max="4" man="1"/>
    <brk id="230" max="4" man="1"/>
    <brk id="264" max="4" man="1"/>
    <brk id="337" max="255" man="1"/>
    <brk id="36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taris</cp:lastModifiedBy>
  <cp:lastPrinted>2004-09-28T17:29:20Z</cp:lastPrinted>
  <dcterms:created xsi:type="dcterms:W3CDTF">1999-01-11T17:51:51Z</dcterms:created>
  <dcterms:modified xsi:type="dcterms:W3CDTF">2004-09-28T17:34:51Z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-973919504</vt:i4>
  </property>
  <property fmtid="{D5CDD505-2E9C-101B-9397-08002B2CF9AE}" pid="4" name="_EmailSubje">
    <vt:lpwstr>Revised Prescribed Financial Report - Effective for the Quarter Ending September 30, 2004</vt:lpwstr>
  </property>
  <property fmtid="{D5CDD505-2E9C-101B-9397-08002B2CF9AE}" pid="5" name="_AuthorEma">
    <vt:lpwstr>toula.aris@doe.state.nj.us</vt:lpwstr>
  </property>
  <property fmtid="{D5CDD505-2E9C-101B-9397-08002B2CF9AE}" pid="6" name="_AuthorEmailDisplayNa">
    <vt:lpwstr>Aris, Toula</vt:lpwstr>
  </property>
</Properties>
</file>