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9180" windowHeight="4836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<sst xmlns="http://schemas.openxmlformats.org/spreadsheetml/2006/main" count="612" uniqueCount="395">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</sst>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shrinkToFit="1"/>
    </xf>
    <xf numFmtId="0" fontId="3" fillId="0" borderId="40" xfId="0" applyFont="1" applyBorder="1" applyAlignment="1">
      <alignment horizontal="left" shrinkToFit="1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" fontId="1" fillId="33" borderId="44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39" fontId="1" fillId="0" borderId="24" xfId="44" applyNumberFormat="1" applyFont="1" applyBorder="1" applyAlignment="1">
      <alignment horizontal="center" vertical="center"/>
    </xf>
    <xf numFmtId="39" fontId="1" fillId="0" borderId="39" xfId="44" applyNumberFormat="1" applyFont="1" applyBorder="1" applyAlignment="1">
      <alignment horizontal="center" vertical="center"/>
    </xf>
    <xf numFmtId="39" fontId="1" fillId="0" borderId="15" xfId="44" applyNumberFormat="1" applyFont="1" applyBorder="1" applyAlignment="1">
      <alignment horizontal="center" vertical="center"/>
    </xf>
    <xf numFmtId="39" fontId="1" fillId="0" borderId="26" xfId="44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9" fontId="1" fillId="0" borderId="17" xfId="44" applyNumberFormat="1" applyFont="1" applyBorder="1" applyAlignment="1">
      <alignment horizontal="center" vertical="center"/>
    </xf>
    <xf numFmtId="39" fontId="1" fillId="0" borderId="33" xfId="44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39" fontId="1" fillId="0" borderId="2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0" fontId="1" fillId="0" borderId="17" xfId="0" applyNumberFormat="1" applyFont="1" applyBorder="1" applyAlignment="1">
      <alignment horizontal="center" vertical="center"/>
    </xf>
    <xf numFmtId="170" fontId="1" fillId="0" borderId="33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shrinkToFit="1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09625" y="371475"/>
          <a:ext cx="5972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Layout" zoomScaleSheetLayoutView="100" workbookViewId="0" topLeftCell="A1">
      <selection activeCell="A1" sqref="A1"/>
    </sheetView>
  </sheetViews>
  <sheetFormatPr defaultColWidth="9.28125" defaultRowHeight="15.75" customHeight="1"/>
  <cols>
    <col min="1" max="1" width="5.7109375" style="9" customWidth="1"/>
    <col min="2" max="2" width="1.7109375" style="3" customWidth="1"/>
    <col min="3" max="3" width="52.00390625" style="5" customWidth="1"/>
    <col min="4" max="4" width="18.281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28125" style="37" customWidth="1"/>
    <col min="11" max="11" width="10.421875" style="37" bestFit="1" customWidth="1"/>
    <col min="12" max="16384" width="9.281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76"/>
      <c r="E2" s="376"/>
      <c r="F2" s="376"/>
    </row>
    <row r="3" spans="1:6" ht="15.75" customHeight="1">
      <c r="A3" s="380" t="s">
        <v>73</v>
      </c>
      <c r="B3" s="381"/>
      <c r="C3" s="381"/>
      <c r="D3" s="381"/>
      <c r="E3" s="381"/>
      <c r="F3" s="381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2" t="s">
        <v>33</v>
      </c>
      <c r="B5" s="382"/>
      <c r="C5" s="382"/>
      <c r="D5" s="382"/>
      <c r="E5" s="382"/>
      <c r="F5" s="382"/>
    </row>
    <row r="6" spans="1:6" ht="15.75" customHeight="1">
      <c r="A6" s="382" t="s">
        <v>34</v>
      </c>
      <c r="B6" s="382"/>
      <c r="C6" s="382"/>
      <c r="D6" s="382"/>
      <c r="E6" s="382"/>
      <c r="F6" s="382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7" t="s">
        <v>337</v>
      </c>
      <c r="B8" s="248"/>
      <c r="C8" s="64" t="s">
        <v>338</v>
      </c>
      <c r="D8" s="119" t="s">
        <v>339</v>
      </c>
      <c r="E8" s="249" t="s">
        <v>340</v>
      </c>
      <c r="F8" s="250"/>
    </row>
    <row r="9" spans="1:6" s="60" customFormat="1" ht="15.75" customHeight="1">
      <c r="A9" s="59" t="s">
        <v>44</v>
      </c>
      <c r="B9" s="1"/>
      <c r="C9" s="241" t="s">
        <v>37</v>
      </c>
      <c r="D9" s="120" t="s">
        <v>142</v>
      </c>
      <c r="E9" s="243" t="s">
        <v>141</v>
      </c>
      <c r="F9" s="244"/>
    </row>
    <row r="10" spans="1:6" ht="15.75" customHeight="1" thickBot="1">
      <c r="A10" s="15" t="s">
        <v>45</v>
      </c>
      <c r="B10" s="16"/>
      <c r="C10" s="259"/>
      <c r="D10" s="121" t="s">
        <v>143</v>
      </c>
      <c r="E10" s="245" t="s">
        <v>23</v>
      </c>
      <c r="F10" s="246"/>
    </row>
    <row r="11" spans="1:6" ht="15.75" customHeight="1" thickBot="1">
      <c r="A11" s="254" t="s">
        <v>312</v>
      </c>
      <c r="B11" s="255"/>
      <c r="C11" s="255"/>
      <c r="D11" s="255"/>
      <c r="E11" s="255"/>
      <c r="F11" s="256"/>
    </row>
    <row r="12" spans="1:6" ht="15.75" customHeight="1" thickBot="1">
      <c r="A12" s="18"/>
      <c r="B12" s="18"/>
      <c r="C12" s="377" t="s">
        <v>14</v>
      </c>
      <c r="D12" s="378"/>
      <c r="E12" s="378"/>
      <c r="F12" s="379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67"/>
      <c r="F13" s="268"/>
    </row>
    <row r="14" spans="1:6" ht="15.75" customHeight="1">
      <c r="A14" s="9">
        <v>2</v>
      </c>
      <c r="C14" s="5" t="s">
        <v>77</v>
      </c>
      <c r="D14" s="115" t="s">
        <v>131</v>
      </c>
      <c r="E14" s="267"/>
      <c r="F14" s="268"/>
    </row>
    <row r="15" spans="1:6" ht="15.75" customHeight="1">
      <c r="A15" s="9">
        <v>3</v>
      </c>
      <c r="C15" s="5" t="s">
        <v>126</v>
      </c>
      <c r="D15" s="115" t="s">
        <v>132</v>
      </c>
      <c r="E15" s="267"/>
      <c r="F15" s="268"/>
    </row>
    <row r="16" spans="1:6" ht="15.75" customHeight="1">
      <c r="A16" s="9">
        <v>4</v>
      </c>
      <c r="C16" s="5" t="s">
        <v>128</v>
      </c>
      <c r="D16" s="115" t="s">
        <v>133</v>
      </c>
      <c r="E16" s="267"/>
      <c r="F16" s="268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67"/>
      <c r="F17" s="268"/>
    </row>
    <row r="18" spans="1:6" ht="15.75" customHeight="1">
      <c r="A18" s="9">
        <v>6</v>
      </c>
      <c r="C18" s="5" t="s">
        <v>76</v>
      </c>
      <c r="D18" s="115" t="s">
        <v>135</v>
      </c>
      <c r="E18" s="273"/>
      <c r="F18" s="274"/>
    </row>
    <row r="19" spans="1:6" ht="15.75" customHeight="1">
      <c r="A19" s="9">
        <v>7</v>
      </c>
      <c r="C19" s="5" t="s">
        <v>0</v>
      </c>
      <c r="D19" s="115" t="s">
        <v>136</v>
      </c>
      <c r="E19" s="267"/>
      <c r="F19" s="268"/>
    </row>
    <row r="20" spans="1:6" ht="15.75" customHeight="1">
      <c r="A20" s="9">
        <v>8</v>
      </c>
      <c r="C20" s="5" t="s">
        <v>42</v>
      </c>
      <c r="D20" s="115" t="s">
        <v>137</v>
      </c>
      <c r="E20" s="267"/>
      <c r="F20" s="268"/>
    </row>
    <row r="21" spans="1:6" ht="15.75" customHeight="1">
      <c r="A21" s="9">
        <v>9</v>
      </c>
      <c r="C21" s="5" t="s">
        <v>1</v>
      </c>
      <c r="D21" s="115" t="s">
        <v>138</v>
      </c>
      <c r="E21" s="267"/>
      <c r="F21" s="268"/>
    </row>
    <row r="22" spans="1:6" ht="15.75" customHeight="1">
      <c r="A22" s="9">
        <v>10</v>
      </c>
      <c r="C22" s="5" t="s">
        <v>2</v>
      </c>
      <c r="D22" s="115" t="s">
        <v>139</v>
      </c>
      <c r="E22" s="267"/>
      <c r="F22" s="268"/>
    </row>
    <row r="23" spans="1:6" ht="15.75" customHeight="1">
      <c r="A23" s="9">
        <v>11</v>
      </c>
      <c r="C23" s="5" t="s">
        <v>3</v>
      </c>
      <c r="D23" s="115" t="s">
        <v>140</v>
      </c>
      <c r="E23" s="267"/>
      <c r="F23" s="268"/>
    </row>
    <row r="24" spans="1:6" ht="18" customHeight="1">
      <c r="A24" s="9">
        <v>12</v>
      </c>
      <c r="B24" s="28"/>
      <c r="C24" s="30" t="s">
        <v>43</v>
      </c>
      <c r="D24" s="126"/>
      <c r="E24" s="213">
        <f>SUM(E13:F23)</f>
        <v>0</v>
      </c>
      <c r="F24" s="214"/>
    </row>
    <row r="25" spans="1:6" ht="15.75" customHeight="1">
      <c r="A25" s="14"/>
      <c r="B25" s="12"/>
      <c r="C25" s="413" t="s">
        <v>53</v>
      </c>
      <c r="D25" s="414"/>
      <c r="E25" s="414"/>
      <c r="F25" s="415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17"/>
      <c r="F26" s="218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17"/>
      <c r="F27" s="218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17"/>
      <c r="F28" s="218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17"/>
      <c r="F29" s="218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17"/>
      <c r="F30" s="218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17"/>
      <c r="F31" s="218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17"/>
      <c r="F32" s="218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17"/>
      <c r="F33" s="218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17"/>
      <c r="F34" s="218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17"/>
      <c r="F35" s="218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5">
        <f>SUM(E26:F35)</f>
        <v>0</v>
      </c>
      <c r="F36" s="266"/>
    </row>
    <row r="37" spans="1:6" ht="15.75" customHeight="1" thickBot="1">
      <c r="A37" s="10"/>
      <c r="B37" s="12"/>
      <c r="C37" s="19" t="s">
        <v>54</v>
      </c>
      <c r="D37" s="36"/>
      <c r="E37" s="159"/>
      <c r="F37" s="158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17"/>
      <c r="F38" s="218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17"/>
      <c r="F39" s="218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17"/>
      <c r="F40" s="218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17"/>
      <c r="F41" s="218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17"/>
      <c r="F42" s="218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17"/>
      <c r="F43" s="218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13">
        <f>SUM(E38:F43)</f>
        <v>0</v>
      </c>
      <c r="F44" s="214"/>
    </row>
    <row r="45" spans="1:6" ht="15.75" customHeight="1" thickBot="1">
      <c r="A45" s="14"/>
      <c r="B45" s="12"/>
      <c r="C45" s="21" t="s">
        <v>38</v>
      </c>
      <c r="D45" s="35"/>
      <c r="E45" s="160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17"/>
      <c r="F46" s="218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17"/>
      <c r="F47" s="218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17"/>
      <c r="F48" s="218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17"/>
      <c r="F49" s="218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17"/>
      <c r="F50" s="218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17"/>
      <c r="F51" s="218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13">
        <f>SUM(E46:F51)</f>
        <v>0</v>
      </c>
      <c r="F52" s="214"/>
    </row>
    <row r="53" spans="1:6" ht="15.75" customHeight="1" thickBot="1">
      <c r="A53" s="10"/>
      <c r="B53" s="12"/>
      <c r="C53" s="19" t="s">
        <v>365</v>
      </c>
      <c r="D53" s="36"/>
      <c r="E53" s="159"/>
      <c r="F53" s="158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17"/>
      <c r="F54" s="218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17"/>
      <c r="F55" s="218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17"/>
      <c r="F56" s="218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17"/>
      <c r="F57" s="218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17"/>
      <c r="F58" s="218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17"/>
      <c r="F59" s="218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17"/>
      <c r="F60" s="218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15">
        <f>SUM(E54:F60)</f>
        <v>0</v>
      </c>
      <c r="F61" s="216"/>
    </row>
    <row r="62" spans="1:6" s="38" customFormat="1" ht="18" customHeight="1" thickBot="1">
      <c r="A62" s="247" t="s">
        <v>337</v>
      </c>
      <c r="B62" s="248"/>
      <c r="C62" s="64" t="s">
        <v>338</v>
      </c>
      <c r="D62" s="119" t="s">
        <v>339</v>
      </c>
      <c r="E62" s="249" t="s">
        <v>340</v>
      </c>
      <c r="F62" s="250"/>
    </row>
    <row r="63" spans="1:6" s="38" customFormat="1" ht="18" customHeight="1">
      <c r="A63" s="15" t="s">
        <v>44</v>
      </c>
      <c r="B63" s="16"/>
      <c r="C63" s="241" t="s">
        <v>37</v>
      </c>
      <c r="D63" s="138" t="s">
        <v>142</v>
      </c>
      <c r="E63" s="243" t="s">
        <v>141</v>
      </c>
      <c r="F63" s="244"/>
    </row>
    <row r="64" spans="1:6" s="38" customFormat="1" ht="18" customHeight="1" thickBot="1">
      <c r="A64" s="15" t="s">
        <v>45</v>
      </c>
      <c r="B64" s="16"/>
      <c r="C64" s="260"/>
      <c r="D64" s="121" t="s">
        <v>143</v>
      </c>
      <c r="E64" s="245" t="s">
        <v>23</v>
      </c>
      <c r="F64" s="246"/>
    </row>
    <row r="65" spans="1:6" s="38" customFormat="1" ht="18" customHeight="1" thickBot="1">
      <c r="A65" s="254" t="s">
        <v>312</v>
      </c>
      <c r="B65" s="255"/>
      <c r="C65" s="255"/>
      <c r="D65" s="255"/>
      <c r="E65" s="255"/>
      <c r="F65" s="256"/>
    </row>
    <row r="66" spans="1:6" s="38" customFormat="1" ht="18" customHeight="1" thickBot="1">
      <c r="A66" s="10"/>
      <c r="B66" s="12"/>
      <c r="C66" s="19" t="s">
        <v>364</v>
      </c>
      <c r="D66" s="36"/>
      <c r="E66" s="159"/>
      <c r="F66" s="158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17"/>
      <c r="F67" s="218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17"/>
      <c r="F68" s="218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17"/>
      <c r="F69" s="218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15">
        <f>SUM(E67:F69)</f>
        <v>0</v>
      </c>
      <c r="F70" s="216"/>
    </row>
    <row r="71" spans="1:6" ht="15.75" customHeight="1" thickBot="1">
      <c r="A71" s="14"/>
      <c r="B71" s="12"/>
      <c r="C71" s="19" t="s">
        <v>363</v>
      </c>
      <c r="D71" s="35"/>
      <c r="E71" s="161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13"/>
      <c r="F72" s="214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13"/>
      <c r="F73" s="214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13"/>
      <c r="F74" s="214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13"/>
      <c r="F75" s="214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13"/>
      <c r="F76" s="214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13"/>
      <c r="F77" s="214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13"/>
      <c r="F78" s="214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15">
        <f>SUM(E72:F78)</f>
        <v>0</v>
      </c>
      <c r="F79" s="216"/>
    </row>
    <row r="80" spans="1:6" ht="18" customHeight="1" thickBot="1">
      <c r="A80" s="14"/>
      <c r="B80" s="12"/>
      <c r="C80" s="19" t="s">
        <v>359</v>
      </c>
      <c r="D80" s="35"/>
      <c r="E80" s="161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13"/>
      <c r="F81" s="214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13"/>
      <c r="F82" s="214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13"/>
      <c r="F83" s="214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15">
        <f>SUM(E81:F83)</f>
        <v>0</v>
      </c>
      <c r="F84" s="216"/>
    </row>
    <row r="85" spans="1:6" ht="14.25" customHeight="1" thickBot="1">
      <c r="A85" s="14"/>
      <c r="B85" s="12"/>
      <c r="C85" s="21" t="s">
        <v>51</v>
      </c>
      <c r="D85" s="65"/>
      <c r="E85" s="160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17"/>
      <c r="F86" s="218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17"/>
      <c r="F87" s="218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17"/>
      <c r="F88" s="218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17"/>
      <c r="F89" s="218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17"/>
      <c r="F90" s="218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17"/>
      <c r="F91" s="218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15">
        <f>SUM(E86:F91)</f>
        <v>0</v>
      </c>
      <c r="F92" s="216"/>
    </row>
    <row r="93" spans="1:6" ht="14.25" customHeight="1" thickBot="1">
      <c r="A93" s="14"/>
      <c r="B93" s="12"/>
      <c r="C93" s="21" t="s">
        <v>60</v>
      </c>
      <c r="D93" s="35"/>
      <c r="E93" s="161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13"/>
      <c r="F94" s="214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13"/>
      <c r="F95" s="214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13"/>
      <c r="F96" s="214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13"/>
      <c r="F97" s="214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13"/>
      <c r="F98" s="214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13"/>
      <c r="F99" s="214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13"/>
      <c r="F100" s="214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13"/>
      <c r="F101" s="214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13"/>
      <c r="F102" s="214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13"/>
      <c r="F103" s="214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13"/>
      <c r="F104" s="214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13">
        <f>SUM(E94:F104)</f>
        <v>0</v>
      </c>
      <c r="F105" s="214"/>
    </row>
    <row r="106" spans="1:6" ht="14.25" customHeight="1" thickBot="1">
      <c r="A106" s="14"/>
      <c r="B106" s="12"/>
      <c r="C106" s="19" t="s">
        <v>61</v>
      </c>
      <c r="D106" s="35"/>
      <c r="E106" s="161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13"/>
      <c r="F107" s="214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13"/>
      <c r="F108" s="214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13"/>
      <c r="F109" s="214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13"/>
      <c r="F110" s="214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13"/>
      <c r="F111" s="214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13"/>
      <c r="F112" s="214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13"/>
      <c r="F113" s="214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13"/>
      <c r="F114" s="214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13"/>
      <c r="F115" s="214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13"/>
      <c r="F116" s="214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13"/>
      <c r="F117" s="214"/>
    </row>
    <row r="118" spans="1:6" ht="18" customHeight="1">
      <c r="A118" s="9">
        <f t="shared" si="7"/>
        <v>92</v>
      </c>
      <c r="B118" s="205"/>
      <c r="C118" s="206" t="s">
        <v>43</v>
      </c>
      <c r="D118" s="126"/>
      <c r="E118" s="213">
        <f>SUM(E107:F117)</f>
        <v>0</v>
      </c>
      <c r="F118" s="214"/>
    </row>
    <row r="119" spans="1:6" ht="18" customHeight="1" thickBot="1">
      <c r="A119" s="261" t="s">
        <v>337</v>
      </c>
      <c r="B119" s="262"/>
      <c r="C119" s="208" t="s">
        <v>338</v>
      </c>
      <c r="D119" s="209" t="s">
        <v>339</v>
      </c>
      <c r="E119" s="263" t="s">
        <v>340</v>
      </c>
      <c r="F119" s="264"/>
    </row>
    <row r="120" spans="1:6" ht="18" customHeight="1">
      <c r="A120" s="59" t="s">
        <v>44</v>
      </c>
      <c r="B120" s="1"/>
      <c r="C120" s="241" t="s">
        <v>37</v>
      </c>
      <c r="D120" s="120" t="s">
        <v>142</v>
      </c>
      <c r="E120" s="243" t="s">
        <v>141</v>
      </c>
      <c r="F120" s="244"/>
    </row>
    <row r="121" spans="1:6" ht="18" customHeight="1" thickBot="1">
      <c r="A121" s="15" t="s">
        <v>45</v>
      </c>
      <c r="B121" s="16"/>
      <c r="C121" s="260"/>
      <c r="D121" s="121" t="s">
        <v>143</v>
      </c>
      <c r="E121" s="245" t="s">
        <v>23</v>
      </c>
      <c r="F121" s="246"/>
    </row>
    <row r="122" spans="1:6" ht="18" customHeight="1" thickBot="1">
      <c r="A122" s="254" t="s">
        <v>312</v>
      </c>
      <c r="B122" s="255"/>
      <c r="C122" s="255"/>
      <c r="D122" s="255"/>
      <c r="E122" s="255"/>
      <c r="F122" s="256"/>
    </row>
    <row r="123" spans="1:6" ht="14.25" customHeight="1" thickBot="1">
      <c r="A123" s="10"/>
      <c r="B123" s="12"/>
      <c r="C123" s="19" t="s">
        <v>369</v>
      </c>
      <c r="D123" s="35"/>
      <c r="E123" s="161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13"/>
      <c r="F124" s="214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13"/>
      <c r="F125" s="214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13"/>
      <c r="F126" s="214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13"/>
      <c r="F127" s="214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13"/>
      <c r="F128" s="214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13"/>
      <c r="F129" s="214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13"/>
      <c r="F130" s="214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13"/>
      <c r="F131" s="214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15">
        <f>SUM(E124:F131)</f>
        <v>0</v>
      </c>
      <c r="F132" s="216"/>
    </row>
    <row r="133" spans="1:6" s="38" customFormat="1" ht="18" customHeight="1" thickBot="1">
      <c r="A133" s="10"/>
      <c r="B133" s="12"/>
      <c r="C133" s="19" t="s">
        <v>370</v>
      </c>
      <c r="D133" s="35"/>
      <c r="E133" s="161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13"/>
      <c r="F134" s="214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13"/>
      <c r="F135" s="214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13"/>
      <c r="F136" s="214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15">
        <f>SUM(E134:F136)</f>
        <v>0</v>
      </c>
      <c r="F137" s="216"/>
    </row>
    <row r="138" spans="1:6" ht="15.75" customHeight="1" thickBot="1">
      <c r="A138" s="14"/>
      <c r="B138" s="12"/>
      <c r="C138" s="21" t="s">
        <v>63</v>
      </c>
      <c r="D138" s="35"/>
      <c r="E138" s="161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13"/>
      <c r="F139" s="214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13"/>
      <c r="F140" s="214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13"/>
      <c r="F141" s="214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13"/>
      <c r="F142" s="214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13"/>
      <c r="F143" s="214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13"/>
      <c r="F144" s="214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13"/>
      <c r="F145" s="214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13"/>
      <c r="F146" s="214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13"/>
      <c r="F147" s="214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13"/>
      <c r="F148" s="214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13"/>
      <c r="F149" s="214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13">
        <f>SUM(E139:F149)</f>
        <v>0</v>
      </c>
      <c r="F150" s="214"/>
    </row>
    <row r="151" spans="1:6" ht="15.75" customHeight="1" thickBot="1">
      <c r="A151" s="10"/>
      <c r="B151" s="12"/>
      <c r="C151" s="19" t="s">
        <v>64</v>
      </c>
      <c r="D151" s="65"/>
      <c r="E151" s="160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17"/>
      <c r="F152" s="218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17"/>
      <c r="F153" s="218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17"/>
      <c r="F154" s="218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17"/>
      <c r="F155" s="218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17"/>
      <c r="F156" s="218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17"/>
      <c r="F157" s="218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17"/>
      <c r="F158" s="218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17"/>
      <c r="F159" s="218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17"/>
      <c r="F160" s="218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17"/>
      <c r="F161" s="218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17"/>
      <c r="F162" s="218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17"/>
      <c r="F163" s="218"/>
    </row>
    <row r="164" spans="1:6" ht="15.75" customHeight="1">
      <c r="A164" s="9">
        <f t="shared" si="10"/>
        <v>130</v>
      </c>
      <c r="C164" s="207" t="s">
        <v>384</v>
      </c>
      <c r="D164" s="115" t="s">
        <v>234</v>
      </c>
      <c r="E164" s="217"/>
      <c r="F164" s="218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17"/>
      <c r="F165" s="218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17"/>
      <c r="F166" s="218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17"/>
      <c r="F167" s="218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15">
        <f>SUM(E152:F167)</f>
        <v>0</v>
      </c>
      <c r="F168" s="216"/>
    </row>
    <row r="169" spans="1:6" ht="18" customHeight="1" thickBot="1">
      <c r="A169" s="247" t="s">
        <v>337</v>
      </c>
      <c r="B169" s="248"/>
      <c r="C169" s="64" t="s">
        <v>338</v>
      </c>
      <c r="D169" s="119" t="s">
        <v>339</v>
      </c>
      <c r="E169" s="249" t="s">
        <v>340</v>
      </c>
      <c r="F169" s="250"/>
    </row>
    <row r="170" spans="1:6" ht="18" customHeight="1">
      <c r="A170" s="15" t="s">
        <v>44</v>
      </c>
      <c r="B170" s="16"/>
      <c r="C170" s="259" t="s">
        <v>37</v>
      </c>
      <c r="D170" s="138" t="s">
        <v>142</v>
      </c>
      <c r="E170" s="257" t="s">
        <v>141</v>
      </c>
      <c r="F170" s="258"/>
    </row>
    <row r="171" spans="1:6" ht="18" customHeight="1" thickBot="1">
      <c r="A171" s="15" t="s">
        <v>45</v>
      </c>
      <c r="B171" s="16"/>
      <c r="C171" s="260"/>
      <c r="D171" s="121" t="s">
        <v>143</v>
      </c>
      <c r="E171" s="245" t="s">
        <v>23</v>
      </c>
      <c r="F171" s="246"/>
    </row>
    <row r="172" spans="1:6" ht="18" customHeight="1" thickBot="1">
      <c r="A172" s="254" t="s">
        <v>312</v>
      </c>
      <c r="B172" s="255"/>
      <c r="C172" s="255"/>
      <c r="D172" s="255"/>
      <c r="E172" s="255"/>
      <c r="F172" s="256"/>
    </row>
    <row r="173" spans="1:6" ht="15.75" customHeight="1" thickBot="1">
      <c r="A173" s="14"/>
      <c r="B173" s="12"/>
      <c r="C173" s="21" t="s">
        <v>65</v>
      </c>
      <c r="D173" s="65"/>
      <c r="E173" s="160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17"/>
      <c r="F174" s="218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17"/>
      <c r="F175" s="218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17"/>
      <c r="F176" s="218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17"/>
      <c r="F177" s="218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17"/>
      <c r="F178" s="218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17"/>
      <c r="F179" s="218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17"/>
      <c r="F180" s="218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17"/>
      <c r="F181" s="218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17"/>
      <c r="F182" s="218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17"/>
      <c r="F183" s="218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15">
        <f>SUM(E174:F183)</f>
        <v>0</v>
      </c>
      <c r="F184" s="216"/>
    </row>
    <row r="185" spans="1:6" ht="15.75" customHeight="1" thickBot="1">
      <c r="A185" s="14"/>
      <c r="B185" s="12"/>
      <c r="C185" s="21" t="s">
        <v>66</v>
      </c>
      <c r="D185" s="65"/>
      <c r="E185" s="160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17"/>
      <c r="F186" s="218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17"/>
      <c r="F187" s="218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17"/>
      <c r="F188" s="218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17"/>
      <c r="F189" s="218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17"/>
      <c r="F190" s="218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17"/>
      <c r="F191" s="218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17"/>
      <c r="F192" s="218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17"/>
      <c r="F193" s="218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17"/>
      <c r="F194" s="218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72"/>
      <c r="F195" s="373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74"/>
      <c r="F196" s="375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13"/>
      <c r="F197" s="214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15">
        <f>E186+E187+E188+E189+E190+E191+E192+E193+E194+E195+E196+E197</f>
        <v>0</v>
      </c>
      <c r="F198" s="216"/>
    </row>
    <row r="199" spans="1:6" ht="15.75" customHeight="1" thickBot="1">
      <c r="A199" s="10"/>
      <c r="B199" s="2"/>
      <c r="C199" s="20" t="s">
        <v>67</v>
      </c>
      <c r="D199" s="65"/>
      <c r="E199" s="160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39"/>
      <c r="F200" s="240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39"/>
      <c r="F201" s="240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39"/>
      <c r="F202" s="240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39"/>
      <c r="F203" s="240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39"/>
      <c r="F204" s="240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39"/>
      <c r="F205" s="240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39"/>
      <c r="F206" s="240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39"/>
      <c r="F207" s="240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39"/>
      <c r="F208" s="240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39"/>
      <c r="F209" s="240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15">
        <f>SUM(E200:F209)</f>
        <v>0</v>
      </c>
      <c r="F210" s="216"/>
    </row>
    <row r="211" spans="1:6" ht="15.75" customHeight="1" thickBot="1">
      <c r="A211" s="14"/>
      <c r="B211" s="12"/>
      <c r="C211" s="21" t="s">
        <v>59</v>
      </c>
      <c r="D211" s="65"/>
      <c r="E211" s="160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17"/>
      <c r="F212" s="218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17"/>
      <c r="F213" s="218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17"/>
      <c r="F214" s="218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17"/>
      <c r="F215" s="218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17"/>
      <c r="F216" s="218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17"/>
      <c r="F217" s="218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17"/>
      <c r="F218" s="218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17"/>
      <c r="F219" s="218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17"/>
      <c r="F220" s="218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17"/>
      <c r="F221" s="218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17"/>
      <c r="F222" s="218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15">
        <f>SUM(E212:F222)</f>
        <v>0</v>
      </c>
      <c r="F223" s="216"/>
    </row>
    <row r="224" spans="1:6" ht="18" customHeight="1" thickBot="1">
      <c r="A224" s="247" t="s">
        <v>337</v>
      </c>
      <c r="B224" s="248"/>
      <c r="C224" s="64" t="s">
        <v>338</v>
      </c>
      <c r="D224" s="119" t="s">
        <v>339</v>
      </c>
      <c r="E224" s="249" t="s">
        <v>340</v>
      </c>
      <c r="F224" s="250"/>
    </row>
    <row r="225" spans="1:6" ht="18" customHeight="1">
      <c r="A225" s="59" t="s">
        <v>44</v>
      </c>
      <c r="B225" s="1"/>
      <c r="C225" s="241" t="s">
        <v>37</v>
      </c>
      <c r="D225" s="120" t="s">
        <v>142</v>
      </c>
      <c r="E225" s="243" t="s">
        <v>141</v>
      </c>
      <c r="F225" s="244"/>
    </row>
    <row r="226" spans="1:6" ht="18" customHeight="1" thickBot="1">
      <c r="A226" s="139" t="s">
        <v>45</v>
      </c>
      <c r="B226" s="140"/>
      <c r="C226" s="242"/>
      <c r="D226" s="121" t="s">
        <v>143</v>
      </c>
      <c r="E226" s="245" t="s">
        <v>23</v>
      </c>
      <c r="F226" s="246"/>
    </row>
    <row r="227" spans="1:6" ht="18" customHeight="1" thickBot="1">
      <c r="A227" s="254" t="s">
        <v>312</v>
      </c>
      <c r="B227" s="255"/>
      <c r="C227" s="255"/>
      <c r="D227" s="255"/>
      <c r="E227" s="255"/>
      <c r="F227" s="256"/>
    </row>
    <row r="228" spans="1:6" ht="15.75" customHeight="1" thickBot="1">
      <c r="A228" s="10"/>
      <c r="B228" s="2"/>
      <c r="C228" s="20" t="s">
        <v>58</v>
      </c>
      <c r="D228" s="65"/>
      <c r="E228" s="160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17"/>
      <c r="F229" s="218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17"/>
      <c r="F230" s="218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17"/>
      <c r="F231" s="218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17"/>
      <c r="F232" s="218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17"/>
      <c r="F233" s="218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15">
        <f>SUM(E229:F233)</f>
        <v>0</v>
      </c>
      <c r="F234" s="216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2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19"/>
      <c r="F236" s="220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13"/>
      <c r="F237" s="214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13"/>
      <c r="F238" s="214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13"/>
      <c r="F239" s="214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13"/>
      <c r="F240" s="214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13"/>
      <c r="F241" s="214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13"/>
      <c r="F242" s="214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13"/>
      <c r="F243" s="214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15">
        <f>SUM(E236:F243)</f>
        <v>0</v>
      </c>
      <c r="F244" s="216"/>
    </row>
    <row r="245" spans="1:6" s="122" customFormat="1" ht="15.75" customHeight="1" thickBot="1">
      <c r="A245" s="251" t="s">
        <v>313</v>
      </c>
      <c r="B245" s="252"/>
      <c r="C245" s="252"/>
      <c r="D245" s="252"/>
      <c r="E245" s="252"/>
      <c r="F245" s="253"/>
    </row>
    <row r="246" spans="1:6" ht="15.75" customHeight="1" thickBot="1">
      <c r="A246" s="10"/>
      <c r="B246" s="12"/>
      <c r="C246" s="19" t="s">
        <v>14</v>
      </c>
      <c r="D246" s="65"/>
      <c r="E246" s="160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17"/>
      <c r="F247" s="218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15">
        <f>SUM(E247)</f>
        <v>0</v>
      </c>
      <c r="F248" s="216"/>
    </row>
    <row r="249" spans="1:6" ht="15.75" customHeight="1" thickBot="1">
      <c r="A249" s="14"/>
      <c r="B249" s="12"/>
      <c r="C249" s="21" t="s">
        <v>41</v>
      </c>
      <c r="D249" s="65"/>
      <c r="E249" s="160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17"/>
      <c r="F250" s="218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15">
        <f>SUM(E250)</f>
        <v>0</v>
      </c>
      <c r="F251" s="216"/>
    </row>
    <row r="252" spans="1:6" ht="15.75" customHeight="1" thickBot="1">
      <c r="A252" s="14"/>
      <c r="B252" s="24"/>
      <c r="C252" s="25" t="s">
        <v>40</v>
      </c>
      <c r="D252" s="65"/>
      <c r="E252" s="160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17"/>
      <c r="F253" s="218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17"/>
      <c r="F254" s="218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17"/>
      <c r="F255" s="218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17"/>
      <c r="F256" s="218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17"/>
      <c r="F257" s="218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17"/>
      <c r="F258" s="218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17"/>
      <c r="F259" s="218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17"/>
      <c r="F260" s="218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17"/>
      <c r="F261" s="218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17"/>
      <c r="F262" s="218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15">
        <f>SUM(E253:F262)</f>
        <v>0</v>
      </c>
      <c r="F263" s="216"/>
    </row>
    <row r="264" spans="1:6" s="27" customFormat="1" ht="15.75" customHeight="1">
      <c r="A264" s="26"/>
      <c r="B264" s="26"/>
      <c r="C264" s="32" t="s">
        <v>39</v>
      </c>
      <c r="D264" s="65"/>
      <c r="E264" s="160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17"/>
      <c r="F265" s="218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17"/>
      <c r="F266" s="218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17"/>
      <c r="F267" s="218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17"/>
      <c r="F268" s="218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17"/>
      <c r="F269" s="218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17"/>
      <c r="F270" s="218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17"/>
      <c r="F271" s="218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15">
        <f>SUM(E265:F271)</f>
        <v>0</v>
      </c>
      <c r="F272" s="216"/>
    </row>
    <row r="273" spans="1:6" ht="18" customHeight="1" thickBot="1">
      <c r="A273" s="179"/>
      <c r="B273" s="39"/>
      <c r="C273" s="134"/>
      <c r="D273" s="113"/>
      <c r="E273" s="113"/>
      <c r="F273" s="135"/>
    </row>
    <row r="274" spans="1:6" s="133" customFormat="1" ht="15.75" customHeight="1" thickBot="1">
      <c r="A274" s="366" t="s">
        <v>15</v>
      </c>
      <c r="B274" s="367"/>
      <c r="C274" s="367"/>
      <c r="D274" s="367"/>
      <c r="E274" s="367"/>
      <c r="F274" s="368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19"/>
      <c r="F275" s="220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13"/>
      <c r="F276" s="214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15">
        <f>SUM(E275:F276)</f>
        <v>0</v>
      </c>
      <c r="F277" s="216"/>
    </row>
    <row r="278" spans="1:6" ht="18" customHeight="1">
      <c r="A278" s="235">
        <f>A277+1</f>
        <v>223</v>
      </c>
      <c r="B278" s="41"/>
      <c r="C278" s="230" t="s">
        <v>17</v>
      </c>
      <c r="D278" s="130"/>
      <c r="E278" s="226">
        <f>E24+E36+E44+E52+E61+E70+E79+E84+E92+E105+E118+E132+E137+E150+E168+E184+E198+E210+E223+E234+E244+E248+E251+E263+E272+E277</f>
        <v>0</v>
      </c>
      <c r="F278" s="227"/>
    </row>
    <row r="279" spans="1:6" ht="18" customHeight="1" thickBot="1">
      <c r="A279" s="236"/>
      <c r="B279" s="46"/>
      <c r="C279" s="231"/>
      <c r="D279" s="131"/>
      <c r="E279" s="228"/>
      <c r="F279" s="229"/>
    </row>
    <row r="280" spans="1:6" ht="66" customHeight="1" thickBot="1">
      <c r="A280" s="221" t="s">
        <v>376</v>
      </c>
      <c r="B280" s="222"/>
      <c r="C280" s="222"/>
      <c r="D280" s="222"/>
      <c r="E280" s="222"/>
      <c r="F280" s="223"/>
    </row>
    <row r="281" spans="1:6" ht="20.25" customHeight="1" thickBot="1">
      <c r="A281" s="369" t="s">
        <v>26</v>
      </c>
      <c r="B281" s="383"/>
      <c r="C281" s="383"/>
      <c r="D281" s="384"/>
      <c r="E281" s="237" t="s">
        <v>25</v>
      </c>
      <c r="F281" s="238"/>
    </row>
    <row r="282" spans="1:6" ht="15" customHeight="1">
      <c r="A282" s="385"/>
      <c r="B282" s="386"/>
      <c r="C282" s="386"/>
      <c r="D282" s="387"/>
      <c r="E282" s="164" t="s">
        <v>325</v>
      </c>
      <c r="F282" s="145" t="s">
        <v>326</v>
      </c>
    </row>
    <row r="283" spans="1:6" ht="29.25" customHeight="1" thickBot="1">
      <c r="A283" s="388"/>
      <c r="B283" s="389"/>
      <c r="C283" s="389"/>
      <c r="D283" s="390"/>
      <c r="E283" s="163" t="s">
        <v>324</v>
      </c>
      <c r="F283" s="165" t="s">
        <v>330</v>
      </c>
    </row>
    <row r="284" spans="1:6" ht="30.75" customHeight="1">
      <c r="A284" s="75">
        <v>1</v>
      </c>
      <c r="B284" s="77"/>
      <c r="C284" s="76"/>
      <c r="D284" s="77"/>
      <c r="E284" s="73"/>
      <c r="F284" s="73"/>
    </row>
    <row r="285" spans="1:6" ht="30.75" customHeight="1">
      <c r="A285" s="78">
        <f>A284+1</f>
        <v>2</v>
      </c>
      <c r="B285" s="80"/>
      <c r="C285" s="79"/>
      <c r="D285" s="80"/>
      <c r="E285" s="74"/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/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6"/>
      <c r="C302" s="83"/>
      <c r="D302" s="84"/>
      <c r="E302" s="74"/>
      <c r="F302" s="166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2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32" t="s">
        <v>349</v>
      </c>
      <c r="B305" s="232"/>
      <c r="C305" s="232"/>
      <c r="D305" s="232"/>
      <c r="E305" s="232"/>
      <c r="F305" s="232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5" t="s">
        <v>327</v>
      </c>
      <c r="E308" s="165" t="s">
        <v>330</v>
      </c>
      <c r="F308" s="165" t="s">
        <v>331</v>
      </c>
    </row>
    <row r="309" spans="1:6" s="92" customFormat="1" ht="17.25" customHeight="1">
      <c r="A309" s="87" t="s">
        <v>28</v>
      </c>
      <c r="B309" s="87"/>
      <c r="C309" s="38"/>
      <c r="D309" s="193">
        <f>E303</f>
        <v>0</v>
      </c>
      <c r="E309" s="157">
        <f>F303</f>
        <v>0</v>
      </c>
      <c r="F309" s="194">
        <f>SUM(D309:E309)</f>
        <v>0</v>
      </c>
    </row>
    <row r="310" spans="1:6" ht="15.75" customHeight="1">
      <c r="A310" s="87"/>
      <c r="B310" s="87"/>
      <c r="C310" s="87"/>
      <c r="D310" s="157"/>
      <c r="E310" s="167"/>
      <c r="F310" s="167"/>
    </row>
    <row r="311" spans="1:6" ht="17.25" customHeight="1" thickBot="1">
      <c r="A311" s="87" t="s">
        <v>342</v>
      </c>
      <c r="B311" s="90"/>
      <c r="C311" s="91"/>
      <c r="D311" s="149"/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0" t="e">
        <f>D309/D311</f>
        <v>#DIV/0!</v>
      </c>
      <c r="E313" s="181"/>
      <c r="F313" s="180" t="e">
        <f>SUM(D313:E313)</f>
        <v>#DIV/0!</v>
      </c>
    </row>
    <row r="314" spans="1:6" s="38" customFormat="1" ht="15.75" customHeight="1">
      <c r="A314" s="87"/>
      <c r="B314" s="81"/>
      <c r="D314" s="157"/>
      <c r="E314" s="150"/>
      <c r="F314" s="150"/>
    </row>
    <row r="315" spans="1:6" ht="18" customHeight="1" thickBot="1">
      <c r="A315" s="87" t="s">
        <v>354</v>
      </c>
      <c r="B315" s="81"/>
      <c r="C315" s="81"/>
      <c r="D315" s="195"/>
      <c r="E315" s="195"/>
      <c r="F315" s="182">
        <f>SUM(D315:E315)</f>
        <v>0</v>
      </c>
    </row>
    <row r="316" spans="1:6" ht="20.25" customHeight="1">
      <c r="A316" s="369" t="s">
        <v>19</v>
      </c>
      <c r="B316" s="370"/>
      <c r="C316" s="370"/>
      <c r="D316" s="370"/>
      <c r="E316" s="370"/>
      <c r="F316" s="371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33" t="s">
        <v>25</v>
      </c>
      <c r="E318" s="233"/>
      <c r="F318" s="234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34.5" customHeight="1" thickBot="1">
      <c r="A320" s="98" t="s">
        <v>315</v>
      </c>
      <c r="B320" s="100"/>
      <c r="C320" s="100"/>
      <c r="D320" s="168" t="s">
        <v>328</v>
      </c>
      <c r="E320" s="168" t="s">
        <v>329</v>
      </c>
      <c r="F320" s="178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6"/>
      <c r="E321" s="184"/>
      <c r="F321" s="183">
        <f>D321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212"/>
      <c r="E322" s="184"/>
      <c r="F322" s="183">
        <f>E322</f>
        <v>0</v>
      </c>
    </row>
    <row r="323" spans="1:6" ht="20.25" customHeight="1" thickBot="1">
      <c r="A323" s="51"/>
      <c r="B323" s="71" t="s">
        <v>21</v>
      </c>
      <c r="C323" s="39"/>
      <c r="D323" s="63"/>
      <c r="E323" s="211"/>
      <c r="F323" s="183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183">
        <f>D324</f>
        <v>0</v>
      </c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183">
        <f>D325</f>
        <v>0</v>
      </c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183">
        <f>D326</f>
        <v>0</v>
      </c>
    </row>
    <row r="327" spans="1:6" ht="20.25" customHeight="1" thickBot="1">
      <c r="A327" s="51">
        <f t="shared" si="19"/>
        <v>229</v>
      </c>
      <c r="B327" s="363" t="s">
        <v>22</v>
      </c>
      <c r="C327" s="364"/>
      <c r="D327" s="185"/>
      <c r="E327" s="186">
        <f>SUM(E322:E326)</f>
        <v>0</v>
      </c>
      <c r="F327" s="184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5">
        <f>F330</f>
        <v>0</v>
      </c>
      <c r="E330" s="186">
        <v>0</v>
      </c>
      <c r="F330" s="197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5">
        <f aca="true" t="shared" si="20" ref="D331:D350">F331</f>
        <v>0</v>
      </c>
      <c r="E331" s="186">
        <v>0</v>
      </c>
      <c r="F331" s="197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5">
        <f t="shared" si="20"/>
        <v>0</v>
      </c>
      <c r="E332" s="186">
        <v>0</v>
      </c>
      <c r="F332" s="184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5">
        <f t="shared" si="20"/>
        <v>0</v>
      </c>
      <c r="E333" s="186">
        <v>0</v>
      </c>
      <c r="F333" s="186">
        <f>E52</f>
        <v>0</v>
      </c>
    </row>
    <row r="334" spans="1:6" ht="20.25" customHeight="1" thickBot="1">
      <c r="A334" s="56">
        <f t="shared" si="21"/>
        <v>234</v>
      </c>
      <c r="B334" s="410" t="s">
        <v>55</v>
      </c>
      <c r="C334" s="411"/>
      <c r="D334" s="185">
        <f t="shared" si="20"/>
        <v>0</v>
      </c>
      <c r="E334" s="186">
        <v>0</v>
      </c>
      <c r="F334" s="186">
        <f>E61</f>
        <v>0</v>
      </c>
    </row>
    <row r="335" spans="1:6" ht="20.25" customHeight="1" thickBot="1">
      <c r="A335" s="56">
        <f t="shared" si="21"/>
        <v>235</v>
      </c>
      <c r="B335" s="224" t="s">
        <v>377</v>
      </c>
      <c r="C335" s="225"/>
      <c r="D335" s="185">
        <f>E70</f>
        <v>0</v>
      </c>
      <c r="E335" s="186">
        <v>0</v>
      </c>
      <c r="F335" s="186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5">
        <f t="shared" si="20"/>
        <v>0</v>
      </c>
      <c r="E336" s="186">
        <v>0</v>
      </c>
      <c r="F336" s="186">
        <f>E79</f>
        <v>0</v>
      </c>
    </row>
    <row r="337" spans="1:6" ht="20.25" customHeight="1" thickBot="1">
      <c r="A337" s="56">
        <f t="shared" si="21"/>
        <v>237</v>
      </c>
      <c r="B337" s="224" t="s">
        <v>378</v>
      </c>
      <c r="C337" s="225"/>
      <c r="D337" s="185">
        <f t="shared" si="20"/>
        <v>0</v>
      </c>
      <c r="E337" s="186">
        <v>0</v>
      </c>
      <c r="F337" s="186">
        <f>E84</f>
        <v>0</v>
      </c>
    </row>
    <row r="338" spans="1:6" ht="20.25" customHeight="1" thickBot="1">
      <c r="A338" s="56">
        <f t="shared" si="21"/>
        <v>238</v>
      </c>
      <c r="B338" s="410" t="s">
        <v>323</v>
      </c>
      <c r="C338" s="411"/>
      <c r="D338" s="185">
        <f t="shared" si="20"/>
        <v>0</v>
      </c>
      <c r="E338" s="186">
        <v>0</v>
      </c>
      <c r="F338" s="186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5">
        <f t="shared" si="20"/>
        <v>0</v>
      </c>
      <c r="E339" s="186">
        <v>0</v>
      </c>
      <c r="F339" s="186">
        <f>E105</f>
        <v>0</v>
      </c>
      <c r="K339" s="204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5">
        <f t="shared" si="20"/>
        <v>0</v>
      </c>
      <c r="E340" s="186">
        <v>0</v>
      </c>
      <c r="F340" s="186">
        <f>E118</f>
        <v>0</v>
      </c>
      <c r="K340" s="204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5">
        <f t="shared" si="20"/>
        <v>0</v>
      </c>
      <c r="E341" s="186">
        <v>0</v>
      </c>
      <c r="F341" s="186">
        <f>E132</f>
        <v>0</v>
      </c>
    </row>
    <row r="342" spans="1:6" ht="20.25" customHeight="1" thickBot="1">
      <c r="A342" s="56">
        <f t="shared" si="21"/>
        <v>242</v>
      </c>
      <c r="B342" s="224" t="s">
        <v>379</v>
      </c>
      <c r="C342" s="225"/>
      <c r="D342" s="185">
        <f t="shared" si="20"/>
        <v>0</v>
      </c>
      <c r="E342" s="186">
        <v>0</v>
      </c>
      <c r="F342" s="186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5">
        <f t="shared" si="20"/>
        <v>0</v>
      </c>
      <c r="E343" s="186">
        <v>0</v>
      </c>
      <c r="F343" s="186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5">
        <f>F344</f>
        <v>0</v>
      </c>
      <c r="E344" s="186">
        <v>0</v>
      </c>
      <c r="F344" s="186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5">
        <f t="shared" si="20"/>
        <v>0</v>
      </c>
      <c r="E345" s="186">
        <v>0</v>
      </c>
      <c r="F345" s="186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5">
        <f t="shared" si="20"/>
        <v>0</v>
      </c>
      <c r="E346" s="186">
        <v>0</v>
      </c>
      <c r="F346" s="186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5">
        <f t="shared" si="20"/>
        <v>0</v>
      </c>
      <c r="E347" s="186">
        <v>0</v>
      </c>
      <c r="F347" s="186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5">
        <f t="shared" si="20"/>
        <v>0</v>
      </c>
      <c r="E348" s="186">
        <v>0</v>
      </c>
      <c r="F348" s="186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5">
        <f t="shared" si="20"/>
        <v>0</v>
      </c>
      <c r="E349" s="186">
        <v>0</v>
      </c>
      <c r="F349" s="186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5">
        <f t="shared" si="20"/>
        <v>0</v>
      </c>
      <c r="E350" s="186">
        <v>0</v>
      </c>
      <c r="F350" s="186">
        <f>E244</f>
        <v>0</v>
      </c>
    </row>
    <row r="351" spans="1:6" ht="20.25" customHeight="1" thickBot="1">
      <c r="A351" s="136" t="s">
        <v>317</v>
      </c>
      <c r="B351" s="109"/>
      <c r="C351" s="109"/>
      <c r="D351" s="189"/>
      <c r="E351" s="109"/>
      <c r="F351" s="187"/>
    </row>
    <row r="352" spans="1:6" ht="20.25" customHeight="1" thickBot="1">
      <c r="A352" s="56">
        <f>A350+1</f>
        <v>251</v>
      </c>
      <c r="B352" s="109" t="s">
        <v>70</v>
      </c>
      <c r="C352" s="109"/>
      <c r="D352" s="185">
        <f>F352</f>
        <v>0</v>
      </c>
      <c r="E352" s="186">
        <v>0</v>
      </c>
      <c r="F352" s="198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5">
        <f>F353</f>
        <v>0</v>
      </c>
      <c r="E353" s="186">
        <v>0</v>
      </c>
      <c r="F353" s="198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5">
        <f>F354</f>
        <v>0</v>
      </c>
      <c r="E354" s="186">
        <v>0</v>
      </c>
      <c r="F354" s="199">
        <f>E263</f>
        <v>0</v>
      </c>
    </row>
    <row r="355" spans="1:6" ht="20.25" customHeight="1" thickBot="1">
      <c r="A355" s="56">
        <f>A354+1</f>
        <v>254</v>
      </c>
      <c r="B355" s="224" t="s">
        <v>72</v>
      </c>
      <c r="C355" s="412"/>
      <c r="D355" s="185">
        <f>F355</f>
        <v>0</v>
      </c>
      <c r="E355" s="186">
        <v>0</v>
      </c>
      <c r="F355" s="198">
        <f>E272</f>
        <v>0</v>
      </c>
    </row>
    <row r="356" spans="1:6" ht="20.25" customHeight="1" thickBot="1">
      <c r="A356" s="136" t="s">
        <v>11</v>
      </c>
      <c r="B356" s="107"/>
      <c r="C356" s="107"/>
      <c r="D356" s="190"/>
      <c r="E356" s="109"/>
      <c r="F356" s="125"/>
    </row>
    <row r="357" spans="1:6" ht="20.25" customHeight="1" thickBot="1">
      <c r="A357" s="56">
        <f>A355+1</f>
        <v>255</v>
      </c>
      <c r="B357" s="350" t="s">
        <v>68</v>
      </c>
      <c r="C357" s="351"/>
      <c r="D357" s="185">
        <f>F357</f>
        <v>0</v>
      </c>
      <c r="E357" s="186">
        <v>0</v>
      </c>
      <c r="F357" s="198">
        <f>E277</f>
        <v>0</v>
      </c>
    </row>
    <row r="358" spans="1:9" ht="20.25" customHeight="1" thickBot="1">
      <c r="A358" s="56">
        <f>A357+1</f>
        <v>256</v>
      </c>
      <c r="B358" s="356" t="s">
        <v>23</v>
      </c>
      <c r="C358" s="357"/>
      <c r="D358" s="200">
        <f>SUM(D330:D357)</f>
        <v>0</v>
      </c>
      <c r="E358" s="200">
        <v>0</v>
      </c>
      <c r="F358" s="201">
        <f>E278</f>
        <v>0</v>
      </c>
      <c r="G358" s="191"/>
      <c r="I358" s="188"/>
    </row>
    <row r="359" spans="1:6" ht="20.25" customHeight="1" thickBot="1">
      <c r="A359" s="51">
        <f>A358+1</f>
        <v>257</v>
      </c>
      <c r="B359" s="350" t="s">
        <v>344</v>
      </c>
      <c r="C359" s="351"/>
      <c r="D359" s="202">
        <f>-E359</f>
        <v>0</v>
      </c>
      <c r="E359" s="183">
        <f>F358*E315</f>
        <v>0</v>
      </c>
      <c r="F359" s="203"/>
    </row>
    <row r="360" spans="1:6" ht="20.25" customHeight="1" thickBot="1">
      <c r="A360" s="51">
        <f>A359+1</f>
        <v>258</v>
      </c>
      <c r="B360" s="356" t="s">
        <v>348</v>
      </c>
      <c r="C360" s="357"/>
      <c r="D360" s="185">
        <f>SUM(D358:D359)</f>
        <v>0</v>
      </c>
      <c r="E360" s="184">
        <f>SUM(E358:E359)</f>
        <v>0</v>
      </c>
      <c r="F360" s="198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2">
        <f>D327-D360</f>
        <v>0</v>
      </c>
      <c r="E361" s="210">
        <f>E327-E360</f>
        <v>0</v>
      </c>
      <c r="F361" s="210">
        <f>F327-F360</f>
        <v>0</v>
      </c>
    </row>
    <row r="362" spans="1:6" ht="31.5" customHeight="1">
      <c r="A362" s="335" t="s">
        <v>332</v>
      </c>
      <c r="B362" s="336"/>
      <c r="C362" s="336"/>
      <c r="D362" s="336"/>
      <c r="E362" s="336"/>
      <c r="F362" s="337"/>
    </row>
    <row r="363" spans="1:6" ht="18" customHeight="1">
      <c r="A363" s="338"/>
      <c r="B363" s="339"/>
      <c r="C363" s="339"/>
      <c r="D363" s="339"/>
      <c r="E363" s="339"/>
      <c r="F363" s="340"/>
    </row>
    <row r="364" spans="1:6" ht="29.25" customHeight="1" thickBot="1">
      <c r="A364" s="341"/>
      <c r="B364" s="342"/>
      <c r="C364" s="342"/>
      <c r="D364" s="342"/>
      <c r="E364" s="342"/>
      <c r="F364" s="343"/>
    </row>
    <row r="365" spans="1:6" ht="15.75" customHeight="1">
      <c r="A365" s="110"/>
      <c r="B365" s="101"/>
      <c r="C365" s="101"/>
      <c r="D365" s="103"/>
      <c r="E365" s="391" t="s">
        <v>36</v>
      </c>
      <c r="F365" s="392"/>
    </row>
    <row r="366" spans="1:6" ht="15.75" customHeight="1" thickBot="1">
      <c r="A366" s="104"/>
      <c r="B366" s="62"/>
      <c r="C366" s="62"/>
      <c r="D366" s="105"/>
      <c r="E366" s="393"/>
      <c r="F366" s="394"/>
    </row>
    <row r="367" spans="1:6" ht="20.25" customHeight="1">
      <c r="A367" s="323">
        <f>A360+1</f>
        <v>259</v>
      </c>
      <c r="B367" s="38"/>
      <c r="C367" s="275" t="s">
        <v>333</v>
      </c>
      <c r="D367" s="315"/>
      <c r="E367" s="327">
        <f>D360</f>
        <v>0</v>
      </c>
      <c r="F367" s="328"/>
    </row>
    <row r="368" spans="1:6" ht="20.25" customHeight="1">
      <c r="A368" s="324"/>
      <c r="B368" s="38"/>
      <c r="C368" s="332"/>
      <c r="D368" s="312"/>
      <c r="E368" s="329"/>
      <c r="F368" s="330"/>
    </row>
    <row r="369" spans="1:6" ht="20.25" customHeight="1">
      <c r="A369" s="324">
        <f>A367+1</f>
        <v>260</v>
      </c>
      <c r="B369" s="57"/>
      <c r="C369" s="282" t="s">
        <v>29</v>
      </c>
      <c r="D369" s="312"/>
      <c r="E369" s="352">
        <v>1.025</v>
      </c>
      <c r="F369" s="353"/>
    </row>
    <row r="370" spans="1:6" ht="20.25" customHeight="1">
      <c r="A370" s="326"/>
      <c r="B370"/>
      <c r="C370" s="313"/>
      <c r="D370" s="314"/>
      <c r="E370" s="354"/>
      <c r="F370" s="355"/>
    </row>
    <row r="371" spans="1:6" ht="20.25" customHeight="1">
      <c r="A371" s="323">
        <f>A369+1</f>
        <v>261</v>
      </c>
      <c r="B371" s="43"/>
      <c r="C371" s="275" t="s">
        <v>350</v>
      </c>
      <c r="D371" s="315"/>
      <c r="E371" s="406">
        <f>E367*E369</f>
        <v>0</v>
      </c>
      <c r="F371" s="407"/>
    </row>
    <row r="372" spans="1:6" s="46" customFormat="1" ht="20.25" customHeight="1" thickBot="1">
      <c r="A372" s="324"/>
      <c r="B372" s="38"/>
      <c r="C372" s="332"/>
      <c r="D372" s="312"/>
      <c r="E372" s="408"/>
      <c r="F372" s="409"/>
    </row>
    <row r="373" spans="1:6" ht="20.25" customHeight="1">
      <c r="A373" s="324">
        <f>A371+1</f>
        <v>262</v>
      </c>
      <c r="B373" s="38"/>
      <c r="C373" s="282" t="s">
        <v>351</v>
      </c>
      <c r="D373" s="312"/>
      <c r="E373" s="308" t="e">
        <f>D313</f>
        <v>#DIV/0!</v>
      </c>
      <c r="F373" s="309"/>
    </row>
    <row r="374" spans="1:6" ht="20.25" customHeight="1">
      <c r="A374" s="326"/>
      <c r="B374" s="42"/>
      <c r="C374" s="313"/>
      <c r="D374" s="314"/>
      <c r="E374" s="310"/>
      <c r="F374" s="311"/>
    </row>
    <row r="375" spans="1:6" ht="20.25" customHeight="1">
      <c r="A375" s="323">
        <f>A373+1</f>
        <v>263</v>
      </c>
      <c r="B375" s="43"/>
      <c r="C375" s="275" t="s">
        <v>30</v>
      </c>
      <c r="D375" s="315"/>
      <c r="E375" s="317" t="e">
        <f>E371/E373</f>
        <v>#DIV/0!</v>
      </c>
      <c r="F375" s="318"/>
    </row>
    <row r="376" spans="1:6" s="42" customFormat="1" ht="20.25" customHeight="1">
      <c r="A376" s="324"/>
      <c r="B376" s="38"/>
      <c r="C376" s="316"/>
      <c r="D376" s="312"/>
      <c r="E376" s="319"/>
      <c r="F376" s="320"/>
    </row>
    <row r="377" spans="1:6" ht="20.25" customHeight="1">
      <c r="A377" s="324">
        <f>A375+1</f>
        <v>264</v>
      </c>
      <c r="B377" s="38"/>
      <c r="C377" s="282" t="s">
        <v>334</v>
      </c>
      <c r="D377" s="312"/>
      <c r="E377" s="359">
        <f>D311</f>
        <v>0</v>
      </c>
      <c r="F377" s="360"/>
    </row>
    <row r="378" spans="1:6" ht="20.25" customHeight="1">
      <c r="A378" s="326"/>
      <c r="B378" s="42"/>
      <c r="C378" s="313"/>
      <c r="D378" s="314"/>
      <c r="E378" s="361"/>
      <c r="F378" s="362"/>
    </row>
    <row r="379" spans="1:6" ht="20.25" customHeight="1">
      <c r="A379" s="323">
        <f>A377+1</f>
        <v>265</v>
      </c>
      <c r="B379" s="43"/>
      <c r="C379" s="275" t="s">
        <v>31</v>
      </c>
      <c r="D379" s="315"/>
      <c r="E379" s="395" t="e">
        <f>E375/E377</f>
        <v>#DIV/0!</v>
      </c>
      <c r="F379" s="396"/>
    </row>
    <row r="380" spans="1:6" ht="20.25" customHeight="1">
      <c r="A380" s="326"/>
      <c r="B380" s="42"/>
      <c r="C380" s="313"/>
      <c r="D380" s="314"/>
      <c r="E380" s="397"/>
      <c r="F380" s="398"/>
    </row>
    <row r="381" spans="1:6" ht="20.25" customHeight="1">
      <c r="A381" s="324">
        <f>A379+1</f>
        <v>266</v>
      </c>
      <c r="B381" s="38"/>
      <c r="C381" s="282" t="s">
        <v>32</v>
      </c>
      <c r="D381" s="312"/>
      <c r="E381" s="365"/>
      <c r="F381" s="399"/>
    </row>
    <row r="382" spans="1:6" ht="20.25" customHeight="1" thickBot="1">
      <c r="A382" s="331"/>
      <c r="B382" s="46"/>
      <c r="C382" s="333"/>
      <c r="D382" s="334"/>
      <c r="E382" s="400"/>
      <c r="F382" s="401"/>
    </row>
    <row r="383" spans="1:7" ht="32.25" customHeight="1">
      <c r="A383" s="335" t="s">
        <v>335</v>
      </c>
      <c r="B383" s="336"/>
      <c r="C383" s="336"/>
      <c r="D383" s="336"/>
      <c r="E383" s="336"/>
      <c r="F383" s="337"/>
      <c r="G383" s="44"/>
    </row>
    <row r="384" spans="1:6" ht="12.75" customHeight="1">
      <c r="A384" s="338"/>
      <c r="B384" s="339"/>
      <c r="C384" s="339"/>
      <c r="D384" s="339"/>
      <c r="E384" s="339"/>
      <c r="F384" s="340"/>
    </row>
    <row r="385" spans="1:6" ht="54.75" customHeight="1" thickBot="1">
      <c r="A385" s="341"/>
      <c r="B385" s="342"/>
      <c r="C385" s="342"/>
      <c r="D385" s="342"/>
      <c r="E385" s="342"/>
      <c r="F385" s="343"/>
    </row>
    <row r="386" spans="1:6" ht="18.75" customHeight="1">
      <c r="A386" s="153"/>
      <c r="B386" s="38"/>
      <c r="C386" s="154"/>
      <c r="D386" s="155"/>
      <c r="E386" s="402" t="s">
        <v>380</v>
      </c>
      <c r="F386" s="403"/>
    </row>
    <row r="387" spans="1:6" ht="14.25" customHeight="1" thickBot="1">
      <c r="A387" s="104"/>
      <c r="B387" s="46"/>
      <c r="C387" s="62"/>
      <c r="D387" s="105"/>
      <c r="E387" s="404" t="s">
        <v>381</v>
      </c>
      <c r="F387" s="405"/>
    </row>
    <row r="388" spans="1:6" ht="15.75" customHeight="1">
      <c r="A388" s="324">
        <f>A381+1</f>
        <v>267</v>
      </c>
      <c r="B388" s="38"/>
      <c r="C388" s="282" t="s">
        <v>333</v>
      </c>
      <c r="D388" s="283"/>
      <c r="E388" s="327">
        <f>D360</f>
        <v>0</v>
      </c>
      <c r="F388" s="344"/>
    </row>
    <row r="389" spans="1:6" ht="15.75" customHeight="1">
      <c r="A389" s="324"/>
      <c r="B389" s="45"/>
      <c r="C389" s="282"/>
      <c r="D389" s="283"/>
      <c r="E389" s="290"/>
      <c r="F389" s="291"/>
    </row>
    <row r="390" spans="1:6" s="38" customFormat="1" ht="15.75" customHeight="1">
      <c r="A390" s="324">
        <f>A388+1</f>
        <v>268</v>
      </c>
      <c r="B390" s="108"/>
      <c r="C390" s="282" t="s">
        <v>318</v>
      </c>
      <c r="D390" s="312"/>
      <c r="E390" s="365">
        <f>E423</f>
        <v>0</v>
      </c>
      <c r="F390" s="291"/>
    </row>
    <row r="391" spans="1:6" s="38" customFormat="1" ht="15.75" customHeight="1">
      <c r="A391" s="326"/>
      <c r="B391" s="169"/>
      <c r="C391" s="313"/>
      <c r="D391" s="314"/>
      <c r="E391" s="292"/>
      <c r="F391" s="293"/>
    </row>
    <row r="392" spans="1:6" s="38" customFormat="1" ht="15.75" customHeight="1">
      <c r="A392" s="323">
        <f>A390+1</f>
        <v>269</v>
      </c>
      <c r="B392" s="170"/>
      <c r="C392" s="282" t="s">
        <v>352</v>
      </c>
      <c r="D392" s="312"/>
      <c r="E392" s="327">
        <f>SUM(E388:F391)</f>
        <v>0</v>
      </c>
      <c r="F392" s="344"/>
    </row>
    <row r="393" spans="1:6" s="38" customFormat="1" ht="15.75" customHeight="1">
      <c r="A393" s="324"/>
      <c r="B393" s="154"/>
      <c r="C393" s="332"/>
      <c r="D393" s="312"/>
      <c r="E393" s="290"/>
      <c r="F393" s="291"/>
    </row>
    <row r="394" spans="1:6" s="38" customFormat="1" ht="15.75" customHeight="1">
      <c r="A394" s="324">
        <f>A392+1</f>
        <v>270</v>
      </c>
      <c r="B394" s="153"/>
      <c r="C394" s="282" t="s">
        <v>353</v>
      </c>
      <c r="D394" s="312"/>
      <c r="E394" s="325" t="e">
        <f>D313</f>
        <v>#DIV/0!</v>
      </c>
      <c r="F394" s="291"/>
    </row>
    <row r="395" spans="1:6" s="38" customFormat="1" ht="15.75" customHeight="1">
      <c r="A395" s="326"/>
      <c r="B395" s="42"/>
      <c r="C395" s="313"/>
      <c r="D395" s="314"/>
      <c r="E395" s="292"/>
      <c r="F395" s="293"/>
    </row>
    <row r="396" spans="1:6" s="38" customFormat="1" ht="15.75" customHeight="1">
      <c r="A396" s="323">
        <f>A394+1</f>
        <v>271</v>
      </c>
      <c r="C396" s="282" t="s">
        <v>30</v>
      </c>
      <c r="D396" s="312"/>
      <c r="E396" s="296" t="e">
        <f>E392/E394</f>
        <v>#DIV/0!</v>
      </c>
      <c r="F396" s="297"/>
    </row>
    <row r="397" spans="1:6" s="38" customFormat="1" ht="15.75" customHeight="1">
      <c r="A397" s="324"/>
      <c r="B397" s="28"/>
      <c r="C397" s="332"/>
      <c r="D397" s="312"/>
      <c r="E397" s="321"/>
      <c r="F397" s="322"/>
    </row>
    <row r="398" spans="1:6" s="38" customFormat="1" ht="15.75" customHeight="1">
      <c r="A398" s="324">
        <f>A396+1</f>
        <v>272</v>
      </c>
      <c r="B398" s="171"/>
      <c r="C398" s="282" t="s">
        <v>321</v>
      </c>
      <c r="D398" s="312"/>
      <c r="E398" s="290">
        <f>D311</f>
        <v>0</v>
      </c>
      <c r="F398" s="291"/>
    </row>
    <row r="399" spans="1:6" s="38" customFormat="1" ht="15.75" customHeight="1">
      <c r="A399" s="326"/>
      <c r="B399" s="42"/>
      <c r="C399" s="313"/>
      <c r="D399" s="314"/>
      <c r="E399" s="292"/>
      <c r="F399" s="293"/>
    </row>
    <row r="400" spans="1:6" s="38" customFormat="1" ht="15.75" customHeight="1">
      <c r="A400" s="323">
        <f>A398+1</f>
        <v>273</v>
      </c>
      <c r="B400" s="43"/>
      <c r="C400" s="275" t="s">
        <v>31</v>
      </c>
      <c r="D400" s="315"/>
      <c r="E400" s="296" t="e">
        <f>E396/E398</f>
        <v>#DIV/0!</v>
      </c>
      <c r="F400" s="297"/>
    </row>
    <row r="401" spans="1:6" s="38" customFormat="1" ht="15.75" customHeight="1">
      <c r="A401" s="326"/>
      <c r="B401" s="42"/>
      <c r="C401" s="313"/>
      <c r="D401" s="314"/>
      <c r="E401" s="298"/>
      <c r="F401" s="299"/>
    </row>
    <row r="402" spans="1:6" s="38" customFormat="1" ht="15.75" customHeight="1">
      <c r="A402" s="323">
        <f>A400+1</f>
        <v>274</v>
      </c>
      <c r="B402" s="172"/>
      <c r="C402" s="275" t="s">
        <v>32</v>
      </c>
      <c r="D402" s="315"/>
      <c r="E402" s="347"/>
      <c r="F402" s="344"/>
    </row>
    <row r="403" spans="1:6" s="38" customFormat="1" ht="15.75" customHeight="1" thickBot="1">
      <c r="A403" s="331"/>
      <c r="B403" s="46"/>
      <c r="C403" s="333"/>
      <c r="D403" s="334"/>
      <c r="E403" s="348"/>
      <c r="F403" s="349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81" t="s">
        <v>391</v>
      </c>
      <c r="B405" s="281"/>
      <c r="C405" s="281"/>
      <c r="D405" s="281"/>
      <c r="E405" s="281"/>
      <c r="F405" s="281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58">
        <f>A402+1</f>
        <v>275</v>
      </c>
      <c r="B407" s="173"/>
      <c r="C407" s="345" t="s">
        <v>333</v>
      </c>
      <c r="D407" s="346"/>
      <c r="E407" s="294">
        <f>D360</f>
        <v>0</v>
      </c>
      <c r="F407" s="295"/>
    </row>
    <row r="408" spans="1:6" ht="17.25" customHeight="1">
      <c r="A408" s="324"/>
      <c r="B408" s="38"/>
      <c r="C408" s="284"/>
      <c r="D408" s="285"/>
      <c r="E408" s="269"/>
      <c r="F408" s="270"/>
    </row>
    <row r="409" spans="1:6" ht="17.25" customHeight="1">
      <c r="A409" s="324">
        <f>A407+1</f>
        <v>276</v>
      </c>
      <c r="B409" s="38"/>
      <c r="C409" s="284" t="s">
        <v>390</v>
      </c>
      <c r="D409" s="285"/>
      <c r="E409" s="290">
        <v>0.15</v>
      </c>
      <c r="F409" s="291"/>
    </row>
    <row r="410" spans="1:6" ht="17.25" customHeight="1">
      <c r="A410" s="326"/>
      <c r="B410" s="174"/>
      <c r="C410" s="286"/>
      <c r="D410" s="287"/>
      <c r="E410" s="292"/>
      <c r="F410" s="293"/>
    </row>
    <row r="411" spans="1:6" ht="17.25" customHeight="1">
      <c r="A411" s="323">
        <f>A409+1</f>
        <v>277</v>
      </c>
      <c r="B411" s="38"/>
      <c r="C411" s="275" t="s">
        <v>319</v>
      </c>
      <c r="D411" s="276"/>
      <c r="E411" s="300">
        <f>E407*E409</f>
        <v>0</v>
      </c>
      <c r="F411" s="301"/>
    </row>
    <row r="412" spans="1:6" ht="17.25" customHeight="1">
      <c r="A412" s="324"/>
      <c r="B412" s="38"/>
      <c r="C412" s="282"/>
      <c r="D412" s="283"/>
      <c r="E412" s="269"/>
      <c r="F412" s="270"/>
    </row>
    <row r="413" spans="1:6" ht="17.25" customHeight="1">
      <c r="A413" s="324">
        <f>A411+1</f>
        <v>278</v>
      </c>
      <c r="B413" s="175"/>
      <c r="C413" s="304" t="s">
        <v>389</v>
      </c>
      <c r="D413" s="305"/>
      <c r="E413" s="269"/>
      <c r="F413" s="270"/>
    </row>
    <row r="414" spans="1:6" ht="17.25" customHeight="1">
      <c r="A414" s="326"/>
      <c r="B414" s="42"/>
      <c r="C414" s="306"/>
      <c r="D414" s="307"/>
      <c r="E414" s="271"/>
      <c r="F414" s="272"/>
    </row>
    <row r="415" spans="1:6" ht="17.25" customHeight="1">
      <c r="A415" s="323">
        <f>A413+1</f>
        <v>279</v>
      </c>
      <c r="B415" s="172"/>
      <c r="C415" s="275" t="s">
        <v>336</v>
      </c>
      <c r="D415" s="276"/>
      <c r="E415" s="300">
        <f>E411-E413</f>
        <v>0</v>
      </c>
      <c r="F415" s="301"/>
    </row>
    <row r="416" spans="1:6" ht="17.25" customHeight="1">
      <c r="A416" s="326"/>
      <c r="B416" s="42"/>
      <c r="C416" s="288"/>
      <c r="D416" s="289"/>
      <c r="E416" s="271"/>
      <c r="F416" s="272"/>
    </row>
    <row r="417" spans="1:6" ht="17.25" customHeight="1">
      <c r="A417" s="324">
        <f>A415+1</f>
        <v>280</v>
      </c>
      <c r="B417" s="45"/>
      <c r="C417" s="282" t="s">
        <v>333</v>
      </c>
      <c r="D417" s="283"/>
      <c r="E417" s="269">
        <f>D360</f>
        <v>0</v>
      </c>
      <c r="F417" s="270"/>
    </row>
    <row r="418" spans="1:6" ht="17.25" customHeight="1">
      <c r="A418" s="324"/>
      <c r="B418" s="38"/>
      <c r="C418" s="282"/>
      <c r="D418" s="283"/>
      <c r="E418" s="269"/>
      <c r="F418" s="270"/>
    </row>
    <row r="419" spans="1:6" ht="17.25" customHeight="1">
      <c r="A419" s="324">
        <f>A417+1</f>
        <v>281</v>
      </c>
      <c r="B419" s="38"/>
      <c r="C419" s="284" t="s">
        <v>392</v>
      </c>
      <c r="D419" s="285"/>
      <c r="E419" s="290">
        <v>0.025</v>
      </c>
      <c r="F419" s="291"/>
    </row>
    <row r="420" spans="1:6" ht="17.25" customHeight="1">
      <c r="A420" s="326"/>
      <c r="B420" s="176"/>
      <c r="C420" s="286"/>
      <c r="D420" s="287"/>
      <c r="E420" s="292"/>
      <c r="F420" s="293"/>
    </row>
    <row r="421" spans="1:6" ht="17.25" customHeight="1">
      <c r="A421" s="324">
        <f>A419+1</f>
        <v>282</v>
      </c>
      <c r="B421" s="175"/>
      <c r="C421" s="282" t="s">
        <v>320</v>
      </c>
      <c r="D421" s="283"/>
      <c r="E421" s="269">
        <f>E417*E419</f>
        <v>0</v>
      </c>
      <c r="F421" s="270"/>
    </row>
    <row r="422" spans="1:6" ht="17.25" customHeight="1">
      <c r="A422" s="326"/>
      <c r="B422" s="42"/>
      <c r="C422" s="288"/>
      <c r="D422" s="289"/>
      <c r="E422" s="271"/>
      <c r="F422" s="272"/>
    </row>
    <row r="423" spans="1:6" ht="17.25" customHeight="1">
      <c r="A423" s="323">
        <f>A421+1</f>
        <v>283</v>
      </c>
      <c r="B423" s="43"/>
      <c r="C423" s="275" t="s">
        <v>393</v>
      </c>
      <c r="D423" s="276"/>
      <c r="E423" s="300">
        <f>IF(E421&gt;E415,E415,E421)</f>
        <v>0</v>
      </c>
      <c r="F423" s="301"/>
    </row>
    <row r="424" spans="1:6" ht="17.25" customHeight="1" thickBot="1">
      <c r="A424" s="331"/>
      <c r="B424" s="46"/>
      <c r="C424" s="277"/>
      <c r="D424" s="278"/>
      <c r="E424" s="302"/>
      <c r="F424" s="303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7"/>
      <c r="B426" s="279"/>
      <c r="C426" s="280"/>
      <c r="D426" s="280"/>
      <c r="E426" s="280"/>
      <c r="F426" s="280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E398:F399"/>
    <mergeCell ref="E402:F403"/>
    <mergeCell ref="C400:D401"/>
    <mergeCell ref="C402:D403"/>
    <mergeCell ref="C409:D410"/>
    <mergeCell ref="A388:A389"/>
    <mergeCell ref="C388:D389"/>
    <mergeCell ref="A409:A410"/>
    <mergeCell ref="C392:D393"/>
    <mergeCell ref="C398:D399"/>
    <mergeCell ref="A400:A401"/>
    <mergeCell ref="A396:A397"/>
    <mergeCell ref="A398:A399"/>
    <mergeCell ref="C396:D397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4:F154"/>
    <mergeCell ref="E145:F145"/>
    <mergeCell ref="E146:F146"/>
    <mergeCell ref="E147:F147"/>
    <mergeCell ref="E148:F148"/>
    <mergeCell ref="E149:F149"/>
    <mergeCell ref="E150:F150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373:F374"/>
    <mergeCell ref="C373:D374"/>
    <mergeCell ref="C375:D376"/>
    <mergeCell ref="E375:F376"/>
    <mergeCell ref="E396:F397"/>
    <mergeCell ref="A392:A393"/>
    <mergeCell ref="C390:D391"/>
    <mergeCell ref="E394:F395"/>
    <mergeCell ref="C394:D395"/>
    <mergeCell ref="A394:A395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1:F31"/>
    <mergeCell ref="E32:F32"/>
    <mergeCell ref="E33:F33"/>
    <mergeCell ref="E49:F49"/>
    <mergeCell ref="E47:F47"/>
    <mergeCell ref="E48:F48"/>
    <mergeCell ref="E44:F44"/>
    <mergeCell ref="E46:F46"/>
    <mergeCell ref="E50:F50"/>
    <mergeCell ref="E34:F34"/>
    <mergeCell ref="E38:F38"/>
    <mergeCell ref="E41:F41"/>
    <mergeCell ref="E42:F42"/>
    <mergeCell ref="E43:F43"/>
    <mergeCell ref="E35:F35"/>
    <mergeCell ref="E36:F36"/>
    <mergeCell ref="E39:F39"/>
    <mergeCell ref="E40:F40"/>
    <mergeCell ref="E68:F68"/>
    <mergeCell ref="E69:F69"/>
    <mergeCell ref="E70:F70"/>
    <mergeCell ref="E51:F51"/>
    <mergeCell ref="E52:F52"/>
    <mergeCell ref="E54:F54"/>
    <mergeCell ref="E55:F55"/>
    <mergeCell ref="E56:F56"/>
    <mergeCell ref="E57:F57"/>
    <mergeCell ref="E81:F81"/>
    <mergeCell ref="E94:F94"/>
    <mergeCell ref="E95:F95"/>
    <mergeCell ref="E58:F58"/>
    <mergeCell ref="E59:F59"/>
    <mergeCell ref="E60:F60"/>
    <mergeCell ref="E61:F61"/>
    <mergeCell ref="E72:F72"/>
    <mergeCell ref="E73:F73"/>
    <mergeCell ref="E67:F67"/>
    <mergeCell ref="E74:F74"/>
    <mergeCell ref="E75:F75"/>
    <mergeCell ref="E76:F76"/>
    <mergeCell ref="E77:F77"/>
    <mergeCell ref="E96:F96"/>
    <mergeCell ref="E79:F79"/>
    <mergeCell ref="E89:F89"/>
    <mergeCell ref="E90:F90"/>
    <mergeCell ref="E91:F91"/>
    <mergeCell ref="E78:F78"/>
    <mergeCell ref="E98:F98"/>
    <mergeCell ref="E82:F82"/>
    <mergeCell ref="E83:F83"/>
    <mergeCell ref="E84:F84"/>
    <mergeCell ref="E92:F92"/>
    <mergeCell ref="E99:F99"/>
    <mergeCell ref="E97:F97"/>
    <mergeCell ref="E86:F86"/>
    <mergeCell ref="E87:F87"/>
    <mergeCell ref="E88:F88"/>
    <mergeCell ref="E100:F100"/>
    <mergeCell ref="E101:F101"/>
    <mergeCell ref="E102:F102"/>
    <mergeCell ref="E103:F103"/>
    <mergeCell ref="E105:F105"/>
    <mergeCell ref="E107:F107"/>
    <mergeCell ref="E108:F108"/>
    <mergeCell ref="E109:F109"/>
    <mergeCell ref="E110:F110"/>
    <mergeCell ref="E111:F111"/>
    <mergeCell ref="E112:F112"/>
    <mergeCell ref="E117:F117"/>
    <mergeCell ref="E113:F113"/>
    <mergeCell ref="E114:F114"/>
    <mergeCell ref="E115:F115"/>
    <mergeCell ref="E116:F116"/>
    <mergeCell ref="A122:F122"/>
    <mergeCell ref="A119:B119"/>
    <mergeCell ref="E119:F119"/>
    <mergeCell ref="C120:C121"/>
    <mergeCell ref="E126:F126"/>
    <mergeCell ref="E127:F127"/>
    <mergeCell ref="E128:F128"/>
    <mergeCell ref="E129:F129"/>
    <mergeCell ref="E130:F130"/>
    <mergeCell ref="E118:F118"/>
    <mergeCell ref="E124:F124"/>
    <mergeCell ref="E167:F167"/>
    <mergeCell ref="E120:F120"/>
    <mergeCell ref="E121:F121"/>
    <mergeCell ref="E137:F137"/>
    <mergeCell ref="E166:F166"/>
    <mergeCell ref="C170:C171"/>
    <mergeCell ref="E164:F164"/>
    <mergeCell ref="E165:F165"/>
    <mergeCell ref="E131:F131"/>
    <mergeCell ref="E132:F132"/>
    <mergeCell ref="E156:F156"/>
    <mergeCell ref="E157:F157"/>
    <mergeCell ref="E158:F158"/>
    <mergeCell ref="E159:F159"/>
    <mergeCell ref="E136:F136"/>
    <mergeCell ref="E189:F189"/>
    <mergeCell ref="E190:F190"/>
    <mergeCell ref="E181:F181"/>
    <mergeCell ref="E182:F182"/>
    <mergeCell ref="E183:F183"/>
    <mergeCell ref="E184:F184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93:F193"/>
    <mergeCell ref="E186:F186"/>
    <mergeCell ref="E220:F220"/>
    <mergeCell ref="E197:F197"/>
    <mergeCell ref="E198:F198"/>
    <mergeCell ref="E200:F200"/>
    <mergeCell ref="E201:F201"/>
    <mergeCell ref="E191:F191"/>
    <mergeCell ref="E187:F187"/>
    <mergeCell ref="E188:F188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6:F236"/>
    <mergeCell ref="E237:F237"/>
    <mergeCell ref="E248:F248"/>
    <mergeCell ref="A245:F245"/>
    <mergeCell ref="E250:F250"/>
    <mergeCell ref="E251:F251"/>
    <mergeCell ref="E238:F238"/>
    <mergeCell ref="E239:F239"/>
    <mergeCell ref="E240:F240"/>
    <mergeCell ref="E241:F241"/>
    <mergeCell ref="E242:F242"/>
    <mergeCell ref="E243:F243"/>
    <mergeCell ref="E134:F134"/>
    <mergeCell ref="E135:F135"/>
    <mergeCell ref="E253:F253"/>
    <mergeCell ref="E254:F254"/>
    <mergeCell ref="E260:F260"/>
    <mergeCell ref="E261:F261"/>
    <mergeCell ref="E255:F255"/>
    <mergeCell ref="E256:F256"/>
    <mergeCell ref="E257:F257"/>
    <mergeCell ref="E258:F258"/>
    <mergeCell ref="E160:F160"/>
    <mergeCell ref="E161:F161"/>
    <mergeCell ref="E162:F162"/>
    <mergeCell ref="E163:F163"/>
    <mergeCell ref="E125:F125"/>
    <mergeCell ref="A224:B224"/>
    <mergeCell ref="E224:F224"/>
    <mergeCell ref="E206:F206"/>
    <mergeCell ref="E202:F202"/>
    <mergeCell ref="E203:F203"/>
    <mergeCell ref="E204:F204"/>
    <mergeCell ref="E205:F205"/>
    <mergeCell ref="E222:F222"/>
    <mergeCell ref="C225:C226"/>
    <mergeCell ref="E225:F225"/>
    <mergeCell ref="E226:F226"/>
    <mergeCell ref="E207:F207"/>
    <mergeCell ref="E208:F208"/>
    <mergeCell ref="E209:F209"/>
    <mergeCell ref="E210:F21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21:F221"/>
    <mergeCell ref="E223:F223"/>
    <mergeCell ref="E219:F219"/>
    <mergeCell ref="A280:F280"/>
    <mergeCell ref="E263:F263"/>
    <mergeCell ref="E265:F265"/>
    <mergeCell ref="E262:F262"/>
    <mergeCell ref="E259:F259"/>
    <mergeCell ref="E244:F244"/>
    <mergeCell ref="E247:F247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  <mergeCell ref="E271:F271"/>
  </mergeCells>
  <printOptions horizontalCentered="1"/>
  <pageMargins left="0.25" right="0.26" top="0.57" bottom="0.43" header="0.17" footer="0.23"/>
  <pageSetup fitToHeight="21" horizontalDpi="600" verticalDpi="600" orientation="portrait" scale="74" r:id="rId2"/>
  <headerFooter alignWithMargins="0">
    <oddHeader>&amp;L&amp;"Times New Roman,Bold"Period Ending:
Fiscal Year:&amp;C&amp;"Times New Roman,Bold"&amp;14PRIVATE SCHOOLS FOR STUDENTS WITH DISABILITIES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Gatti, Kimberly</dc:creator>
  <cp:keywords/>
  <dc:description/>
  <cp:lastModifiedBy>ewilliam</cp:lastModifiedBy>
  <cp:lastPrinted>2015-03-18T15:26:16Z</cp:lastPrinted>
  <dcterms:created xsi:type="dcterms:W3CDTF">1999-01-11T17:51:51Z</dcterms:created>
  <dcterms:modified xsi:type="dcterms:W3CDTF">2015-03-18T15:26:17Z</dcterms:modified>
  <cp:category/>
  <cp:version/>
  <cp:contentType/>
  <cp:contentStatus/>
</cp:coreProperties>
</file>