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9180" windowHeight="4836" tabRatio="602" activeTab="0"/>
  </bookViews>
  <sheets>
    <sheet name="prescribed financial report" sheetId="1" r:id="rId1"/>
  </sheets>
  <definedNames>
    <definedName name="_xlnm.Print_Area" localSheetId="0">'prescribed financial report'!$A$1:$H$1082</definedName>
  </definedNames>
  <calcPr fullCalcOnLoad="1"/>
</workbook>
</file>

<file path=xl/sharedStrings.xml><?xml version="1.0" encoding="utf-8"?>
<sst xmlns="http://schemas.openxmlformats.org/spreadsheetml/2006/main" count="2768" uniqueCount="1159">
  <si>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</si>
  <si>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</si>
  <si>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</si>
  <si>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</si>
  <si>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</si>
  <si>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</si>
  <si>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</si>
  <si>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Legal Services</t>
  </si>
  <si>
    <t>Construction Services</t>
  </si>
  <si>
    <t>Land and Improvements</t>
  </si>
  <si>
    <t>Debt Service</t>
  </si>
  <si>
    <t>Legal Services - All Other</t>
  </si>
  <si>
    <t>DEBT SERVICE FUNDS</t>
  </si>
  <si>
    <t>UNALLOCATED BENEFITS</t>
  </si>
  <si>
    <t xml:space="preserve">TOTAL </t>
  </si>
  <si>
    <t>STATEMENT OF REVENUES AND EXPENDITURES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</si>
  <si>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</si>
  <si>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</si>
  <si>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</si>
  <si>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</si>
  <si>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</si>
  <si>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</si>
  <si>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</si>
  <si>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</si>
  <si>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</si>
  <si>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</si>
  <si>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</si>
  <si>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</si>
  <si>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</si>
  <si>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</si>
  <si>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</si>
  <si>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</si>
  <si>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Other Purchased Services </t>
  </si>
  <si>
    <t>TOTAL</t>
  </si>
  <si>
    <t>Line</t>
  </si>
  <si>
    <t>#</t>
  </si>
  <si>
    <t>Other Purchased Services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</si>
  <si>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</si>
  <si>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</si>
  <si>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</si>
  <si>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</si>
  <si>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</si>
  <si>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</si>
  <si>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</si>
  <si>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</si>
  <si>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</si>
  <si>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</si>
  <si>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</si>
  <si>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</si>
  <si>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</si>
  <si>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</si>
  <si>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</si>
  <si>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</si>
  <si>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</si>
  <si>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</si>
  <si>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</si>
  <si>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</si>
  <si>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</si>
  <si>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</si>
  <si>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Professional Services</t>
  </si>
  <si>
    <t>Communications / Telephone</t>
  </si>
  <si>
    <t>Judgments Against The School District</t>
  </si>
  <si>
    <t>Miscellaneous Expenditures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</si>
  <si>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</si>
  <si>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</si>
  <si>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</si>
  <si>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</si>
  <si>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</si>
  <si>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Sal. for Pupil Trans(Other than Bet. Home &amp; Sch)</t>
  </si>
  <si>
    <t>Other Purchased Prof. and Technical Serv.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</si>
  <si>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</si>
  <si>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</si>
  <si>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</si>
  <si>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</si>
  <si>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</si>
  <si>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</si>
  <si>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</si>
  <si>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</si>
  <si>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Group Insurance</t>
  </si>
  <si>
    <t>Pension Contributions</t>
  </si>
  <si>
    <t>Workmen's Compensation</t>
  </si>
  <si>
    <t>Health Benefits</t>
  </si>
  <si>
    <t>Tuition Reimbursement</t>
  </si>
  <si>
    <t>Interest on Mortgage</t>
  </si>
  <si>
    <t>Depreciation of Buildings</t>
  </si>
  <si>
    <t>School Buses - Special</t>
  </si>
  <si>
    <t>Undistributed Expenditures - Instruction</t>
  </si>
  <si>
    <t>Salaries of Teachers</t>
  </si>
  <si>
    <t>Other Salaries for Instruction</t>
  </si>
  <si>
    <t>Purchased Professional-Educational Services</t>
  </si>
  <si>
    <t>Vocational Programs: Special Programs</t>
  </si>
  <si>
    <t xml:space="preserve">YEAR-TO-DATE </t>
  </si>
  <si>
    <t>ACCOUNT</t>
  </si>
  <si>
    <t>NUMBER</t>
  </si>
  <si>
    <t>11-320-100-101</t>
  </si>
  <si>
    <t>11-320-100-106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</si>
  <si>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</si>
  <si>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</si>
  <si>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</si>
  <si>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</si>
  <si>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</si>
  <si>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</si>
  <si>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</si>
  <si>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</si>
  <si>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</si>
  <si>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</si>
  <si>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</si>
  <si>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</si>
  <si>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</si>
  <si>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</si>
  <si>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</si>
  <si>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11-000-211-300</t>
  </si>
  <si>
    <t>11-000-211-500</t>
  </si>
  <si>
    <t>11-000-211-600</t>
  </si>
  <si>
    <t>11-000-211-800</t>
  </si>
  <si>
    <t>11-000-213-100</t>
  </si>
  <si>
    <t>11-000-213-300</t>
  </si>
  <si>
    <t>11-000-213-500</t>
  </si>
  <si>
    <t>11-000-213-600</t>
  </si>
  <si>
    <t>11-000-213-800</t>
  </si>
  <si>
    <t>11-000-218-104</t>
  </si>
  <si>
    <t>11-000-218-105</t>
  </si>
  <si>
    <t>11-000-218-110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</si>
  <si>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</si>
  <si>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</si>
  <si>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</si>
  <si>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</si>
  <si>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</si>
  <si>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</si>
  <si>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</si>
  <si>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</si>
  <si>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</si>
  <si>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</si>
  <si>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</si>
  <si>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</si>
  <si>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</si>
  <si>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</si>
  <si>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</si>
  <si>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</si>
  <si>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</si>
  <si>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</si>
  <si>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</si>
  <si>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</si>
  <si>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</si>
  <si>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</si>
  <si>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</si>
  <si>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</si>
  <si>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</si>
  <si>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</si>
  <si>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</si>
  <si>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</si>
  <si>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</si>
  <si>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</si>
  <si>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</si>
  <si>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</si>
  <si>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</si>
  <si>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</si>
  <si>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</si>
  <si>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</si>
  <si>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</si>
  <si>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</si>
  <si>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</si>
  <si>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</si>
  <si>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</si>
  <si>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</si>
  <si>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</si>
  <si>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11-000-240-300</t>
  </si>
  <si>
    <t>11-000-240-500</t>
  </si>
  <si>
    <t>11-000-240-600</t>
  </si>
  <si>
    <t>11-000-240-800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</si>
  <si>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</si>
  <si>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</si>
  <si>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</si>
  <si>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</si>
  <si>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</si>
  <si>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</si>
  <si>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</si>
  <si>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11-000-262-800</t>
  </si>
  <si>
    <t>11-000-270-390</t>
  </si>
  <si>
    <t>11-000-270-420</t>
  </si>
  <si>
    <t>11-000-270-442</t>
  </si>
  <si>
    <t>11-000-270-512</t>
  </si>
  <si>
    <t>11-000-270-593</t>
  </si>
  <si>
    <t>11-000-310-100</t>
  </si>
  <si>
    <t>11-000-310-890</t>
  </si>
  <si>
    <t>11-000-291-210</t>
  </si>
  <si>
    <t>11-000-291-220</t>
  </si>
  <si>
    <t>11-000-291-250</t>
  </si>
  <si>
    <t>11-000-291-260</t>
  </si>
  <si>
    <t>11-000-291-270</t>
  </si>
  <si>
    <t>11-000-291-280</t>
  </si>
  <si>
    <t>11-000-291-290</t>
  </si>
  <si>
    <t>12-000-400-100</t>
  </si>
  <si>
    <t>12-000-400-331</t>
  </si>
  <si>
    <t>12-000-400-390</t>
  </si>
  <si>
    <t>12-000-400-450</t>
  </si>
  <si>
    <t>12-000-400-710</t>
  </si>
  <si>
    <t>12-000-400-800</t>
  </si>
  <si>
    <t>40-701-510-830</t>
  </si>
  <si>
    <t>CURRENT EXPENSES</t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</si>
  <si>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</si>
  <si>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</si>
  <si>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</si>
  <si>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</si>
  <si>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</si>
  <si>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</si>
  <si>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</si>
  <si>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</si>
  <si>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</si>
  <si>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</si>
  <si>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</si>
  <si>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</si>
  <si>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</si>
  <si>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</si>
  <si>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</si>
  <si>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</si>
  <si>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</si>
  <si>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</si>
  <si>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</si>
  <si>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</si>
  <si>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</si>
  <si>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</si>
  <si>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</si>
  <si>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</si>
  <si>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</si>
  <si>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</si>
  <si>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</si>
  <si>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COMPUTATION OF YTD ADE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</si>
  <si>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</si>
  <si>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</si>
  <si>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</si>
  <si>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</si>
  <si>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</si>
  <si>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</si>
  <si>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</si>
  <si>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</si>
  <si>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</si>
  <si>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</si>
  <si>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</si>
  <si>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</si>
  <si>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Entertainment</t>
  </si>
  <si>
    <t>Misc. Expenditures - Bad Debts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</si>
  <si>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</si>
  <si>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</si>
  <si>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</si>
  <si>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</si>
  <si>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</si>
  <si>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SPECIAL EDUCATION - INSTRUCTION - COGNITIVE MILD</t>
  </si>
  <si>
    <t>11-201-100-101</t>
  </si>
  <si>
    <t>11-201-100-106</t>
  </si>
  <si>
    <t>11-201-100-199</t>
  </si>
  <si>
    <t>Unused Vacation Payment to Terminated / Retired Staff</t>
  </si>
  <si>
    <t>Unused Sick Payment to Terminated / Retired Staff</t>
  </si>
  <si>
    <t>Travel - All Other</t>
  </si>
  <si>
    <t>Travel for Regular Business</t>
  </si>
  <si>
    <t>Equipment</t>
  </si>
  <si>
    <t>11-201-100-210</t>
  </si>
  <si>
    <t>11-201-100-220</t>
  </si>
  <si>
    <t>11-201-100-249</t>
  </si>
  <si>
    <t>11-201-100-250</t>
  </si>
  <si>
    <t>11-201-100-260</t>
  </si>
  <si>
    <t>11-201-100-270</t>
  </si>
  <si>
    <t>11-201-100-280</t>
  </si>
  <si>
    <t>11-201-100-290</t>
  </si>
  <si>
    <t>11-201-100-299</t>
  </si>
  <si>
    <t>11-201-100-320</t>
  </si>
  <si>
    <t>11-201-100-340</t>
  </si>
  <si>
    <t>11-201-100-500</t>
  </si>
  <si>
    <t>11-201-100-580</t>
  </si>
  <si>
    <t>11-201-100-581</t>
  </si>
  <si>
    <t>11-201-100-610</t>
  </si>
  <si>
    <t>11-201-100-640</t>
  </si>
  <si>
    <t>11-201-100-730</t>
  </si>
  <si>
    <t>11-201-100-800</t>
  </si>
  <si>
    <t>SPECIAL EDUCATION - INSTRUCTION - COGNITIVE MODERATE</t>
  </si>
  <si>
    <t>11-202-100-101</t>
  </si>
  <si>
    <t>11-202-100-106</t>
  </si>
  <si>
    <t>11-202-100-199</t>
  </si>
  <si>
    <t>11-202-100-210</t>
  </si>
  <si>
    <t>11-202-100-220</t>
  </si>
  <si>
    <t>11-202-100-249</t>
  </si>
  <si>
    <t>11-202-100-250</t>
  </si>
  <si>
    <t>11-202-100-260</t>
  </si>
  <si>
    <t>11-202-100-270</t>
  </si>
  <si>
    <t>11-202-100-280</t>
  </si>
  <si>
    <t>11-202-100-290</t>
  </si>
  <si>
    <t>11-202-100-299</t>
  </si>
  <si>
    <t>11-202-100-320</t>
  </si>
  <si>
    <t>11-202-100-340</t>
  </si>
  <si>
    <t>11-202-100-500</t>
  </si>
  <si>
    <t>11-202-100-580</t>
  </si>
  <si>
    <t>11-202-100-581</t>
  </si>
  <si>
    <t>11-202-100-610</t>
  </si>
  <si>
    <t>11-202-100-640</t>
  </si>
  <si>
    <t>11-202-100-730</t>
  </si>
  <si>
    <t>11-202-100-800</t>
  </si>
  <si>
    <t>11-204-100-101</t>
  </si>
  <si>
    <t>11-204-100-106</t>
  </si>
  <si>
    <t>11-204-100-199</t>
  </si>
  <si>
    <t>11-204-100-210</t>
  </si>
  <si>
    <t>11-204-100-220</t>
  </si>
  <si>
    <t>11-204-100-249</t>
  </si>
  <si>
    <t>11-204-100-250</t>
  </si>
  <si>
    <t>11-204-100-260</t>
  </si>
  <si>
    <t>11-204-100-270</t>
  </si>
  <si>
    <t>11-204-100-280</t>
  </si>
  <si>
    <t>11-204-100-290</t>
  </si>
  <si>
    <t>11-204-100-299</t>
  </si>
  <si>
    <t>11-204-100-320</t>
  </si>
  <si>
    <t>11-204-100-340</t>
  </si>
  <si>
    <t>11-204-100-500</t>
  </si>
  <si>
    <t>11-204-100-580</t>
  </si>
  <si>
    <t>11-204-100-581</t>
  </si>
  <si>
    <t>11-204-100-610</t>
  </si>
  <si>
    <t>11-204-100-640</t>
  </si>
  <si>
    <t>11-204-100-730</t>
  </si>
  <si>
    <t>11-204-100-800</t>
  </si>
  <si>
    <t>11-205-100-101</t>
  </si>
  <si>
    <t>11-205-100-106</t>
  </si>
  <si>
    <t>11-205-100-199</t>
  </si>
  <si>
    <t>11-205-100-210</t>
  </si>
  <si>
    <t>11-205-100-220</t>
  </si>
  <si>
    <t>11-205-100-249</t>
  </si>
  <si>
    <t>11-205-100-250</t>
  </si>
  <si>
    <t>11-205-100-260</t>
  </si>
  <si>
    <t>11-205-100-270</t>
  </si>
  <si>
    <t>11-205-100-280</t>
  </si>
  <si>
    <t>11-205-100-290</t>
  </si>
  <si>
    <t>11-205-100-299</t>
  </si>
  <si>
    <t>11-205-100-320</t>
  </si>
  <si>
    <t>11-205-100-340</t>
  </si>
  <si>
    <t>11-205-100-500</t>
  </si>
  <si>
    <t>11-205-100-580</t>
  </si>
  <si>
    <t>11-205-100-581</t>
  </si>
  <si>
    <t>11-205-100-610</t>
  </si>
  <si>
    <t>11-205-100-640</t>
  </si>
  <si>
    <t>11-205-100-730</t>
  </si>
  <si>
    <t>11-205-100-800</t>
  </si>
  <si>
    <t>SPECIAL EDUCATION - INSTRUCTION - VISUAL IMPAIRMENTS</t>
  </si>
  <si>
    <t>11-206-100-101</t>
  </si>
  <si>
    <t>11-206-100-106</t>
  </si>
  <si>
    <t>11-206-100-199</t>
  </si>
  <si>
    <t>11-206-100-210</t>
  </si>
  <si>
    <t>11-206-100-220</t>
  </si>
  <si>
    <t>11-206-100-249</t>
  </si>
  <si>
    <t>11-206-100-250</t>
  </si>
  <si>
    <t>11-206-100-260</t>
  </si>
  <si>
    <t>11-206-100-270</t>
  </si>
  <si>
    <t>11-206-100-280</t>
  </si>
  <si>
    <t>11-206-100-290</t>
  </si>
  <si>
    <t>11-206-100-299</t>
  </si>
  <si>
    <t>11-206-100-320</t>
  </si>
  <si>
    <t>11-206-100-340</t>
  </si>
  <si>
    <t>11-206-100-500</t>
  </si>
  <si>
    <t>11-206-100-580</t>
  </si>
  <si>
    <t>11-206-100-581</t>
  </si>
  <si>
    <t>11-206-100-610</t>
  </si>
  <si>
    <t>11-206-100-640</t>
  </si>
  <si>
    <t>11-206-100-730</t>
  </si>
  <si>
    <t>11-206-100-800</t>
  </si>
  <si>
    <t>11-207-100-101</t>
  </si>
  <si>
    <t>11-207-100-106</t>
  </si>
  <si>
    <t>11-207-100-199</t>
  </si>
  <si>
    <t>11-207-100-210</t>
  </si>
  <si>
    <t>11-207-100-220</t>
  </si>
  <si>
    <t>11-207-100-249</t>
  </si>
  <si>
    <t>11-207-100-250</t>
  </si>
  <si>
    <t>11-207-100-260</t>
  </si>
  <si>
    <t>11-207-100-270</t>
  </si>
  <si>
    <t>11-207-100-280</t>
  </si>
  <si>
    <t>11-207-100-290</t>
  </si>
  <si>
    <t>11-207-100-299</t>
  </si>
  <si>
    <t>11-207-100-320</t>
  </si>
  <si>
    <t>11-207-100-340</t>
  </si>
  <si>
    <t>11-207-100-500</t>
  </si>
  <si>
    <t>11-207-100-580</t>
  </si>
  <si>
    <t>11-207-100-581</t>
  </si>
  <si>
    <t>11-207-100-610</t>
  </si>
  <si>
    <t>11-207-100-640</t>
  </si>
  <si>
    <t>11-207-100-730</t>
  </si>
  <si>
    <t>11-207-100-800</t>
  </si>
  <si>
    <t>11-209-100-101</t>
  </si>
  <si>
    <t>11-209-100-106</t>
  </si>
  <si>
    <t>11-209-100-199</t>
  </si>
  <si>
    <t>11-209-100-210</t>
  </si>
  <si>
    <t>11-209-100-220</t>
  </si>
  <si>
    <t>11-209-100-249</t>
  </si>
  <si>
    <t>11-209-100-250</t>
  </si>
  <si>
    <t>11-209-100-260</t>
  </si>
  <si>
    <t>11-209-100-270</t>
  </si>
  <si>
    <t>11-209-100-280</t>
  </si>
  <si>
    <t>11-209-100-290</t>
  </si>
  <si>
    <t>11-209-100-299</t>
  </si>
  <si>
    <t>11-209-100-320</t>
  </si>
  <si>
    <t>11-209-100-340</t>
  </si>
  <si>
    <t>11-209-100-500</t>
  </si>
  <si>
    <t>11-209-100-580</t>
  </si>
  <si>
    <t>11-209-100-581</t>
  </si>
  <si>
    <t>11-209-100-610</t>
  </si>
  <si>
    <t>11-209-100-640</t>
  </si>
  <si>
    <t>11-209-100-730</t>
  </si>
  <si>
    <t>11-209-100-800</t>
  </si>
  <si>
    <t>SPECIAL EDUCATION - INSTRUCTION - AUDITORY IMPAIRMENTS</t>
  </si>
  <si>
    <t>SPECIAL EDUCATION - INSTRUCTION - BEHAVIORAL DISABILITIES</t>
  </si>
  <si>
    <t>11-212-100-101</t>
  </si>
  <si>
    <t>11-212-100-106</t>
  </si>
  <si>
    <t>11-212-100-199</t>
  </si>
  <si>
    <t>11-212-100-210</t>
  </si>
  <si>
    <t>11-212-100-220</t>
  </si>
  <si>
    <t>11-212-100-249</t>
  </si>
  <si>
    <t>11-212-100-250</t>
  </si>
  <si>
    <t>11-212-100-260</t>
  </si>
  <si>
    <t>11-212-100-270</t>
  </si>
  <si>
    <t>11-212-100-280</t>
  </si>
  <si>
    <t>11-212-100-290</t>
  </si>
  <si>
    <t>11-212-100-299</t>
  </si>
  <si>
    <t>11-212-100-320</t>
  </si>
  <si>
    <t>11-212-100-340</t>
  </si>
  <si>
    <t>11-212-100-500</t>
  </si>
  <si>
    <t>11-212-100-580</t>
  </si>
  <si>
    <t>11-212-100-581</t>
  </si>
  <si>
    <t>11-212-100-610</t>
  </si>
  <si>
    <t>11-212-100-640</t>
  </si>
  <si>
    <t>11-212-100-730</t>
  </si>
  <si>
    <t>11-212-100-800</t>
  </si>
  <si>
    <t>SPECIAL EDUCATION - INSTRUCTION - MULTIPLE DISABILITIES</t>
  </si>
  <si>
    <t>SPECIAL EDUCATION - INSTRUCTION - AUTISM</t>
  </si>
  <si>
    <t>11-214-100-101</t>
  </si>
  <si>
    <t>11-214-100-106</t>
  </si>
  <si>
    <t>11-214-100-199</t>
  </si>
  <si>
    <t>11-214-100-210</t>
  </si>
  <si>
    <t>11-214-100-220</t>
  </si>
  <si>
    <t>11-214-100-249</t>
  </si>
  <si>
    <t>11-214-100-250</t>
  </si>
  <si>
    <t>11-214-100-260</t>
  </si>
  <si>
    <t>11-214-100-270</t>
  </si>
  <si>
    <t>11-214-100-280</t>
  </si>
  <si>
    <t>11-214-100-290</t>
  </si>
  <si>
    <t>11-214-100-299</t>
  </si>
  <si>
    <t>11-214-100-320</t>
  </si>
  <si>
    <t>11-214-100-340</t>
  </si>
  <si>
    <t>11-214-100-500</t>
  </si>
  <si>
    <t>11-214-100-580</t>
  </si>
  <si>
    <t>11-214-100-581</t>
  </si>
  <si>
    <t>11-214-100-610</t>
  </si>
  <si>
    <t>11-214-100-640</t>
  </si>
  <si>
    <t>11-214-100-730</t>
  </si>
  <si>
    <t>11-214-100-800</t>
  </si>
  <si>
    <t>SPECIAL EDUCATION - INSTRUCTION - PRESCHOOL DISABILITIES - PART TIME</t>
  </si>
  <si>
    <t>11-215-100-101</t>
  </si>
  <si>
    <t>11-215-100-106</t>
  </si>
  <si>
    <t>11-215-100-199</t>
  </si>
  <si>
    <t>11-215-100-210</t>
  </si>
  <si>
    <t>11-215-100-220</t>
  </si>
  <si>
    <t>11-215-100-249</t>
  </si>
  <si>
    <t>11-215-100-250</t>
  </si>
  <si>
    <t>11-215-100-260</t>
  </si>
  <si>
    <t>11-215-100-270</t>
  </si>
  <si>
    <t>11-215-100-280</t>
  </si>
  <si>
    <t>11-215-100-290</t>
  </si>
  <si>
    <t>11-215-100-299</t>
  </si>
  <si>
    <t>11-215-100-320</t>
  </si>
  <si>
    <t>11-215-100-340</t>
  </si>
  <si>
    <t>11-215-100-500</t>
  </si>
  <si>
    <t>11-215-100-580</t>
  </si>
  <si>
    <t>11-215-100-581</t>
  </si>
  <si>
    <t>11-215-100-600</t>
  </si>
  <si>
    <t>11-215-100-730</t>
  </si>
  <si>
    <t>11-215-100-800</t>
  </si>
  <si>
    <t>SPECIAL EDUCATION - INSTRUCTION - PRESCHOOL DISABILITIES - FULL TIME</t>
  </si>
  <si>
    <t>11-216-100-101</t>
  </si>
  <si>
    <t>11-216-100-106</t>
  </si>
  <si>
    <t>11-216-100-199</t>
  </si>
  <si>
    <t>11-216-100-210</t>
  </si>
  <si>
    <t>11-216-100-220</t>
  </si>
  <si>
    <t>11-216-100-249</t>
  </si>
  <si>
    <t>11-216-100-250</t>
  </si>
  <si>
    <t>11-216-100-260</t>
  </si>
  <si>
    <t>11-216-100-270</t>
  </si>
  <si>
    <t>11-216-100-280</t>
  </si>
  <si>
    <t>11-216-100-290</t>
  </si>
  <si>
    <t>11-216-100-299</t>
  </si>
  <si>
    <t>11-216-100-320</t>
  </si>
  <si>
    <t>11-216-100-340</t>
  </si>
  <si>
    <t>11-216-100-500</t>
  </si>
  <si>
    <t>11-216-100-580</t>
  </si>
  <si>
    <t>11-216-100-581</t>
  </si>
  <si>
    <t>11-216-100-600</t>
  </si>
  <si>
    <t>11-216-100-730</t>
  </si>
  <si>
    <t>11-216-100-800</t>
  </si>
  <si>
    <t>SPECIAL EDUCATION - INSTRUCTION - COGNITIVE SEVERE</t>
  </si>
  <si>
    <t>11-222-100-101</t>
  </si>
  <si>
    <t>11-222-100-106</t>
  </si>
  <si>
    <t>11-222-100-199</t>
  </si>
  <si>
    <t>11-222-100-210</t>
  </si>
  <si>
    <t>11-222-100-220</t>
  </si>
  <si>
    <t>11-222-100-249</t>
  </si>
  <si>
    <t>11-222-100-250</t>
  </si>
  <si>
    <t>11-222-100-260</t>
  </si>
  <si>
    <t>11-222-100-270</t>
  </si>
  <si>
    <t>11-222-100-280</t>
  </si>
  <si>
    <t>11-222-100-290</t>
  </si>
  <si>
    <t>11-222-100-299</t>
  </si>
  <si>
    <t>11-222-100-320</t>
  </si>
  <si>
    <t>11-222-100-340</t>
  </si>
  <si>
    <t>11-222-100-500</t>
  </si>
  <si>
    <t>11-222-100-580</t>
  </si>
  <si>
    <t>11-222-100-581</t>
  </si>
  <si>
    <t>11-222-100-610</t>
  </si>
  <si>
    <t>11-222-100-640</t>
  </si>
  <si>
    <t>11-222-100-730</t>
  </si>
  <si>
    <t>11-222-100-800</t>
  </si>
  <si>
    <t>SPECIAL EDUCATION - VOCATIONAL PROGRAMS</t>
  </si>
  <si>
    <t>11-320-100-199</t>
  </si>
  <si>
    <t>11-320-100-210</t>
  </si>
  <si>
    <t>11-320-100-220</t>
  </si>
  <si>
    <t>11-320-100-249</t>
  </si>
  <si>
    <t>11-320-100-250</t>
  </si>
  <si>
    <t>11-320-100-260</t>
  </si>
  <si>
    <t>11-320-100-270</t>
  </si>
  <si>
    <t>11-320-100-280</t>
  </si>
  <si>
    <t>11-320-100-290</t>
  </si>
  <si>
    <t>11-320-100-299</t>
  </si>
  <si>
    <t>11-320-100-580</t>
  </si>
  <si>
    <t>11-320-100-581</t>
  </si>
  <si>
    <t>11-320-100-730</t>
  </si>
  <si>
    <t xml:space="preserve">Purchased Services </t>
  </si>
  <si>
    <t>11-401-100-199</t>
  </si>
  <si>
    <t>11-401-100-210</t>
  </si>
  <si>
    <t>11-401-100-220</t>
  </si>
  <si>
    <t>11-401-100-249</t>
  </si>
  <si>
    <t>11-401-100-250</t>
  </si>
  <si>
    <t>11-401-100-260</t>
  </si>
  <si>
    <t>11-401-100-270</t>
  </si>
  <si>
    <t>11-401-100-280</t>
  </si>
  <si>
    <t>11-401-100-290</t>
  </si>
  <si>
    <t>11-401-100-299</t>
  </si>
  <si>
    <t>11-401-100-580</t>
  </si>
  <si>
    <t>11-401-100-581</t>
  </si>
  <si>
    <t>11-401-100-730</t>
  </si>
  <si>
    <t>11-402-100-199</t>
  </si>
  <si>
    <t>11-402-100-210</t>
  </si>
  <si>
    <t>11-402-100-220</t>
  </si>
  <si>
    <t>11-402-100-249</t>
  </si>
  <si>
    <t>11-402-100-250</t>
  </si>
  <si>
    <t>11-402-100-260</t>
  </si>
  <si>
    <t>11-402-100-270</t>
  </si>
  <si>
    <t>11-402-100-280</t>
  </si>
  <si>
    <t>11-402-100-290</t>
  </si>
  <si>
    <t>11-402-100-299</t>
  </si>
  <si>
    <t>11-402-100-580</t>
  </si>
  <si>
    <t>11-402-100-581</t>
  </si>
  <si>
    <t>11-402-100-730</t>
  </si>
  <si>
    <t>11-000-211-172</t>
  </si>
  <si>
    <t>11-000-211-199</t>
  </si>
  <si>
    <t>11-000-211-210</t>
  </si>
  <si>
    <t>11-000-211-220</t>
  </si>
  <si>
    <t>11-000-211-249</t>
  </si>
  <si>
    <t>11-000-211-250</t>
  </si>
  <si>
    <t>11-000-211-260</t>
  </si>
  <si>
    <t>11-000-211-270</t>
  </si>
  <si>
    <t>11-000-211-280</t>
  </si>
  <si>
    <t>11-000-211-290</t>
  </si>
  <si>
    <t>11-000-211-299</t>
  </si>
  <si>
    <t>11-000-211-580</t>
  </si>
  <si>
    <t>11-000-211-581</t>
  </si>
  <si>
    <t>11-000-211-730</t>
  </si>
  <si>
    <t>Salaries of Family Support Teams</t>
  </si>
  <si>
    <t>Salaries - School Social Workers</t>
  </si>
  <si>
    <t>11-000-212-100</t>
  </si>
  <si>
    <t>11-000-212-199</t>
  </si>
  <si>
    <t>11-000-212-210</t>
  </si>
  <si>
    <t>11-000-212-220</t>
  </si>
  <si>
    <t>11-000-212-249</t>
  </si>
  <si>
    <t>11-000-212-250</t>
  </si>
  <si>
    <t>11-000-212-260</t>
  </si>
  <si>
    <t>11-000-212-270</t>
  </si>
  <si>
    <t>11-000-212-280</t>
  </si>
  <si>
    <t>11-000-212-290</t>
  </si>
  <si>
    <t>11-000-212-299</t>
  </si>
  <si>
    <t>11-000-213-581</t>
  </si>
  <si>
    <t>11-000-213-730</t>
  </si>
  <si>
    <t>11-000-213-199</t>
  </si>
  <si>
    <t>11-000-213-210</t>
  </si>
  <si>
    <t>11-000-213-220</t>
  </si>
  <si>
    <t>11-000-213-249</t>
  </si>
  <si>
    <t>11-000-213-250</t>
  </si>
  <si>
    <t>11-000-213-260</t>
  </si>
  <si>
    <t>11-000-213-270</t>
  </si>
  <si>
    <t>11-000-213-280</t>
  </si>
  <si>
    <t>11-000-213-290</t>
  </si>
  <si>
    <t>11-000-213-299</t>
  </si>
  <si>
    <t>11-000-213-580</t>
  </si>
  <si>
    <t>Salaries - School Nurse (instructional only)</t>
  </si>
  <si>
    <t>11-000-214-100</t>
  </si>
  <si>
    <t>11-000-214-199</t>
  </si>
  <si>
    <t>11-000-214-210</t>
  </si>
  <si>
    <t>11-000-214-220</t>
  </si>
  <si>
    <t>11-000-214-249</t>
  </si>
  <si>
    <t>11-000-214-250</t>
  </si>
  <si>
    <t>11-000-214-260</t>
  </si>
  <si>
    <t>11-000-214-270</t>
  </si>
  <si>
    <t>11-000-214-280</t>
  </si>
  <si>
    <t>11-000-214-290</t>
  </si>
  <si>
    <t>11-000-214-299</t>
  </si>
  <si>
    <t>Salaries - Speech, OT, PT and Related Services</t>
  </si>
  <si>
    <t>11-000-215-100</t>
  </si>
  <si>
    <t>11-000-215-199</t>
  </si>
  <si>
    <t>11-000-215-210</t>
  </si>
  <si>
    <t>11-000-215-220</t>
  </si>
  <si>
    <t>11-000-215-249</t>
  </si>
  <si>
    <t>11-000-215-250</t>
  </si>
  <si>
    <t>11-000-215-260</t>
  </si>
  <si>
    <t>11-000-215-270</t>
  </si>
  <si>
    <t>11-000-215-280</t>
  </si>
  <si>
    <t>11-000-215-290</t>
  </si>
  <si>
    <t>11-000-215-299</t>
  </si>
  <si>
    <t>11-000-215-320</t>
  </si>
  <si>
    <t>11-000-215-580</t>
  </si>
  <si>
    <t>11-000-215-581</t>
  </si>
  <si>
    <t>11-000-215-600</t>
  </si>
  <si>
    <t>11-000-215-730</t>
  </si>
  <si>
    <t>11-000-215-800</t>
  </si>
  <si>
    <t>UNDISTRIBUTED EXPENDITURES - SPEECH, OCCUPATIONAL THERAPY, PHYSICAL THERAPY AND RELATED SERVICES</t>
  </si>
  <si>
    <t>11-000-217-100</t>
  </si>
  <si>
    <t>11-000-217-199</t>
  </si>
  <si>
    <t>11-000-217-210</t>
  </si>
  <si>
    <t>11-000-217-220</t>
  </si>
  <si>
    <t>11-000-217-249</t>
  </si>
  <si>
    <t>11-000-217-250</t>
  </si>
  <si>
    <t>11-000-217-260</t>
  </si>
  <si>
    <t>11-000-217-270</t>
  </si>
  <si>
    <t>11-000-217-280</t>
  </si>
  <si>
    <t>11-000-217-290</t>
  </si>
  <si>
    <t>11-000-217-299</t>
  </si>
  <si>
    <t>11-000-217-320</t>
  </si>
  <si>
    <t>11-000-217-580</t>
  </si>
  <si>
    <t>11-000-217-581</t>
  </si>
  <si>
    <t>11-000-217-600</t>
  </si>
  <si>
    <t>11-000-217-730</t>
  </si>
  <si>
    <t>11-000-217-800</t>
  </si>
  <si>
    <t>Salaries of Other Professional Staff (Guidance only)</t>
  </si>
  <si>
    <t>Salaries of Family Liaisons/Comm Parent Inv. Specialists</t>
  </si>
  <si>
    <t>Miscellaneous Expenditures - Meetings/Other</t>
  </si>
  <si>
    <t>11-000-218-172</t>
  </si>
  <si>
    <t>11-000-218-173</t>
  </si>
  <si>
    <t>11-000-218-199</t>
  </si>
  <si>
    <t>11-000-218-210</t>
  </si>
  <si>
    <t>11-000-218-220</t>
  </si>
  <si>
    <t>11-000-218-249</t>
  </si>
  <si>
    <t>11-000-218-250</t>
  </si>
  <si>
    <t>11-000-218-260</t>
  </si>
  <si>
    <t>11-000-218-270</t>
  </si>
  <si>
    <t>11-000-218-280</t>
  </si>
  <si>
    <t>11-000-218-290</t>
  </si>
  <si>
    <t>11-000-218-299</t>
  </si>
  <si>
    <t>11-000-218-580</t>
  </si>
  <si>
    <t>11-000-218-581</t>
  </si>
  <si>
    <t>11-000-218-730</t>
  </si>
  <si>
    <t>UNDISTRIBUTED EXPENDITURES - GUIDANCE</t>
  </si>
  <si>
    <t>UNDISTRIBUTED EXPENDITURES - IMPROVEMENT OF INSTRUCTIONAL SERVICES</t>
  </si>
  <si>
    <t>11-000-221-199</t>
  </si>
  <si>
    <t>11-000-221-210</t>
  </si>
  <si>
    <t>11-000-221-220</t>
  </si>
  <si>
    <t>11-000-221-249</t>
  </si>
  <si>
    <t>11-000-221-250</t>
  </si>
  <si>
    <t>11-000-221-260</t>
  </si>
  <si>
    <t>11-000-221-270</t>
  </si>
  <si>
    <t>11-000-221-280</t>
  </si>
  <si>
    <t>11-000-221-290</t>
  </si>
  <si>
    <t>11-000-221-299</t>
  </si>
  <si>
    <t>11-000-221-580</t>
  </si>
  <si>
    <t>11-000-221-581</t>
  </si>
  <si>
    <t>11-000-221-730</t>
  </si>
  <si>
    <t>Salaries - Other</t>
  </si>
  <si>
    <t>Salaries of Technology Coordinators</t>
  </si>
  <si>
    <t>11-000-222-110</t>
  </si>
  <si>
    <t>11-000-222-177</t>
  </si>
  <si>
    <t>11-000-222-199</t>
  </si>
  <si>
    <t>11-000-222-210</t>
  </si>
  <si>
    <t>11-000-222-220</t>
  </si>
  <si>
    <t>11-000-222-249</t>
  </si>
  <si>
    <t>11-000-222-250</t>
  </si>
  <si>
    <t>11-000-222-260</t>
  </si>
  <si>
    <t>11-000-222-270</t>
  </si>
  <si>
    <t>11-000-222-280</t>
  </si>
  <si>
    <t>11-000-222-290</t>
  </si>
  <si>
    <t>11-000-222-299</t>
  </si>
  <si>
    <t>11-000-222-580</t>
  </si>
  <si>
    <t>11-000-222-581</t>
  </si>
  <si>
    <t>11-000-222-730</t>
  </si>
  <si>
    <t>11-000-224-101</t>
  </si>
  <si>
    <t>11-000-224-199</t>
  </si>
  <si>
    <t>11-000-224-210</t>
  </si>
  <si>
    <t>11-000-224-220</t>
  </si>
  <si>
    <t>11-000-224-249</t>
  </si>
  <si>
    <t>11-000-224-250</t>
  </si>
  <si>
    <t>11-000-224-260</t>
  </si>
  <si>
    <t>Salaries - School Librarians/Media Specialist</t>
  </si>
  <si>
    <t>11-000-224-270</t>
  </si>
  <si>
    <t>11-000-224-280</t>
  </si>
  <si>
    <t>11-000-224-290</t>
  </si>
  <si>
    <t>11-000-224-299</t>
  </si>
  <si>
    <t>UNDISTRIBUTED EXPENDITURES - INSTRUCTIONAL STAFF TRAINING SERVICES</t>
  </si>
  <si>
    <t>11-000-223-199</t>
  </si>
  <si>
    <t>11-000-223-210</t>
  </si>
  <si>
    <t>11-000-223-220</t>
  </si>
  <si>
    <t>11-000-223-249</t>
  </si>
  <si>
    <t>11-000-223-250</t>
  </si>
  <si>
    <t>11-000-223-260</t>
  </si>
  <si>
    <t>11-000-223-270</t>
  </si>
  <si>
    <t>11-000-223-280</t>
  </si>
  <si>
    <t>11-000-223-290</t>
  </si>
  <si>
    <t>11-000-223-299</t>
  </si>
  <si>
    <t>11-000-223-580</t>
  </si>
  <si>
    <t>11-000-223-581</t>
  </si>
  <si>
    <t>11-000-223-730</t>
  </si>
  <si>
    <t>Legal Services - Litigation first $15,000</t>
  </si>
  <si>
    <t>Legal Services - Litigation above $15,000</t>
  </si>
  <si>
    <t>11-000-230-199</t>
  </si>
  <si>
    <t>11-000-230-210</t>
  </si>
  <si>
    <t>11-000-230-220</t>
  </si>
  <si>
    <t>11-000-230-249</t>
  </si>
  <si>
    <t>11-000-230-250</t>
  </si>
  <si>
    <t>11-000-230-260</t>
  </si>
  <si>
    <t>11-000-230-270</t>
  </si>
  <si>
    <t>11-000-230-280</t>
  </si>
  <si>
    <t>11-000-230-290</t>
  </si>
  <si>
    <t>11-000-230-299</t>
  </si>
  <si>
    <t>11-000-230-336</t>
  </si>
  <si>
    <t>11-000-230-337</t>
  </si>
  <si>
    <t>Audit Fees</t>
  </si>
  <si>
    <t>Miscellaneous Expenditures - Advertising (Restricted)</t>
  </si>
  <si>
    <t>Miscellaneous Expenditures - Real Estate</t>
  </si>
  <si>
    <t>11-000-230-580</t>
  </si>
  <si>
    <t>11-000-230-581</t>
  </si>
  <si>
    <t>11-000-230-610</t>
  </si>
  <si>
    <t>11-000-230-730</t>
  </si>
  <si>
    <t>11-000-230-897</t>
  </si>
  <si>
    <t>Salaries of Principals/Asst. Principals/Prog Dir</t>
  </si>
  <si>
    <t xml:space="preserve">UNDISTRIBUTED EXPENDITURES - SUPPORT SERVICES - SCHOOL ADMINISTRATION </t>
  </si>
  <si>
    <t>11-000-240-199</t>
  </si>
  <si>
    <t>11-000-240-210</t>
  </si>
  <si>
    <t>11-000-240-220</t>
  </si>
  <si>
    <t>11-000-240-249</t>
  </si>
  <si>
    <t>11-000-240-250</t>
  </si>
  <si>
    <t>11-000-240-260</t>
  </si>
  <si>
    <t>11-000-240-270</t>
  </si>
  <si>
    <t>11-000-240-280</t>
  </si>
  <si>
    <t>11-000-240-290</t>
  </si>
  <si>
    <t>11-000-240-299</t>
  </si>
  <si>
    <t>11-000-240-580</t>
  </si>
  <si>
    <t>11-000-240-581</t>
  </si>
  <si>
    <t>11-000-240-730</t>
  </si>
  <si>
    <t>UNDISTRIBUTED EXPENDITURES - CENTRAL SERVICES</t>
  </si>
  <si>
    <t>11-000-251-100</t>
  </si>
  <si>
    <t>11-000-251-199</t>
  </si>
  <si>
    <t>11-000-251-210</t>
  </si>
  <si>
    <t>11-000-251-220</t>
  </si>
  <si>
    <t>Purchased Professional Services - Public Relations Costs</t>
  </si>
  <si>
    <t>Interest on Lease Purchase Agreements</t>
  </si>
  <si>
    <t>Miscellaneous Expenditures - Corporation Taxes on Tuition</t>
  </si>
  <si>
    <t>11-000-251-249</t>
  </si>
  <si>
    <t>11-000-251-250</t>
  </si>
  <si>
    <t>11-000-251-260</t>
  </si>
  <si>
    <t>11-000-251-270</t>
  </si>
  <si>
    <t>11-000-251-280</t>
  </si>
  <si>
    <t>11-000-251-290</t>
  </si>
  <si>
    <t>11-000-251-299</t>
  </si>
  <si>
    <t>11-000-251-330</t>
  </si>
  <si>
    <t>11-000-251-335</t>
  </si>
  <si>
    <t>11-000-251-340</t>
  </si>
  <si>
    <t>11-000-251-580</t>
  </si>
  <si>
    <t>11-000-251-581</t>
  </si>
  <si>
    <t>11-000-251-592</t>
  </si>
  <si>
    <t>11-000-251-600</t>
  </si>
  <si>
    <t>11-000-251-730</t>
  </si>
  <si>
    <t>11-000-251-831</t>
  </si>
  <si>
    <t>11-000-251-832</t>
  </si>
  <si>
    <t>11-000-251-890</t>
  </si>
  <si>
    <t>11-000-251-898</t>
  </si>
  <si>
    <t>UNDISTRIBUTED EXPENDITURES - ADMINISTRATIVE INFORMATION TECHNOLOGY</t>
  </si>
  <si>
    <t>11-000-252-100</t>
  </si>
  <si>
    <t>11-000-252-199</t>
  </si>
  <si>
    <t>11-000-252-210</t>
  </si>
  <si>
    <t>11-000-252-220</t>
  </si>
  <si>
    <t>11-000-252-249</t>
  </si>
  <si>
    <t>11-000-252-250</t>
  </si>
  <si>
    <t>11-000-252-260</t>
  </si>
  <si>
    <t>11-000-252-270</t>
  </si>
  <si>
    <t>11-000-252-280</t>
  </si>
  <si>
    <t>11-000-252-290</t>
  </si>
  <si>
    <t>11-000-252-299</t>
  </si>
  <si>
    <t>11-000-252-330</t>
  </si>
  <si>
    <t>11-000-252-340</t>
  </si>
  <si>
    <t>11-000-252-500</t>
  </si>
  <si>
    <t>11-000-252-580</t>
  </si>
  <si>
    <t>11-000-252-581</t>
  </si>
  <si>
    <t>11-000-252-600</t>
  </si>
  <si>
    <t>11-000-252-730</t>
  </si>
  <si>
    <t>11-000-252-800</t>
  </si>
  <si>
    <t>Lead Testing of Drinking Water</t>
  </si>
  <si>
    <t>11-000-261-421</t>
  </si>
  <si>
    <t>UNDISTRIBUTED EXPENDITURES - REQUIRED MAINTENANCE FOR SCHOOL FACILITIES</t>
  </si>
  <si>
    <t>11-000-262-220</t>
  </si>
  <si>
    <t>11-000-262-249</t>
  </si>
  <si>
    <t>11-000-262-250</t>
  </si>
  <si>
    <t>11-000-262-260</t>
  </si>
  <si>
    <t>11-000-262-270</t>
  </si>
  <si>
    <t>11-000-262-280</t>
  </si>
  <si>
    <t>11-000-262-290</t>
  </si>
  <si>
    <t>11-000-262-299</t>
  </si>
  <si>
    <t>11-000-262-580</t>
  </si>
  <si>
    <t>11-000-262-581</t>
  </si>
  <si>
    <t>11-000-262-621</t>
  </si>
  <si>
    <t>11-000-262-622</t>
  </si>
  <si>
    <t>11-000-262-624</t>
  </si>
  <si>
    <t>11-000-262-626</t>
  </si>
  <si>
    <t>11-000-262-730</t>
  </si>
  <si>
    <t>Energy (Natural Gas)</t>
  </si>
  <si>
    <t>Energy (Electricity)</t>
  </si>
  <si>
    <t>Energy (Oil)</t>
  </si>
  <si>
    <t>Energy (Gasoline)</t>
  </si>
  <si>
    <t>UNDISTRIBUTED EXPENDITURES - CUSTODIAL SERVICES</t>
  </si>
  <si>
    <t>UNDISTRIBUTED EXPENDITURES - CARE AND UPKEEP OF GROUNDS</t>
  </si>
  <si>
    <t>11-000-263-100</t>
  </si>
  <si>
    <t>11-000-263-199</t>
  </si>
  <si>
    <t>11-000-263-210</t>
  </si>
  <si>
    <t>11-000-263-220</t>
  </si>
  <si>
    <t>11-000-263-249</t>
  </si>
  <si>
    <t>11-000-263-250</t>
  </si>
  <si>
    <t>11-000-263-260</t>
  </si>
  <si>
    <t>11-000-263-270</t>
  </si>
  <si>
    <t>11-000-263-280</t>
  </si>
  <si>
    <t>11-000-263-290</t>
  </si>
  <si>
    <t>11-000-263-299</t>
  </si>
  <si>
    <t>11-000-263-300</t>
  </si>
  <si>
    <t>11-000-263-420</t>
  </si>
  <si>
    <t>11-000-263-580</t>
  </si>
  <si>
    <t>11-000-263-581</t>
  </si>
  <si>
    <t>11-000-263-610</t>
  </si>
  <si>
    <t>11-000-263-730</t>
  </si>
  <si>
    <t>11-000-263-800</t>
  </si>
  <si>
    <t>11-000-266-220</t>
  </si>
  <si>
    <t>11-000-266-249</t>
  </si>
  <si>
    <t>11-000-266-250</t>
  </si>
  <si>
    <t>11-000-266-260</t>
  </si>
  <si>
    <t>11-000-266-270</t>
  </si>
  <si>
    <t>11-000-266-280</t>
  </si>
  <si>
    <t>11-000-266-290</t>
  </si>
  <si>
    <t>11-000-266-299</t>
  </si>
  <si>
    <t>11-000-266-300</t>
  </si>
  <si>
    <t>11-000-266-420</t>
  </si>
  <si>
    <t>11-000-266-580</t>
  </si>
  <si>
    <t>11-000-266-581</t>
  </si>
  <si>
    <t>11-000-266-610</t>
  </si>
  <si>
    <t>11-000-266-730</t>
  </si>
  <si>
    <t>11-000-266-800</t>
  </si>
  <si>
    <t>11-000-266-100</t>
  </si>
  <si>
    <t>11-000-266-199</t>
  </si>
  <si>
    <t>11-000-266-210</t>
  </si>
  <si>
    <t>UNDISTRIBUTED EXPENDITURES - SECURITY</t>
  </si>
  <si>
    <t>UNDISTRIBUTED EXPENDITURES - STUDENT TRANSPORTATION SERVICES</t>
  </si>
  <si>
    <t>Salaries of Non-Instructional Aides</t>
  </si>
  <si>
    <t>Cleaning, Repair, &amp;  Maint. Services</t>
  </si>
  <si>
    <t>Non-Instructional Equipment</t>
  </si>
  <si>
    <t>11-000-270-107</t>
  </si>
  <si>
    <t>11-000-270-162</t>
  </si>
  <si>
    <t>11-000-270-199</t>
  </si>
  <si>
    <t>11-000-270-210</t>
  </si>
  <si>
    <t>11-000-270-220</t>
  </si>
  <si>
    <t>11-000-270-249</t>
  </si>
  <si>
    <t>11-000-270-250</t>
  </si>
  <si>
    <t>11-000-270-260</t>
  </si>
  <si>
    <t>11-000-270-270</t>
  </si>
  <si>
    <t>11-000-270-280</t>
  </si>
  <si>
    <t>11-000-270-290</t>
  </si>
  <si>
    <t>11-000-270-299</t>
  </si>
  <si>
    <t>11-000-270-580</t>
  </si>
  <si>
    <t>11-000-270-581</t>
  </si>
  <si>
    <t>11-000-270-610</t>
  </si>
  <si>
    <t>11-000-270-732</t>
  </si>
  <si>
    <t>11-000-270-800</t>
  </si>
  <si>
    <t>UNDISTRIBUTED EXPENDITURES - BEAHAVIOR MODIFICATION</t>
  </si>
  <si>
    <t>Food</t>
  </si>
  <si>
    <t>11-000-280-610</t>
  </si>
  <si>
    <t>11-000-280-611</t>
  </si>
  <si>
    <t>11-000-280-730</t>
  </si>
  <si>
    <t>11-000-280-800</t>
  </si>
  <si>
    <t>Health Benefits for Retired Staff</t>
  </si>
  <si>
    <t>Unused Sick Payment to Terminated / Retired Staff - mass severance</t>
  </si>
  <si>
    <t>Unused Vacation Payment to Terminated / Retired Staff - mass severance</t>
  </si>
  <si>
    <t>11-000-291-249</t>
  </si>
  <si>
    <t>11-000-291-271</t>
  </si>
  <si>
    <t>11-000-291-297</t>
  </si>
  <si>
    <t>11-000-291-298</t>
  </si>
  <si>
    <t>11-000-291-299</t>
  </si>
  <si>
    <t>Supplies and Materials - All Other</t>
  </si>
  <si>
    <t>Supplies and Materials - Instructional</t>
  </si>
  <si>
    <t>11-000-310-199</t>
  </si>
  <si>
    <t>11-000-310-210</t>
  </si>
  <si>
    <t>11-000-310-220</t>
  </si>
  <si>
    <t>11-000-310-249</t>
  </si>
  <si>
    <t>11-000-310-250</t>
  </si>
  <si>
    <t>11-000-310-260</t>
  </si>
  <si>
    <t>11-000-310-270</t>
  </si>
  <si>
    <t>11-000-310-280</t>
  </si>
  <si>
    <t>11-000-310-290</t>
  </si>
  <si>
    <t>11-000-310-299</t>
  </si>
  <si>
    <t>11-000-310-580</t>
  </si>
  <si>
    <t>11-000-310-581</t>
  </si>
  <si>
    <t>11-000-310-611</t>
  </si>
  <si>
    <t>11-000-310-612</t>
  </si>
  <si>
    <t>11-000-310-730</t>
  </si>
  <si>
    <t>UNDISTRIBUTED EXPENDITURES - FOOD SERVICES</t>
  </si>
  <si>
    <t>Cognitive - Mild</t>
  </si>
  <si>
    <t>Cognitive - Moderate</t>
  </si>
  <si>
    <t>Learning and/or Language Disabilities-Mild/Moderate</t>
  </si>
  <si>
    <t>Learning and/or Language Disabilities-Severe</t>
  </si>
  <si>
    <t>Visual Impairments</t>
  </si>
  <si>
    <t>Auditory Impairments</t>
  </si>
  <si>
    <t>Behavioral Disabilities</t>
  </si>
  <si>
    <t>Multiple Disabilities</t>
  </si>
  <si>
    <t>Autism</t>
  </si>
  <si>
    <t>Preschool Disabilities - Part Time</t>
  </si>
  <si>
    <t>Preschool Disabilities - Full Time</t>
  </si>
  <si>
    <t>Cognitive - Severe</t>
  </si>
  <si>
    <t>12-201-100-790</t>
  </si>
  <si>
    <t>12-202-100-790</t>
  </si>
  <si>
    <t>12-204-100-790</t>
  </si>
  <si>
    <t>12-205-100-790</t>
  </si>
  <si>
    <t>12-206-100-790</t>
  </si>
  <si>
    <t>12-207-100-790</t>
  </si>
  <si>
    <t>12-209-100-790</t>
  </si>
  <si>
    <t>12-212-100-790</t>
  </si>
  <si>
    <t>12-214-100-790</t>
  </si>
  <si>
    <t>12-215-100-790</t>
  </si>
  <si>
    <t>12-216-100-790</t>
  </si>
  <si>
    <t>12-222-100-790</t>
  </si>
  <si>
    <t>12-320-100-790</t>
  </si>
  <si>
    <t>CAPITAL OUTLAY - DEPRECIATION - SPECIAL EDUCATION INSTRUCTION</t>
  </si>
  <si>
    <t>CAPITAL OUTLAY - DEPRECIATION - VOCATIONAL PROGRAMS</t>
  </si>
  <si>
    <t>DEPRECIATION UNDISTRIBUTED</t>
  </si>
  <si>
    <t>Undistributed Expenditures - Support Services - Special Edu. Student</t>
  </si>
  <si>
    <t>Undistributed Expenditures - Support Services - Instructional Staff</t>
  </si>
  <si>
    <t>Undistributed Expenditures - General Administration</t>
  </si>
  <si>
    <t>Undistributed Expenditures - School Administration</t>
  </si>
  <si>
    <t>Undistributed Expenditures - Central Services</t>
  </si>
  <si>
    <t>Undistributed Expenditures - Admin Info Tech</t>
  </si>
  <si>
    <t>Undistributed Expenditures - Custodial Services</t>
  </si>
  <si>
    <t>Undistributed Expenditures - Care &amp; Upkeep of Grounds</t>
  </si>
  <si>
    <t>Undistributed Expenditures - Security</t>
  </si>
  <si>
    <t>Undistributed Expenditures - Non-Instructional Services</t>
  </si>
  <si>
    <t>12-000-100-790</t>
  </si>
  <si>
    <t>12-000-210-790</t>
  </si>
  <si>
    <t>12-000-220-790</t>
  </si>
  <si>
    <t>12-000-230-790</t>
  </si>
  <si>
    <t>12-000-240-790</t>
  </si>
  <si>
    <t>12-000-251-790</t>
  </si>
  <si>
    <t>12-000-252-790</t>
  </si>
  <si>
    <t>12-000-262-790</t>
  </si>
  <si>
    <t>12-000-263-790</t>
  </si>
  <si>
    <t>12-000-266-790</t>
  </si>
  <si>
    <t>12-000-270-790</t>
  </si>
  <si>
    <t>12-000-300-790</t>
  </si>
  <si>
    <t>12-000-400-790</t>
  </si>
  <si>
    <t>FACILITIES ACQUISITION AND CONSTRUCTION SERVICES</t>
  </si>
  <si>
    <t>12-000-400-199</t>
  </si>
  <si>
    <t>12-000-400-600</t>
  </si>
  <si>
    <t>40-701-510-790</t>
  </si>
  <si>
    <t xml:space="preserve">SCHOOL SPONSORED COCURRICULAR ACTIVITIES - INSTRUCTION </t>
  </si>
  <si>
    <t>SCHOOL SPONSORED ATHLETICS - INSTRUCTION</t>
  </si>
  <si>
    <t>UNDISTRIBUTED EXPENDITURES - HEALTH SERVICES</t>
  </si>
  <si>
    <t>UNDISTRIBUTED EXPENDITURES - EDUCATIONAL MEDIA SERVICES/SCHOOL LIBRARY</t>
  </si>
  <si>
    <t xml:space="preserve">UNDISTRIBUTED EXPENDITURES - SUPPORT SERVICES - GENERAL ADMINISTRATION </t>
  </si>
  <si>
    <t>Special Education - Instruction - Cognitive Mild</t>
  </si>
  <si>
    <t>Special Education - Instruction - Cognitive Moderate</t>
  </si>
  <si>
    <t>Special Education - Instruction - Visual Impairments</t>
  </si>
  <si>
    <t>Special Education - Instruction - Auditory Impairments</t>
  </si>
  <si>
    <t>Special Education - Instruction - Behavioral Disabilities</t>
  </si>
  <si>
    <t>Special Education - Instruction - Multiple Disabilities</t>
  </si>
  <si>
    <t>Special Education - Instruction - Autism</t>
  </si>
  <si>
    <t>Special Education - Instruction - Cognitive Severe</t>
  </si>
  <si>
    <t>Special Education - Vocational Programs</t>
  </si>
  <si>
    <t>Undist. Expend. -  Speech, OT, PT, and Related Services</t>
  </si>
  <si>
    <t>Special Education - Instruction - Preschool Disabilities - FT</t>
  </si>
  <si>
    <t>Special Education - Instruction - Preschool Disabilities - PT</t>
  </si>
  <si>
    <t>Special Ed. - Instr. - Total Learning/Lang. Disabilities - Mild / Moderate</t>
  </si>
  <si>
    <t>Special Ed. - Instr. - Total Learning/Language Disabilities - Severe</t>
  </si>
  <si>
    <t>Undist. Expend. - Guidance</t>
  </si>
  <si>
    <t>Undist. Expend. - Central Services</t>
  </si>
  <si>
    <t>Undist. Expend. - Admin. Information Technology</t>
  </si>
  <si>
    <t>Undist. Expend. - Custodial Services</t>
  </si>
  <si>
    <t>Undist. Expend. - Care and Upkeep of Grounds</t>
  </si>
  <si>
    <t>Undist. Expend. - Security</t>
  </si>
  <si>
    <t>Undist. Expend. - Behavioral Modification</t>
  </si>
  <si>
    <t>Undist. Expend. - Req. Maintenance for School Facilities</t>
  </si>
  <si>
    <t xml:space="preserve">UNDIST. EXPEND. - ATTENDANCE &amp; SOCIAL WORKERS SERVICES </t>
  </si>
  <si>
    <t>SPECIAL ED. - INSTR. - TOTAL LEARNING AND/OR LANGUAGE DISABILITIES - SEVERE</t>
  </si>
  <si>
    <t>SPECIAL ED. - INSTR. - TOTAL LEARNING / LANGUAGE DISABILITIES - MILD / MODERATE</t>
  </si>
  <si>
    <t xml:space="preserve">UNDISTR. EXPEND. - SOCIAL WORKER SERVICES SALARIES AND BENEFITS ONLY </t>
  </si>
  <si>
    <t>UNDISTR. EXPEND. - HEALTH SERVICES - SCHOOL NURSES' SALARIES AND BENEFITS ONLY</t>
  </si>
  <si>
    <t>UNDIST. EXPEND. - SCHOOL LIBRARIANS' / MEDIA SPECIALISTS' SALARIES &amp; FRINGE ONLY</t>
  </si>
  <si>
    <t>N/A</t>
  </si>
  <si>
    <t>11-201-100-XXX</t>
  </si>
  <si>
    <t>11-202-100-XXX</t>
  </si>
  <si>
    <t>11-204-100-XXX</t>
  </si>
  <si>
    <t>11-205-100-XXX</t>
  </si>
  <si>
    <t>11-206-100-XXX</t>
  </si>
  <si>
    <t>11-207-100-XXX</t>
  </si>
  <si>
    <t>11-209-100-XXX</t>
  </si>
  <si>
    <t>11-212-100-XXX</t>
  </si>
  <si>
    <t>11-214-100-XXX</t>
  </si>
  <si>
    <t>11-215-100-XXX</t>
  </si>
  <si>
    <t>11-216-100-XXX</t>
  </si>
  <si>
    <t>11-222-100-XXX</t>
  </si>
  <si>
    <t>11-320-100-XXX</t>
  </si>
  <si>
    <t>11-401-100-XXX</t>
  </si>
  <si>
    <t>11-402-100-XXX</t>
  </si>
  <si>
    <t>11-000-211-XXX</t>
  </si>
  <si>
    <t>11-000-212-XXX</t>
  </si>
  <si>
    <t>11-000-213-XXX</t>
  </si>
  <si>
    <t>11-000-214-XXX</t>
  </si>
  <si>
    <t>11-000-217-XXX</t>
  </si>
  <si>
    <t>11-000-215-XXX</t>
  </si>
  <si>
    <t>11-000-218-XXX</t>
  </si>
  <si>
    <t>11-000-221-XXX</t>
  </si>
  <si>
    <t>11-000-222-XXX</t>
  </si>
  <si>
    <t>11-000-224-XXX</t>
  </si>
  <si>
    <t>11-000-223-XXX</t>
  </si>
  <si>
    <t>11-000-230-XXX</t>
  </si>
  <si>
    <t>11-000-240-XXX</t>
  </si>
  <si>
    <t>11-000-251-XXX</t>
  </si>
  <si>
    <t>11-000-252-XXX</t>
  </si>
  <si>
    <t>11-000-261-XXX</t>
  </si>
  <si>
    <t>11-000-262-XXX</t>
  </si>
  <si>
    <t>11-000-263-XXX</t>
  </si>
  <si>
    <t>11-000-266-XXX</t>
  </si>
  <si>
    <t>11-000-270-XXX</t>
  </si>
  <si>
    <t>11-000-280-XXX</t>
  </si>
  <si>
    <t>11-000-291-XXX</t>
  </si>
  <si>
    <t>11-000-310-XXX</t>
  </si>
  <si>
    <t>12-2XX-100-790</t>
  </si>
  <si>
    <t>12-320-100-XXX</t>
  </si>
  <si>
    <t>12-000-400-XXX</t>
  </si>
  <si>
    <t>40-701-510-XXX</t>
  </si>
  <si>
    <t>XX-XXX-XXX-XXX</t>
  </si>
  <si>
    <t>Tuition from Before/After School Program</t>
  </si>
  <si>
    <t>Prior Year Tuition adjustment From LEAs</t>
  </si>
  <si>
    <t>Food Services Sales</t>
  </si>
  <si>
    <t>Rents and Royalties</t>
  </si>
  <si>
    <t>Private Contributions</t>
  </si>
  <si>
    <t>Sale of Property</t>
  </si>
  <si>
    <t>Unrestricted Miscellaneous Revenues</t>
  </si>
  <si>
    <t>Other Restricted Miscellaneous Revenues</t>
  </si>
  <si>
    <t>Fines and Forfeits</t>
  </si>
  <si>
    <t>Tuition From Individuals</t>
  </si>
  <si>
    <t>Tuition From Other LEAs Within the State</t>
  </si>
  <si>
    <t>Tuition From Other LEAs Outside the State</t>
  </si>
  <si>
    <t>Tuition From Other Sources</t>
  </si>
  <si>
    <t>CNP Reimbursement (Including  CEP)</t>
  </si>
  <si>
    <t>Other Financing Sources</t>
  </si>
  <si>
    <t>Interest/Dividend earned from investment of tuition funds</t>
  </si>
  <si>
    <t xml:space="preserve"> </t>
  </si>
  <si>
    <t>PROGRAM AND PROJECT/FUNCTION</t>
  </si>
  <si>
    <t>Special Education Programs - Instruction by Program Type</t>
  </si>
  <si>
    <t>TOTAL COGNITIVE - MILD</t>
  </si>
  <si>
    <t>SUM TO</t>
  </si>
  <si>
    <t>LINE</t>
  </si>
  <si>
    <t>TOTAL SPECIAL EDUCATION INSTRUCTION</t>
  </si>
  <si>
    <t>TOTAL LEARNING AND/OR LANGUAGE DISABILITIES</t>
  </si>
  <si>
    <t>TOTAL LEARNING AND/OR LANGUAGE DISABILITIES - SEVERE</t>
  </si>
  <si>
    <t>TOTAL VISUAL IMPAIRMENTS</t>
  </si>
  <si>
    <t>TOTAL AUDITORY IMPAIRMENTS</t>
  </si>
  <si>
    <t>TOTAL BEHAVIORAL DISABILITIES</t>
  </si>
  <si>
    <t>TOTAL MULTIPLE DISABILITIES</t>
  </si>
  <si>
    <t>TOTAL AUTISM</t>
  </si>
  <si>
    <t>TOTAL PRESCHOOL DISABILITIES - PART TIME</t>
  </si>
  <si>
    <t>TOTAL PRESCHOOL DISABILITIES - FULL TIME</t>
  </si>
  <si>
    <t>TOTAL COGNITIVE - SEVERE</t>
  </si>
  <si>
    <t>School-Spon. Cocurricular Activities - Instruction</t>
  </si>
  <si>
    <t>TOTAL SCHOOL-SPON. CO/EXTRA CURR. ACTVTS. - INST</t>
  </si>
  <si>
    <t>Special Vocational Programs - Instruction</t>
  </si>
  <si>
    <t>TOTAL SPL. VOCATIONAL PROG. - INSTRUCTION</t>
  </si>
  <si>
    <t>TOTAL SCHOOL-SPONSORED ATHLETICS - INSTRUCTION</t>
  </si>
  <si>
    <t>Undistributed Expenditures -Attendance and Social Work Services</t>
  </si>
  <si>
    <t>TOTAL UNDISTRIBUTED EXPENDITURES-ATTENDANCE AND SOCIAL WORK SERVICES</t>
  </si>
  <si>
    <t>Undistributed Expenditures -Salaries of School Social Workers</t>
  </si>
  <si>
    <t>Undistributed Expenditures -Employee Benefits - School Social Workers</t>
  </si>
  <si>
    <t>Undistributed Expenditures -School Social Workers Salaries and Benefits</t>
  </si>
  <si>
    <t>TOTAL UNDIST. EXPENDITURES - HEALTH SERVICES</t>
  </si>
  <si>
    <t>Undistributed Expenditures - School Nurse</t>
  </si>
  <si>
    <t xml:space="preserve">Total School Nurses' Salaries &amp; Fringe Benefits </t>
  </si>
  <si>
    <t>Undistributed Expenditures -Other Support Services Students-Related Services</t>
  </si>
  <si>
    <t>TOTAL UNDIST. EXPEND.-SPEECH, OT, PT AND RELATED SVCS</t>
  </si>
  <si>
    <t>Undistributed Expenditures - Extraordinary Services (excluded from tuition rate)</t>
  </si>
  <si>
    <t>TOTAL UNDIST EXPEND-OTH SUPP SERV STD-EXTRA SERV</t>
  </si>
  <si>
    <t>Undistributed Expenditures - Guidance</t>
  </si>
  <si>
    <t>TOTAL UNDIST. EXPENDITURES - GUIDANCE</t>
  </si>
  <si>
    <t>Undistributed Expenditures - Improvement of Instructional Services</t>
  </si>
  <si>
    <t>TOTAL UNDIST. EXPEND.-IMPROV. OF INST. SERV.</t>
  </si>
  <si>
    <t xml:space="preserve">Undistributed Expenditures - Associate School Library Media Specialist </t>
  </si>
  <si>
    <t>Undistributed Expenditures - Other Salaries</t>
  </si>
  <si>
    <t>Undistributed Expenditures - Technology Coordinators</t>
  </si>
  <si>
    <t xml:space="preserve">Undistributed Expenditures - Education Media Services </t>
  </si>
  <si>
    <t>TOTAL UNDIST. EXPEND.-EDU. MEDIA SERV./LIBRARY</t>
  </si>
  <si>
    <t>Undistributed Expenditures -School Librarian/Media Specialist</t>
  </si>
  <si>
    <t>TOTAL SCHOOL LIBRARIANS SALARY AND FRINGE BENEFITS (ONLY)</t>
  </si>
  <si>
    <t>Undistributed Expenditures - Instructional Staff Training Services Salaries</t>
  </si>
  <si>
    <t>TOTAL UNDIST. EXPEND.-INSTR. STAFF TRAINING SERV.</t>
  </si>
  <si>
    <t>Undistributed Expenditures - Support Services - General Administration</t>
  </si>
  <si>
    <t>TOTAL UNDIST. EXPEND.-SUPPORT SERV.-GEN. ADMIN.</t>
  </si>
  <si>
    <t>Undistributed Expenditures - Support Services - School Administration</t>
  </si>
  <si>
    <t>TOTAL UNDIST. EXPEND.-SUPPORT SERV.-SCHOOL ADMIN.</t>
  </si>
  <si>
    <t>Undistributed Expenditures -  Central Services</t>
  </si>
  <si>
    <t>TOTAL UNDIST. EXPEND. - CENTRAL SERVICES</t>
  </si>
  <si>
    <t xml:space="preserve">Undistributed Expenditures - Admin Information Technology </t>
  </si>
  <si>
    <t>TOTAL UNDIST. EXPEND. - ADMIN. INFO TECHNOLOGY</t>
  </si>
  <si>
    <t>Undistributed Expenditures - Required Maintenance for School Facilities</t>
  </si>
  <si>
    <t>Total Undistributed Expenditures - Required Maintenance for School Facilities</t>
  </si>
  <si>
    <t>11-000-262-100</t>
  </si>
  <si>
    <t>11-000-262-199</t>
  </si>
  <si>
    <t>11-000-262-210</t>
  </si>
  <si>
    <t>Undistributed Expenditures - Other Operation &amp; Maintenance of Plant</t>
  </si>
  <si>
    <t>Undistributed Expenditures  - Other Operation &amp; Maintenance of Plant</t>
  </si>
  <si>
    <t>TOTAL Undistributed Expenditures  - CUSTODIAL SERVICES</t>
  </si>
  <si>
    <t>Undistributed Expenditures  - Care and Upkeep of Grounds</t>
  </si>
  <si>
    <t>TOTAL UNDIST EXPEND.-CARE AND UPKEEP OF GROUNDS</t>
  </si>
  <si>
    <t>TOTAL SECURITY</t>
  </si>
  <si>
    <t>Undistributed Expenditures  - Student Transportation Services</t>
  </si>
  <si>
    <t>TOTAL UNDISTRIBUTED EXPENDITURES -STUDENT TRANSPORTATION SERV.</t>
  </si>
  <si>
    <t>Undistributed Expenditures  - Behavior Modification</t>
  </si>
  <si>
    <t>TOTAL UNDIST. EXPEN.- BEHAVIOR MODIFICATION</t>
  </si>
  <si>
    <t>TOTAL UNALLOCATED BENEFITS</t>
  </si>
  <si>
    <t>Undistributed Expenditures - Food Services</t>
  </si>
  <si>
    <t>TOTAL UNDISTRIBUTED EXPENDITURES-FOOD SERVICES</t>
  </si>
  <si>
    <t>Depreciation - Special Education - Instruction</t>
  </si>
  <si>
    <t>TOTAL DEPRECIATION - SPECIAL EDUCATION - INSTRUCTION</t>
  </si>
  <si>
    <t>Depreciation - Vocational Programs</t>
  </si>
  <si>
    <t>TOTAL DEPRECIATION - VOCATIONAL PROGRAMS</t>
  </si>
  <si>
    <t>Depreciation Undistributed</t>
  </si>
  <si>
    <t xml:space="preserve">TOTAL DEPRECIATION UNDISTRIBUTED </t>
  </si>
  <si>
    <t>Facilities Acquisition and Construction Services</t>
  </si>
  <si>
    <t>TOTAL FACILITIES ACQUISITION AND CONSTRUCTION SERVICES</t>
  </si>
  <si>
    <t>Debt Service - Depreciation</t>
  </si>
  <si>
    <t>TOTAL REGULAR DEBT SERVICE</t>
  </si>
  <si>
    <r>
      <t>FINANCIAL REPORT
PER PUPIL COST COMPUTATIONS - FOR PROFIT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</si>
  <si>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Other income</t>
  </si>
  <si>
    <r>
      <t>UNDISTR. EXPENDITURES - EXTRAORDINARY SERVICES</t>
    </r>
    <r>
      <rPr>
        <b/>
        <sz val="12"/>
        <color indexed="10"/>
        <rFont val="Times New Roman"/>
        <family val="1"/>
      </rPr>
      <t xml:space="preserve"> (EXCLUDED FROM TUITION)</t>
    </r>
  </si>
  <si>
    <r>
      <t xml:space="preserve">TOTAL YEAR-TO-DATE EXPENDITURES
</t>
    </r>
    <r>
      <rPr>
        <b/>
        <sz val="8"/>
        <color indexed="10"/>
        <rFont val="Times New Roman"/>
        <family val="1"/>
      </rPr>
      <t>(exluding 11-000-217-XXX - Extraordinary Services )</t>
    </r>
  </si>
  <si>
    <r>
      <t xml:space="preserve">Extraordinary Services Revenue </t>
    </r>
    <r>
      <rPr>
        <b/>
        <sz val="11"/>
        <color indexed="10"/>
        <rFont val="Times New Roman"/>
        <family val="1"/>
      </rPr>
      <t>(Excluded from Calculation)</t>
    </r>
  </si>
  <si>
    <r>
      <t xml:space="preserve">TOTAL REVENUE </t>
    </r>
    <r>
      <rPr>
        <b/>
        <sz val="11"/>
        <color indexed="10"/>
        <rFont val="Times New Roman"/>
        <family val="1"/>
      </rPr>
      <t>(Excluding Extraordinary Services Revenue)</t>
    </r>
  </si>
  <si>
    <r>
      <t xml:space="preserve">Undist. Expend. - Extraordinary Services </t>
    </r>
    <r>
      <rPr>
        <b/>
        <sz val="11"/>
        <color indexed="10"/>
        <rFont val="Times New Roman"/>
        <family val="1"/>
      </rPr>
      <t>(EXCLUDED FROM CALCULATION)</t>
    </r>
  </si>
  <si>
    <r>
      <t xml:space="preserve">TOTAL EXPENDITURES </t>
    </r>
    <r>
      <rPr>
        <b/>
        <sz val="11"/>
        <color indexed="10"/>
        <rFont val="Times New Roman"/>
        <family val="1"/>
      </rPr>
      <t xml:space="preserve">(Excluding 11-000-217-XXX - Extraordinary Services) </t>
    </r>
  </si>
  <si>
    <r>
      <t xml:space="preserve">TOTAL NET EXPENDITURES  </t>
    </r>
    <r>
      <rPr>
        <b/>
        <sz val="11"/>
        <color indexed="10"/>
        <rFont val="Times New Roman"/>
        <family val="1"/>
      </rPr>
      <t xml:space="preserve">(Excluding 11-000-217-XXX - Extraordinary Services) and Private Placements) </t>
    </r>
  </si>
  <si>
    <t>Total Public School YTD Net Expenditures and Surcharge</t>
  </si>
  <si>
    <r>
      <t xml:space="preserve">Total Public School YTD Net Expenditures </t>
    </r>
    <r>
      <rPr>
        <b/>
        <sz val="12"/>
        <color indexed="10"/>
        <rFont val="Times New Roman"/>
        <family val="1"/>
      </rPr>
      <t xml:space="preserve">(Excluding 11-000-217-XXX - Extraordinary Services) and Private Placements) </t>
    </r>
  </si>
  <si>
    <t>11-000-211-173</t>
  </si>
  <si>
    <t>Salaries of Family Liaisons/Community Parent Involvement Specialists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</si>
</sst>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  <numFmt numFmtId="191" formatCode="[$€-2]\ #,##0.00_);[Red]\([$€-2]\ #,##0.00\)"/>
    <numFmt numFmtId="192" formatCode="[$-409]dddd\,\ mmmm\ dd\,\ yyyy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1"/>
      <name val="Calibri"/>
      <family val="2"/>
    </font>
    <font>
      <b/>
      <sz val="11"/>
      <name val="Times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patternFill patternType="solid">
        <fgColor rgb="FFFFFFFF"/>
        <bgColor indexed="64"/>
      </pattern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  <fill>
      <gradientFill>
        <stop position="0">
          <color theme="0"/>
        </stop>
        <stop position="1">
          <color theme="9"/>
        </stop>
      </gradient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6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 horizontal="left" vertical="top" wrapText="1"/>
    </xf>
    <xf numFmtId="49" fontId="2" fillId="34" borderId="18" xfId="0" applyNumberFormat="1" applyFont="1" applyFill="1" applyBorder="1" applyAlignment="1">
      <alignment horizontal="center" vertical="top"/>
    </xf>
    <xf numFmtId="1" fontId="3" fillId="0" borderId="19" xfId="0" applyNumberFormat="1" applyFont="1" applyBorder="1" applyAlignment="1">
      <alignment horizontal="left" vertical="top" wrapText="1"/>
    </xf>
    <xf numFmtId="1" fontId="2" fillId="34" borderId="20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 horizontal="left" vertical="top" wrapText="1"/>
    </xf>
    <xf numFmtId="1" fontId="1" fillId="0" borderId="22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23" xfId="0" applyFont="1" applyBorder="1" applyAlignment="1">
      <alignment/>
    </xf>
    <xf numFmtId="1" fontId="1" fillId="0" borderId="2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/>
    </xf>
    <xf numFmtId="1" fontId="1" fillId="33" borderId="24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" fontId="4" fillId="34" borderId="26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top"/>
    </xf>
    <xf numFmtId="1" fontId="3" fillId="0" borderId="2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4" fontId="3" fillId="0" borderId="22" xfId="0" applyNumberFormat="1" applyFont="1" applyBorder="1" applyAlignment="1">
      <alignment horizontal="center" vertical="top"/>
    </xf>
    <xf numFmtId="0" fontId="1" fillId="33" borderId="31" xfId="0" applyFont="1" applyFill="1" applyBorder="1" applyAlignment="1">
      <alignment horizontal="center"/>
    </xf>
    <xf numFmtId="1" fontId="1" fillId="0" borderId="30" xfId="0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9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9" fontId="1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3" fontId="1" fillId="0" borderId="25" xfId="42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left" vertical="top" wrapText="1"/>
    </xf>
    <xf numFmtId="1" fontId="2" fillId="34" borderId="15" xfId="0" applyNumberFormat="1" applyFont="1" applyFill="1" applyBorder="1" applyAlignment="1">
      <alignment horizontal="center" vertical="top"/>
    </xf>
    <xf numFmtId="1" fontId="2" fillId="34" borderId="29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shrinkToFi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center" wrapText="1"/>
    </xf>
    <xf numFmtId="171" fontId="1" fillId="0" borderId="21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top"/>
    </xf>
    <xf numFmtId="1" fontId="2" fillId="34" borderId="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center" vertical="top"/>
    </xf>
    <xf numFmtId="0" fontId="6" fillId="0" borderId="34" xfId="0" applyFont="1" applyBorder="1" applyAlignment="1">
      <alignment vertical="center" shrinkToFit="1"/>
    </xf>
    <xf numFmtId="1" fontId="3" fillId="0" borderId="13" xfId="0" applyNumberFormat="1" applyFont="1" applyBorder="1" applyAlignment="1">
      <alignment horizontal="left" vertical="top" wrapText="1"/>
    </xf>
    <xf numFmtId="1" fontId="2" fillId="34" borderId="26" xfId="0" applyNumberFormat="1" applyFont="1" applyFill="1" applyBorder="1" applyAlignment="1">
      <alignment horizontal="justify" vertical="top" wrapText="1"/>
    </xf>
    <xf numFmtId="1" fontId="2" fillId="34" borderId="2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 shrinkToFit="1"/>
    </xf>
    <xf numFmtId="0" fontId="6" fillId="0" borderId="37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top"/>
    </xf>
    <xf numFmtId="0" fontId="6" fillId="0" borderId="34" xfId="0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1" fontId="6" fillId="35" borderId="25" xfId="0" applyNumberFormat="1" applyFont="1" applyFill="1" applyBorder="1" applyAlignment="1">
      <alignment horizontal="center" vertical="center"/>
    </xf>
    <xf numFmtId="3" fontId="5" fillId="0" borderId="25" xfId="44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" fontId="6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/>
    </xf>
    <xf numFmtId="0" fontId="6" fillId="36" borderId="34" xfId="0" applyFont="1" applyFill="1" applyBorder="1" applyAlignment="1">
      <alignment vertical="center" shrinkToFit="1"/>
    </xf>
    <xf numFmtId="1" fontId="3" fillId="37" borderId="17" xfId="0" applyNumberFormat="1" applyFont="1" applyFill="1" applyBorder="1" applyAlignment="1">
      <alignment horizontal="left" vertical="top" wrapText="1"/>
    </xf>
    <xf numFmtId="3" fontId="6" fillId="38" borderId="34" xfId="0" applyNumberFormat="1" applyFont="1" applyFill="1" applyBorder="1" applyAlignment="1">
      <alignment horizontal="center" vertical="center"/>
    </xf>
    <xf numFmtId="1" fontId="3" fillId="39" borderId="12" xfId="0" applyNumberFormat="1" applyFont="1" applyFill="1" applyBorder="1" applyAlignment="1">
      <alignment horizontal="center" vertical="top"/>
    </xf>
    <xf numFmtId="1" fontId="3" fillId="40" borderId="12" xfId="0" applyNumberFormat="1" applyFont="1" applyFill="1" applyBorder="1" applyAlignment="1">
      <alignment horizontal="left" vertical="top" wrapText="1"/>
    </xf>
    <xf numFmtId="1" fontId="1" fillId="41" borderId="17" xfId="0" applyNumberFormat="1" applyFont="1" applyFill="1" applyBorder="1" applyAlignment="1">
      <alignment horizontal="left" vertical="top" wrapText="1"/>
    </xf>
    <xf numFmtId="1" fontId="6" fillId="42" borderId="25" xfId="0" applyNumberFormat="1" applyFont="1" applyFill="1" applyBorder="1" applyAlignment="1">
      <alignment horizontal="center" vertical="center"/>
    </xf>
    <xf numFmtId="3" fontId="5" fillId="43" borderId="25" xfId="44" applyNumberFormat="1" applyFont="1" applyFill="1" applyBorder="1" applyAlignment="1">
      <alignment horizontal="center" vertical="center" wrapText="1"/>
    </xf>
    <xf numFmtId="1" fontId="6" fillId="44" borderId="25" xfId="0" applyNumberFormat="1" applyFont="1" applyFill="1" applyBorder="1" applyAlignment="1">
      <alignment horizontal="center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3" fontId="5" fillId="0" borderId="25" xfId="42" applyNumberFormat="1" applyFont="1" applyBorder="1" applyAlignment="1" applyProtection="1">
      <alignment horizontal="center" vertical="center" wrapText="1"/>
      <protection locked="0"/>
    </xf>
    <xf numFmtId="3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3" fontId="1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3" fontId="5" fillId="0" borderId="25" xfId="0" applyNumberFormat="1" applyFont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38" fontId="5" fillId="0" borderId="18" xfId="0" applyNumberFormat="1" applyFont="1" applyBorder="1" applyAlignment="1" applyProtection="1">
      <alignment horizontal="center" vertical="center"/>
      <protection/>
    </xf>
    <xf numFmtId="3" fontId="5" fillId="0" borderId="25" xfId="44" applyNumberFormat="1" applyFont="1" applyBorder="1" applyAlignment="1" applyProtection="1">
      <alignment horizontal="center" vertical="center" wrapText="1"/>
      <protection/>
    </xf>
    <xf numFmtId="3" fontId="16" fillId="0" borderId="25" xfId="59" applyNumberFormat="1" applyFont="1" applyBorder="1" applyAlignment="1" applyProtection="1">
      <alignment horizontal="center" vertical="center"/>
      <protection/>
    </xf>
    <xf numFmtId="3" fontId="5" fillId="0" borderId="18" xfId="0" applyNumberFormat="1" applyFont="1" applyBorder="1" applyAlignment="1" applyProtection="1">
      <alignment horizontal="center" vertical="center"/>
      <protection/>
    </xf>
    <xf numFmtId="38" fontId="5" fillId="0" borderId="25" xfId="0" applyNumberFormat="1" applyFont="1" applyBorder="1" applyAlignment="1" applyProtection="1">
      <alignment horizontal="center" vertical="center"/>
      <protection/>
    </xf>
    <xf numFmtId="3" fontId="5" fillId="45" borderId="18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>
      <alignment horizontal="center" vertical="top"/>
    </xf>
    <xf numFmtId="3" fontId="16" fillId="0" borderId="25" xfId="0" applyNumberFormat="1" applyFont="1" applyBorder="1" applyAlignment="1" applyProtection="1">
      <alignment horizontal="center" vertical="center"/>
      <protection/>
    </xf>
    <xf numFmtId="0" fontId="5" fillId="0" borderId="25" xfId="42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1" fontId="3" fillId="0" borderId="39" xfId="0" applyNumberFormat="1" applyFont="1" applyBorder="1" applyAlignment="1" applyProtection="1">
      <alignment horizontal="center" vertical="top"/>
      <protection locked="0"/>
    </xf>
    <xf numFmtId="1" fontId="3" fillId="0" borderId="14" xfId="0" applyNumberFormat="1" applyFont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3" fontId="3" fillId="0" borderId="14" xfId="0" applyNumberFormat="1" applyFont="1" applyBorder="1" applyAlignment="1" applyProtection="1">
      <alignment horizontal="center" vertical="top"/>
      <protection locked="0"/>
    </xf>
    <xf numFmtId="3" fontId="3" fillId="0" borderId="13" xfId="0" applyNumberFormat="1" applyFont="1" applyBorder="1" applyAlignment="1" applyProtection="1">
      <alignment horizontal="center" vertical="top"/>
      <protection locked="0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center" vertical="top"/>
      <protection locked="0"/>
    </xf>
    <xf numFmtId="3" fontId="3" fillId="0" borderId="29" xfId="0" applyNumberFormat="1" applyFont="1" applyBorder="1" applyAlignment="1" applyProtection="1">
      <alignment horizontal="center" vertical="top"/>
      <protection locked="0"/>
    </xf>
    <xf numFmtId="3" fontId="3" fillId="0" borderId="40" xfId="0" applyNumberFormat="1" applyFont="1" applyBorder="1" applyAlignment="1">
      <alignment horizontal="center" vertical="top"/>
    </xf>
    <xf numFmtId="3" fontId="3" fillId="0" borderId="41" xfId="0" applyNumberFormat="1" applyFont="1" applyBorder="1" applyAlignment="1">
      <alignment horizontal="center" vertical="top"/>
    </xf>
    <xf numFmtId="37" fontId="3" fillId="0" borderId="40" xfId="0" applyNumberFormat="1" applyFont="1" applyBorder="1" applyAlignment="1">
      <alignment horizontal="center" vertical="top"/>
    </xf>
    <xf numFmtId="37" fontId="3" fillId="0" borderId="41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5" fontId="3" fillId="0" borderId="24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27" xfId="0" applyNumberFormat="1" applyFont="1" applyBorder="1" applyAlignment="1">
      <alignment horizontal="center" vertical="center"/>
    </xf>
    <xf numFmtId="5" fontId="3" fillId="0" borderId="28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 shrinkToFit="1"/>
    </xf>
    <xf numFmtId="4" fontId="3" fillId="0" borderId="21" xfId="0" applyNumberFormat="1" applyFont="1" applyBorder="1" applyAlignment="1">
      <alignment horizontal="center" vertical="center" shrinkToFit="1"/>
    </xf>
    <xf numFmtId="3" fontId="3" fillId="0" borderId="42" xfId="0" applyNumberFormat="1" applyFont="1" applyBorder="1" applyAlignment="1" applyProtection="1">
      <alignment horizontal="center" vertical="top"/>
      <protection locked="0"/>
    </xf>
    <xf numFmtId="3" fontId="3" fillId="0" borderId="43" xfId="0" applyNumberFormat="1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38" xfId="0" applyNumberFormat="1" applyFont="1" applyFill="1" applyBorder="1" applyAlignment="1">
      <alignment horizontal="left" vertical="top"/>
    </xf>
    <xf numFmtId="1" fontId="1" fillId="0" borderId="33" xfId="0" applyNumberFormat="1" applyFont="1" applyFill="1" applyBorder="1" applyAlignment="1">
      <alignment horizontal="left" vertical="top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4" borderId="32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29" xfId="0" applyNumberFormat="1" applyFont="1" applyFill="1" applyBorder="1" applyAlignment="1">
      <alignment horizontal="center" wrapText="1"/>
    </xf>
    <xf numFmtId="1" fontId="2" fillId="34" borderId="24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3" fontId="3" fillId="0" borderId="15" xfId="42" applyNumberFormat="1" applyFont="1" applyBorder="1" applyAlignment="1" applyProtection="1">
      <alignment horizontal="center" vertical="center"/>
      <protection locked="0"/>
    </xf>
    <xf numFmtId="3" fontId="3" fillId="0" borderId="29" xfId="42" applyNumberFormat="1" applyFont="1" applyBorder="1" applyAlignment="1" applyProtection="1">
      <alignment horizontal="center" vertical="center"/>
      <protection locked="0"/>
    </xf>
    <xf numFmtId="37" fontId="3" fillId="0" borderId="15" xfId="42" applyNumberFormat="1" applyFont="1" applyBorder="1" applyAlignment="1" applyProtection="1">
      <alignment horizontal="center" vertical="center"/>
      <protection locked="0"/>
    </xf>
    <xf numFmtId="37" fontId="3" fillId="0" borderId="29" xfId="42" applyNumberFormat="1" applyFont="1" applyBorder="1" applyAlignment="1" applyProtection="1">
      <alignment horizontal="center" vertical="center"/>
      <protection locked="0"/>
    </xf>
    <xf numFmtId="1" fontId="2" fillId="34" borderId="24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32" xfId="0" applyNumberFormat="1" applyFont="1" applyFill="1" applyBorder="1" applyAlignment="1">
      <alignment horizontal="left"/>
    </xf>
    <xf numFmtId="3" fontId="3" fillId="0" borderId="14" xfId="42" applyNumberFormat="1" applyFont="1" applyBorder="1" applyAlignment="1" applyProtection="1">
      <alignment horizontal="center" vertical="center"/>
      <protection locked="0"/>
    </xf>
    <xf numFmtId="3" fontId="3" fillId="0" borderId="13" xfId="42" applyNumberFormat="1" applyFont="1" applyBorder="1" applyAlignment="1" applyProtection="1">
      <alignment horizontal="center" vertical="center"/>
      <protection locked="0"/>
    </xf>
    <xf numFmtId="1" fontId="2" fillId="34" borderId="16" xfId="0" applyNumberFormat="1" applyFont="1" applyFill="1" applyBorder="1" applyAlignment="1">
      <alignment horizontal="center" wrapText="1"/>
    </xf>
    <xf numFmtId="1" fontId="2" fillId="34" borderId="0" xfId="0" applyNumberFormat="1" applyFont="1" applyFill="1" applyBorder="1" applyAlignment="1">
      <alignment horizontal="center" wrapText="1"/>
    </xf>
    <xf numFmtId="1" fontId="2" fillId="34" borderId="26" xfId="0" applyNumberFormat="1" applyFont="1" applyFill="1" applyBorder="1" applyAlignment="1">
      <alignment horizontal="center" wrapText="1"/>
    </xf>
    <xf numFmtId="1" fontId="2" fillId="34" borderId="32" xfId="0" applyNumberFormat="1" applyFont="1" applyFill="1" applyBorder="1" applyAlignment="1">
      <alignment horizont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37" fontId="3" fillId="0" borderId="14" xfId="42" applyNumberFormat="1" applyFont="1" applyBorder="1" applyAlignment="1" applyProtection="1">
      <alignment horizontal="center" vertical="center"/>
      <protection locked="0"/>
    </xf>
    <xf numFmtId="37" fontId="3" fillId="0" borderId="13" xfId="42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center" vertical="top"/>
      <protection locked="0"/>
    </xf>
    <xf numFmtId="3" fontId="3" fillId="0" borderId="29" xfId="0" applyNumberFormat="1" applyFont="1" applyFill="1" applyBorder="1" applyAlignment="1" applyProtection="1">
      <alignment horizontal="center" vertical="top"/>
      <protection locked="0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1" fontId="2" fillId="34" borderId="42" xfId="0" applyNumberFormat="1" applyFont="1" applyFill="1" applyBorder="1" applyAlignment="1">
      <alignment horizontal="center" wrapText="1"/>
    </xf>
    <xf numFmtId="1" fontId="2" fillId="34" borderId="4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3" fontId="1" fillId="0" borderId="45" xfId="0" applyNumberFormat="1" applyFont="1" applyBorder="1" applyAlignment="1" applyProtection="1">
      <alignment horizontal="center"/>
      <protection locked="0"/>
    </xf>
    <xf numFmtId="3" fontId="1" fillId="0" borderId="46" xfId="0" applyNumberFormat="1" applyFont="1" applyBorder="1" applyAlignment="1" applyProtection="1">
      <alignment horizontal="center"/>
      <protection locked="0"/>
    </xf>
    <xf numFmtId="3" fontId="1" fillId="0" borderId="27" xfId="0" applyNumberFormat="1" applyFont="1" applyBorder="1" applyAlignment="1" applyProtection="1">
      <alignment horizontal="center"/>
      <protection locked="0"/>
    </xf>
    <xf numFmtId="3" fontId="1" fillId="0" borderId="28" xfId="0" applyNumberFormat="1" applyFont="1" applyBorder="1" applyAlignment="1" applyProtection="1">
      <alignment horizontal="center"/>
      <protection locked="0"/>
    </xf>
    <xf numFmtId="3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3" fontId="1" fillId="0" borderId="4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 locked="0"/>
    </xf>
    <xf numFmtId="3" fontId="1" fillId="0" borderId="26" xfId="0" applyNumberFormat="1" applyFont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  <protection locked="0"/>
    </xf>
    <xf numFmtId="3" fontId="1" fillId="0" borderId="29" xfId="0" applyNumberFormat="1" applyFont="1" applyBorder="1" applyAlignment="1" applyProtection="1">
      <alignment horizontal="center"/>
      <protection locked="0"/>
    </xf>
    <xf numFmtId="3" fontId="1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9" fontId="1" fillId="0" borderId="45" xfId="44" applyNumberFormat="1" applyFont="1" applyBorder="1" applyAlignment="1">
      <alignment horizontal="center" vertical="center"/>
    </xf>
    <xf numFmtId="39" fontId="1" fillId="0" borderId="46" xfId="44" applyNumberFormat="1" applyFont="1" applyBorder="1" applyAlignment="1">
      <alignment horizontal="center" vertical="center"/>
    </xf>
    <xf numFmtId="39" fontId="1" fillId="0" borderId="15" xfId="44" applyNumberFormat="1" applyFont="1" applyBorder="1" applyAlignment="1">
      <alignment horizontal="center" vertical="center"/>
    </xf>
    <xf numFmtId="39" fontId="1" fillId="0" borderId="29" xfId="44" applyNumberFormat="1" applyFont="1" applyBorder="1" applyAlignment="1">
      <alignment horizontal="center" vertical="center"/>
    </xf>
    <xf numFmtId="39" fontId="1" fillId="0" borderId="16" xfId="44" applyNumberFormat="1" applyFont="1" applyBorder="1" applyAlignment="1">
      <alignment horizontal="center" vertical="center"/>
    </xf>
    <xf numFmtId="39" fontId="1" fillId="0" borderId="26" xfId="44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71" fontId="1" fillId="0" borderId="16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9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3" fontId="1" fillId="0" borderId="16" xfId="0" applyNumberFormat="1" applyFont="1" applyBorder="1" applyAlignment="1" applyProtection="1">
      <alignment horizontal="center" vertical="center"/>
      <protection/>
    </xf>
    <xf numFmtId="3" fontId="1" fillId="0" borderId="26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/>
      <protection/>
    </xf>
    <xf numFmtId="3" fontId="1" fillId="0" borderId="29" xfId="0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15" xfId="0" applyNumberFormat="1" applyFont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26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170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>
      <alignment horizontal="left" vertical="center" wrapText="1"/>
    </xf>
    <xf numFmtId="1" fontId="1" fillId="0" borderId="38" xfId="0" applyNumberFormat="1" applyFont="1" applyFill="1" applyBorder="1" applyAlignment="1">
      <alignment horizontal="left" vertical="center" wrapText="1"/>
    </xf>
    <xf numFmtId="1" fontId="1" fillId="0" borderId="33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1" fillId="0" borderId="45" xfId="44" applyNumberFormat="1" applyFont="1" applyBorder="1" applyAlignment="1">
      <alignment horizontal="center" vertical="center" wrapText="1"/>
    </xf>
    <xf numFmtId="3" fontId="1" fillId="0" borderId="46" xfId="44" applyNumberFormat="1" applyFont="1" applyBorder="1" applyAlignment="1">
      <alignment horizontal="center" vertical="center" wrapText="1"/>
    </xf>
    <xf numFmtId="3" fontId="1" fillId="0" borderId="16" xfId="44" applyNumberFormat="1" applyFont="1" applyBorder="1" applyAlignment="1">
      <alignment horizontal="center" vertical="center" wrapText="1"/>
    </xf>
    <xf numFmtId="3" fontId="1" fillId="0" borderId="26" xfId="44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7" fontId="3" fillId="46" borderId="15" xfId="42" applyNumberFormat="1" applyFont="1" applyFill="1" applyBorder="1" applyAlignment="1" applyProtection="1">
      <alignment horizontal="center" vertical="center"/>
      <protection locked="0"/>
    </xf>
    <xf numFmtId="37" fontId="3" fillId="47" borderId="29" xfId="42" applyNumberFormat="1" applyFont="1" applyFill="1" applyBorder="1" applyAlignment="1" applyProtection="1">
      <alignment horizontal="center" vertical="center"/>
      <protection locked="0"/>
    </xf>
    <xf numFmtId="37" fontId="3" fillId="48" borderId="14" xfId="42" applyNumberFormat="1" applyFont="1" applyFill="1" applyBorder="1" applyAlignment="1" applyProtection="1">
      <alignment horizontal="center" vertical="center"/>
      <protection locked="0"/>
    </xf>
    <xf numFmtId="37" fontId="3" fillId="49" borderId="13" xfId="42" applyNumberFormat="1" applyFont="1" applyFill="1" applyBorder="1" applyAlignment="1" applyProtection="1">
      <alignment horizontal="center" vertical="center"/>
      <protection locked="0"/>
    </xf>
    <xf numFmtId="37" fontId="3" fillId="50" borderId="14" xfId="0" applyNumberFormat="1" applyFont="1" applyFill="1" applyBorder="1" applyAlignment="1">
      <alignment horizontal="center" vertical="top"/>
    </xf>
    <xf numFmtId="37" fontId="3" fillId="51" borderId="13" xfId="0" applyNumberFormat="1" applyFont="1" applyFill="1" applyBorder="1" applyAlignment="1">
      <alignment horizontal="center" vertical="top"/>
    </xf>
    <xf numFmtId="37" fontId="3" fillId="0" borderId="15" xfId="0" applyNumberFormat="1" applyFont="1" applyBorder="1" applyAlignment="1" applyProtection="1">
      <alignment horizontal="center" vertical="top"/>
      <protection locked="0"/>
    </xf>
    <xf numFmtId="37" fontId="3" fillId="0" borderId="29" xfId="0" applyNumberFormat="1" applyFont="1" applyBorder="1" applyAlignment="1" applyProtection="1">
      <alignment horizontal="center" vertical="top"/>
      <protection locked="0"/>
    </xf>
    <xf numFmtId="1" fontId="2" fillId="34" borderId="24" xfId="0" applyNumberFormat="1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left" vertical="top" wrapText="1"/>
    </xf>
    <xf numFmtId="1" fontId="2" fillId="34" borderId="32" xfId="0" applyNumberFormat="1" applyFont="1" applyFill="1" applyBorder="1" applyAlignment="1">
      <alignment horizontal="left" vertical="top" wrapText="1"/>
    </xf>
    <xf numFmtId="1" fontId="2" fillId="34" borderId="24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/>
    </xf>
    <xf numFmtId="1" fontId="2" fillId="34" borderId="32" xfId="0" applyNumberFormat="1" applyFont="1" applyFill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left" vertical="center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0" fontId="6" fillId="52" borderId="18" xfId="0" applyFont="1" applyFill="1" applyBorder="1" applyAlignment="1">
      <alignment horizontal="left" vertical="center" wrapText="1"/>
    </xf>
    <xf numFmtId="0" fontId="6" fillId="52" borderId="38" xfId="0" applyFont="1" applyFill="1" applyBorder="1" applyAlignment="1">
      <alignment horizontal="left" vertical="center" wrapText="1"/>
    </xf>
    <xf numFmtId="0" fontId="6" fillId="52" borderId="33" xfId="0" applyFont="1" applyFill="1" applyBorder="1" applyAlignment="1">
      <alignment horizontal="left" vertical="center" wrapText="1"/>
    </xf>
    <xf numFmtId="1" fontId="3" fillId="0" borderId="42" xfId="0" applyNumberFormat="1" applyFont="1" applyBorder="1" applyAlignment="1">
      <alignment horizontal="left" vertical="top"/>
    </xf>
    <xf numFmtId="1" fontId="3" fillId="0" borderId="43" xfId="0" applyNumberFormat="1" applyFont="1" applyBorder="1" applyAlignment="1">
      <alignment horizontal="left" vertical="top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left"/>
    </xf>
    <xf numFmtId="1" fontId="5" fillId="0" borderId="38" xfId="0" applyNumberFormat="1" applyFont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3" fontId="3" fillId="35" borderId="14" xfId="0" applyNumberFormat="1" applyFont="1" applyFill="1" applyBorder="1" applyAlignment="1" applyProtection="1">
      <alignment horizontal="center" vertical="top"/>
      <protection locked="0"/>
    </xf>
    <xf numFmtId="3" fontId="3" fillId="35" borderId="13" xfId="0" applyNumberFormat="1" applyFont="1" applyFill="1" applyBorder="1" applyAlignment="1" applyProtection="1">
      <alignment horizontal="center" vertical="top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4" fontId="1" fillId="0" borderId="45" xfId="44" applyNumberFormat="1" applyFont="1" applyBorder="1" applyAlignment="1">
      <alignment horizontal="center" vertical="center"/>
    </xf>
    <xf numFmtId="4" fontId="1" fillId="0" borderId="46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9" xfId="44" applyNumberFormat="1" applyFont="1" applyBorder="1" applyAlignment="1">
      <alignment horizontal="center" vertical="center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4" fontId="1" fillId="0" borderId="26" xfId="0" applyNumberFormat="1" applyFont="1" applyBorder="1" applyAlignment="1" applyProtection="1">
      <alignment horizontal="center" vertical="center"/>
      <protection locked="0"/>
    </xf>
    <xf numFmtId="4" fontId="1" fillId="0" borderId="27" xfId="0" applyNumberFormat="1" applyFont="1" applyBorder="1" applyAlignment="1" applyProtection="1">
      <alignment horizontal="center" vertical="center"/>
      <protection locked="0"/>
    </xf>
    <xf numFmtId="4" fontId="1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0" fontId="6" fillId="53" borderId="18" xfId="0" applyFont="1" applyFill="1" applyBorder="1" applyAlignment="1">
      <alignment horizontal="left"/>
    </xf>
    <xf numFmtId="0" fontId="6" fillId="54" borderId="38" xfId="0" applyFont="1" applyFill="1" applyBorder="1" applyAlignment="1">
      <alignment horizontal="left"/>
    </xf>
    <xf numFmtId="0" fontId="6" fillId="55" borderId="33" xfId="0" applyFont="1" applyFill="1" applyBorder="1" applyAlignment="1">
      <alignment horizontal="left"/>
    </xf>
    <xf numFmtId="3" fontId="1" fillId="0" borderId="45" xfId="44" applyNumberFormat="1" applyFont="1" applyBorder="1" applyAlignment="1">
      <alignment horizontal="center" vertical="center"/>
    </xf>
    <xf numFmtId="3" fontId="1" fillId="0" borderId="46" xfId="44" applyNumberFormat="1" applyFont="1" applyBorder="1" applyAlignment="1">
      <alignment horizontal="center" vertical="center"/>
    </xf>
    <xf numFmtId="3" fontId="1" fillId="0" borderId="16" xfId="44" applyNumberFormat="1" applyFont="1" applyBorder="1" applyAlignment="1">
      <alignment horizontal="center" vertical="center"/>
    </xf>
    <xf numFmtId="3" fontId="1" fillId="0" borderId="26" xfId="44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32" xfId="0" applyNumberFormat="1" applyFont="1" applyFill="1" applyBorder="1" applyAlignment="1">
      <alignment horizontal="left" vertical="center"/>
    </xf>
    <xf numFmtId="1" fontId="3" fillId="0" borderId="27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28" xfId="0" applyNumberFormat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56" borderId="18" xfId="0" applyFont="1" applyFill="1" applyBorder="1" applyAlignment="1">
      <alignment horizontal="left" vertical="center" wrapText="1"/>
    </xf>
    <xf numFmtId="0" fontId="6" fillId="57" borderId="38" xfId="0" applyFont="1" applyFill="1" applyBorder="1" applyAlignment="1">
      <alignment horizontal="left" vertical="center" wrapText="1"/>
    </xf>
    <xf numFmtId="0" fontId="6" fillId="58" borderId="33" xfId="0" applyFont="1" applyFill="1" applyBorder="1" applyAlignment="1">
      <alignment horizontal="left" vertical="center" wrapText="1"/>
    </xf>
    <xf numFmtId="1" fontId="3" fillId="59" borderId="14" xfId="0" applyNumberFormat="1" applyFont="1" applyFill="1" applyBorder="1" applyAlignment="1">
      <alignment horizontal="left" vertical="top"/>
    </xf>
    <xf numFmtId="1" fontId="3" fillId="60" borderId="13" xfId="0" applyNumberFormat="1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1762125</xdr:colOff>
      <xdr:row>1</xdr:row>
      <xdr:rowOff>180975</xdr:rowOff>
    </xdr:from>
    <xdr:to>
      <xdr:col>5</xdr:col>
      <xdr:colOff>990600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333625" y="381000"/>
          <a:ext cx="6629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7"/>
  <sheetViews>
    <sheetView showZeros="0" tabSelected="1" view="pageBreakPreview" zoomScale="80" zoomScaleSheetLayoutView="80" workbookViewId="0" topLeftCell="A955">
      <selection activeCell="F962" sqref="F962"/>
    </sheetView>
  </sheetViews>
  <sheetFormatPr defaultColWidth="9.28125" defaultRowHeight="15.75" customHeight="1"/>
  <cols>
    <col min="1" max="1" width="6.8515625" style="7" customWidth="1"/>
    <col min="2" max="2" width="1.7109375" style="3" customWidth="1"/>
    <col min="3" max="3" width="49.140625" style="3" customWidth="1"/>
    <col min="4" max="4" width="52.00390625" style="4" customWidth="1"/>
    <col min="5" max="5" width="9.8515625" style="102" customWidth="1"/>
    <col min="6" max="6" width="18.28125" style="21" customWidth="1"/>
    <col min="7" max="7" width="12.28125" style="52" customWidth="1"/>
    <col min="8" max="8" width="14.421875" style="6" customWidth="1"/>
    <col min="9" max="9" width="15.28125" style="22" bestFit="1" customWidth="1"/>
    <col min="10" max="12" width="9.28125" style="22" customWidth="1"/>
    <col min="13" max="13" width="10.421875" style="22" bestFit="1" customWidth="1"/>
    <col min="14" max="16384" width="9.28125" style="22" customWidth="1"/>
  </cols>
  <sheetData>
    <row r="1" spans="1:8" ht="15.75" customHeight="1">
      <c r="A1" s="30"/>
      <c r="B1" s="18"/>
      <c r="C1" s="18"/>
      <c r="D1" s="47"/>
      <c r="E1" s="47"/>
      <c r="F1" s="38"/>
      <c r="G1" s="38"/>
      <c r="H1" s="37"/>
    </row>
    <row r="2" spans="1:8" ht="15.75" customHeight="1" thickBot="1">
      <c r="A2" s="160"/>
      <c r="B2" s="160"/>
      <c r="C2" s="160"/>
      <c r="D2" s="160"/>
      <c r="E2" s="160"/>
      <c r="F2" s="160"/>
      <c r="G2" s="160"/>
      <c r="H2" s="160"/>
    </row>
    <row r="3" spans="1:8" ht="15.75" customHeight="1" thickTop="1">
      <c r="A3" s="311" t="s">
        <v>53</v>
      </c>
      <c r="B3" s="312"/>
      <c r="C3" s="312"/>
      <c r="D3" s="312"/>
      <c r="E3" s="312"/>
      <c r="F3" s="312"/>
      <c r="G3" s="312"/>
      <c r="H3" s="312"/>
    </row>
    <row r="4" spans="1:8" ht="15.75" customHeight="1">
      <c r="A4" s="48"/>
      <c r="B4" s="49"/>
      <c r="C4" s="49"/>
      <c r="D4" s="49"/>
      <c r="E4" s="49"/>
      <c r="F4" s="49"/>
      <c r="G4" s="49"/>
      <c r="H4" s="49"/>
    </row>
    <row r="5" spans="1:8" ht="15.75" customHeight="1">
      <c r="A5" s="313" t="s">
        <v>26</v>
      </c>
      <c r="B5" s="313"/>
      <c r="C5" s="313"/>
      <c r="D5" s="313"/>
      <c r="E5" s="313"/>
      <c r="F5" s="313"/>
      <c r="G5" s="313"/>
      <c r="H5" s="313"/>
    </row>
    <row r="6" spans="1:8" ht="15.75" customHeight="1">
      <c r="A6" s="313" t="s">
        <v>27</v>
      </c>
      <c r="B6" s="313"/>
      <c r="C6" s="313"/>
      <c r="D6" s="313"/>
      <c r="E6" s="313"/>
      <c r="F6" s="313"/>
      <c r="G6" s="313"/>
      <c r="H6" s="313"/>
    </row>
    <row r="7" spans="1:8" s="23" customFormat="1" ht="15.75" customHeight="1" thickBot="1">
      <c r="A7" s="90"/>
      <c r="B7" s="91"/>
      <c r="C7" s="91"/>
      <c r="D7" s="91"/>
      <c r="E7" s="91"/>
      <c r="F7" s="91"/>
      <c r="G7" s="91"/>
      <c r="H7" s="91"/>
    </row>
    <row r="8" spans="1:8" s="89" customFormat="1" ht="15.75" customHeight="1" thickBot="1">
      <c r="A8" s="314" t="s">
        <v>219</v>
      </c>
      <c r="B8" s="315"/>
      <c r="C8" s="97"/>
      <c r="D8" s="87" t="s">
        <v>220</v>
      </c>
      <c r="E8" s="87"/>
      <c r="F8" s="88" t="s">
        <v>221</v>
      </c>
      <c r="G8" s="326" t="s">
        <v>222</v>
      </c>
      <c r="H8" s="327"/>
    </row>
    <row r="9" spans="1:8" s="32" customFormat="1" ht="15.75" customHeight="1">
      <c r="A9" s="31" t="s">
        <v>34</v>
      </c>
      <c r="B9" s="1"/>
      <c r="C9" s="278" t="s">
        <v>1064</v>
      </c>
      <c r="D9" s="191" t="s">
        <v>30</v>
      </c>
      <c r="E9" s="95" t="s">
        <v>1067</v>
      </c>
      <c r="F9" s="56" t="s">
        <v>92</v>
      </c>
      <c r="G9" s="193" t="s">
        <v>91</v>
      </c>
      <c r="H9" s="194"/>
    </row>
    <row r="10" spans="1:8" ht="15.75" customHeight="1" thickBot="1">
      <c r="A10" s="10" t="s">
        <v>35</v>
      </c>
      <c r="B10" s="11"/>
      <c r="C10" s="279"/>
      <c r="D10" s="225"/>
      <c r="E10" s="96" t="s">
        <v>1068</v>
      </c>
      <c r="F10" s="57" t="s">
        <v>93</v>
      </c>
      <c r="G10" s="210" t="s">
        <v>16</v>
      </c>
      <c r="H10" s="211"/>
    </row>
    <row r="11" spans="1:8" ht="15.75" customHeight="1" thickBot="1">
      <c r="A11" s="188" t="s">
        <v>199</v>
      </c>
      <c r="B11" s="189"/>
      <c r="C11" s="189"/>
      <c r="D11" s="189"/>
      <c r="E11" s="189"/>
      <c r="F11" s="189"/>
      <c r="G11" s="189"/>
      <c r="H11" s="190"/>
    </row>
    <row r="12" spans="1:8" ht="15.75" customHeight="1" thickBot="1">
      <c r="A12" s="200" t="s">
        <v>247</v>
      </c>
      <c r="B12" s="201"/>
      <c r="C12" s="201"/>
      <c r="D12" s="201"/>
      <c r="E12" s="201"/>
      <c r="F12" s="201"/>
      <c r="G12" s="201"/>
      <c r="H12" s="202"/>
    </row>
    <row r="13" spans="1:8" ht="15.75" customHeight="1">
      <c r="A13" s="367">
        <v>3500</v>
      </c>
      <c r="B13" s="368"/>
      <c r="C13" s="108" t="s">
        <v>1065</v>
      </c>
      <c r="D13" s="12" t="s">
        <v>87</v>
      </c>
      <c r="E13" s="106">
        <v>3660</v>
      </c>
      <c r="F13" s="53" t="s">
        <v>248</v>
      </c>
      <c r="G13" s="214"/>
      <c r="H13" s="215"/>
    </row>
    <row r="14" spans="1:8" ht="15.75" customHeight="1">
      <c r="A14" s="161">
        <v>3520</v>
      </c>
      <c r="B14" s="162"/>
      <c r="C14" s="108" t="s">
        <v>1065</v>
      </c>
      <c r="D14" s="4" t="s">
        <v>88</v>
      </c>
      <c r="E14" s="107">
        <v>3660</v>
      </c>
      <c r="F14" s="54" t="s">
        <v>249</v>
      </c>
      <c r="G14" s="214"/>
      <c r="H14" s="215"/>
    </row>
    <row r="15" spans="1:10" ht="15.75" customHeight="1">
      <c r="A15" s="161">
        <v>3525</v>
      </c>
      <c r="B15" s="162"/>
      <c r="C15" s="108" t="s">
        <v>1065</v>
      </c>
      <c r="D15" s="4" t="s">
        <v>251</v>
      </c>
      <c r="E15" s="107">
        <v>3660</v>
      </c>
      <c r="F15" s="54" t="s">
        <v>250</v>
      </c>
      <c r="G15" s="214"/>
      <c r="H15" s="215"/>
      <c r="J15" s="22" t="s">
        <v>1063</v>
      </c>
    </row>
    <row r="16" spans="1:8" ht="15.75" customHeight="1">
      <c r="A16" s="161">
        <v>3530</v>
      </c>
      <c r="B16" s="162"/>
      <c r="C16" s="108" t="s">
        <v>1065</v>
      </c>
      <c r="D16" s="4" t="s">
        <v>78</v>
      </c>
      <c r="E16" s="107">
        <v>3660</v>
      </c>
      <c r="F16" s="54" t="s">
        <v>256</v>
      </c>
      <c r="G16" s="214"/>
      <c r="H16" s="215"/>
    </row>
    <row r="17" spans="1:8" ht="15.75" customHeight="1">
      <c r="A17" s="161">
        <v>3531</v>
      </c>
      <c r="B17" s="162"/>
      <c r="C17" s="108" t="s">
        <v>1065</v>
      </c>
      <c r="D17" s="4" t="s">
        <v>73</v>
      </c>
      <c r="E17" s="107">
        <v>3660</v>
      </c>
      <c r="F17" s="54" t="s">
        <v>257</v>
      </c>
      <c r="G17" s="214"/>
      <c r="H17" s="215"/>
    </row>
    <row r="18" spans="1:8" ht="15.75" customHeight="1">
      <c r="A18" s="161">
        <v>3532</v>
      </c>
      <c r="B18" s="162"/>
      <c r="C18" s="108" t="s">
        <v>1065</v>
      </c>
      <c r="D18" s="4" t="s">
        <v>79</v>
      </c>
      <c r="E18" s="107">
        <v>3660</v>
      </c>
      <c r="F18" s="54" t="s">
        <v>258</v>
      </c>
      <c r="G18" s="214"/>
      <c r="H18" s="215"/>
    </row>
    <row r="19" spans="1:8" ht="15.75" customHeight="1">
      <c r="A19" s="161">
        <v>3533</v>
      </c>
      <c r="B19" s="162"/>
      <c r="C19" s="108" t="s">
        <v>1065</v>
      </c>
      <c r="D19" s="4" t="s">
        <v>74</v>
      </c>
      <c r="E19" s="107">
        <v>3660</v>
      </c>
      <c r="F19" s="54" t="s">
        <v>259</v>
      </c>
      <c r="G19" s="214"/>
      <c r="H19" s="215"/>
    </row>
    <row r="20" spans="1:8" ht="15.75" customHeight="1">
      <c r="A20" s="161">
        <v>3534</v>
      </c>
      <c r="B20" s="162"/>
      <c r="C20" s="108" t="s">
        <v>1065</v>
      </c>
      <c r="D20" s="4" t="s">
        <v>80</v>
      </c>
      <c r="E20" s="107">
        <v>3660</v>
      </c>
      <c r="F20" s="54" t="s">
        <v>260</v>
      </c>
      <c r="G20" s="214"/>
      <c r="H20" s="215"/>
    </row>
    <row r="21" spans="1:8" ht="15.75" customHeight="1">
      <c r="A21" s="161">
        <v>3535</v>
      </c>
      <c r="B21" s="162"/>
      <c r="C21" s="108" t="s">
        <v>1065</v>
      </c>
      <c r="D21" s="4" t="s">
        <v>81</v>
      </c>
      <c r="E21" s="107">
        <v>3660</v>
      </c>
      <c r="F21" s="54" t="s">
        <v>261</v>
      </c>
      <c r="G21" s="214"/>
      <c r="H21" s="215"/>
    </row>
    <row r="22" spans="1:8" ht="15.75" customHeight="1">
      <c r="A22" s="161">
        <v>3536</v>
      </c>
      <c r="B22" s="162"/>
      <c r="C22" s="108" t="s">
        <v>1065</v>
      </c>
      <c r="D22" s="4" t="s">
        <v>82</v>
      </c>
      <c r="E22" s="107">
        <v>3660</v>
      </c>
      <c r="F22" s="54" t="s">
        <v>262</v>
      </c>
      <c r="G22" s="214"/>
      <c r="H22" s="215"/>
    </row>
    <row r="23" spans="1:8" ht="15.75" customHeight="1">
      <c r="A23" s="161">
        <v>3537</v>
      </c>
      <c r="B23" s="162"/>
      <c r="C23" s="108" t="s">
        <v>1065</v>
      </c>
      <c r="D23" s="4" t="s">
        <v>75</v>
      </c>
      <c r="E23" s="107">
        <v>3660</v>
      </c>
      <c r="F23" s="54" t="s">
        <v>263</v>
      </c>
      <c r="G23" s="214"/>
      <c r="H23" s="215"/>
    </row>
    <row r="24" spans="1:8" ht="15.75" customHeight="1">
      <c r="A24" s="161">
        <v>3538</v>
      </c>
      <c r="B24" s="162"/>
      <c r="C24" s="108" t="s">
        <v>1065</v>
      </c>
      <c r="D24" s="4" t="s">
        <v>252</v>
      </c>
      <c r="E24" s="107">
        <v>3660</v>
      </c>
      <c r="F24" s="54" t="s">
        <v>264</v>
      </c>
      <c r="G24" s="214"/>
      <c r="H24" s="215"/>
    </row>
    <row r="25" spans="1:8" ht="15.75" customHeight="1">
      <c r="A25" s="161">
        <v>3540</v>
      </c>
      <c r="B25" s="162"/>
      <c r="C25" s="108" t="s">
        <v>1065</v>
      </c>
      <c r="D25" s="4" t="s">
        <v>89</v>
      </c>
      <c r="E25" s="107">
        <v>3660</v>
      </c>
      <c r="F25" s="54" t="s">
        <v>265</v>
      </c>
      <c r="G25" s="214"/>
      <c r="H25" s="215"/>
    </row>
    <row r="26" spans="1:8" ht="15.75" customHeight="1">
      <c r="A26" s="161">
        <v>3560</v>
      </c>
      <c r="B26" s="162"/>
      <c r="C26" s="108" t="s">
        <v>1065</v>
      </c>
      <c r="D26" s="4" t="s">
        <v>0</v>
      </c>
      <c r="E26" s="107">
        <v>3660</v>
      </c>
      <c r="F26" s="54" t="s">
        <v>266</v>
      </c>
      <c r="G26" s="214"/>
      <c r="H26" s="215"/>
    </row>
    <row r="27" spans="1:8" ht="15.75" customHeight="1">
      <c r="A27" s="161">
        <v>3580</v>
      </c>
      <c r="B27" s="162"/>
      <c r="C27" s="108" t="s">
        <v>1065</v>
      </c>
      <c r="D27" s="4" t="s">
        <v>32</v>
      </c>
      <c r="E27" s="107">
        <v>3660</v>
      </c>
      <c r="F27" s="54" t="s">
        <v>267</v>
      </c>
      <c r="G27" s="214"/>
      <c r="H27" s="215"/>
    </row>
    <row r="28" spans="1:8" ht="15.75" customHeight="1">
      <c r="A28" s="161">
        <v>3590</v>
      </c>
      <c r="B28" s="162"/>
      <c r="C28" s="108" t="s">
        <v>1065</v>
      </c>
      <c r="D28" s="4" t="s">
        <v>253</v>
      </c>
      <c r="E28" s="107">
        <v>3660</v>
      </c>
      <c r="F28" s="54" t="s">
        <v>268</v>
      </c>
      <c r="G28" s="214"/>
      <c r="H28" s="215"/>
    </row>
    <row r="29" spans="1:8" ht="15.75" customHeight="1">
      <c r="A29" s="161">
        <v>3591</v>
      </c>
      <c r="B29" s="162"/>
      <c r="C29" s="108" t="s">
        <v>1065</v>
      </c>
      <c r="D29" s="4" t="s">
        <v>254</v>
      </c>
      <c r="E29" s="107">
        <v>3660</v>
      </c>
      <c r="F29" s="54" t="s">
        <v>269</v>
      </c>
      <c r="G29" s="214"/>
      <c r="H29" s="215"/>
    </row>
    <row r="30" spans="1:8" ht="15.75" customHeight="1">
      <c r="A30" s="161">
        <v>3600</v>
      </c>
      <c r="B30" s="162"/>
      <c r="C30" s="108" t="s">
        <v>1065</v>
      </c>
      <c r="D30" s="4" t="s">
        <v>1</v>
      </c>
      <c r="E30" s="107">
        <v>3660</v>
      </c>
      <c r="F30" s="54" t="s">
        <v>270</v>
      </c>
      <c r="G30" s="226"/>
      <c r="H30" s="227"/>
    </row>
    <row r="31" spans="1:8" ht="15.75" customHeight="1">
      <c r="A31" s="161">
        <v>3620</v>
      </c>
      <c r="B31" s="162"/>
      <c r="C31" s="108" t="s">
        <v>1065</v>
      </c>
      <c r="D31" s="4" t="s">
        <v>2</v>
      </c>
      <c r="E31" s="107">
        <v>3660</v>
      </c>
      <c r="F31" s="54" t="s">
        <v>271</v>
      </c>
      <c r="G31" s="214"/>
      <c r="H31" s="215"/>
    </row>
    <row r="32" spans="1:8" ht="15.75" customHeight="1">
      <c r="A32" s="161">
        <v>3630</v>
      </c>
      <c r="B32" s="162"/>
      <c r="C32" s="108" t="s">
        <v>1065</v>
      </c>
      <c r="D32" s="4" t="s">
        <v>255</v>
      </c>
      <c r="E32" s="107">
        <v>3660</v>
      </c>
      <c r="F32" s="54" t="s">
        <v>272</v>
      </c>
      <c r="G32" s="214"/>
      <c r="H32" s="215"/>
    </row>
    <row r="33" spans="1:8" ht="15.75" customHeight="1">
      <c r="A33" s="161">
        <v>3640</v>
      </c>
      <c r="B33" s="162"/>
      <c r="C33" s="108" t="s">
        <v>1065</v>
      </c>
      <c r="D33" s="4" t="s">
        <v>3</v>
      </c>
      <c r="E33" s="107">
        <v>3660</v>
      </c>
      <c r="F33" s="54" t="s">
        <v>273</v>
      </c>
      <c r="G33" s="214"/>
      <c r="H33" s="215"/>
    </row>
    <row r="34" spans="1:8" ht="18" customHeight="1">
      <c r="A34" s="161">
        <v>3660</v>
      </c>
      <c r="B34" s="162"/>
      <c r="C34" s="108" t="s">
        <v>1066</v>
      </c>
      <c r="D34" s="19" t="s">
        <v>33</v>
      </c>
      <c r="E34" s="107">
        <v>10300</v>
      </c>
      <c r="F34" s="21" t="s">
        <v>1004</v>
      </c>
      <c r="G34" s="230">
        <f>SUM(G13:H33)</f>
        <v>0</v>
      </c>
      <c r="H34" s="231"/>
    </row>
    <row r="35" spans="1:8" ht="15.75" customHeight="1">
      <c r="A35" s="195" t="s">
        <v>274</v>
      </c>
      <c r="B35" s="196"/>
      <c r="C35" s="196"/>
      <c r="D35" s="196"/>
      <c r="E35" s="196"/>
      <c r="F35" s="196"/>
      <c r="G35" s="196"/>
      <c r="H35" s="197"/>
    </row>
    <row r="36" spans="1:8" ht="15.75" customHeight="1">
      <c r="A36" s="161">
        <v>4000</v>
      </c>
      <c r="B36" s="162"/>
      <c r="C36" s="101" t="s">
        <v>1065</v>
      </c>
      <c r="D36" s="12" t="s">
        <v>87</v>
      </c>
      <c r="E36" s="109">
        <v>4160</v>
      </c>
      <c r="F36" s="110" t="s">
        <v>275</v>
      </c>
      <c r="G36" s="214"/>
      <c r="H36" s="215"/>
    </row>
    <row r="37" spans="1:8" ht="15.75" customHeight="1">
      <c r="A37" s="161">
        <v>4020</v>
      </c>
      <c r="B37" s="162"/>
      <c r="C37" s="101" t="s">
        <v>1065</v>
      </c>
      <c r="D37" s="4" t="s">
        <v>88</v>
      </c>
      <c r="E37" s="109">
        <v>4160</v>
      </c>
      <c r="F37" s="110" t="s">
        <v>276</v>
      </c>
      <c r="G37" s="214"/>
      <c r="H37" s="215"/>
    </row>
    <row r="38" spans="1:8" ht="15.75" customHeight="1">
      <c r="A38" s="161">
        <v>4025</v>
      </c>
      <c r="B38" s="162"/>
      <c r="C38" s="101" t="s">
        <v>1065</v>
      </c>
      <c r="D38" s="4" t="s">
        <v>251</v>
      </c>
      <c r="E38" s="109">
        <v>4160</v>
      </c>
      <c r="F38" s="110" t="s">
        <v>277</v>
      </c>
      <c r="G38" s="214"/>
      <c r="H38" s="215"/>
    </row>
    <row r="39" spans="1:8" ht="15.75" customHeight="1">
      <c r="A39" s="161">
        <v>4030</v>
      </c>
      <c r="B39" s="162"/>
      <c r="C39" s="101" t="s">
        <v>1065</v>
      </c>
      <c r="D39" s="4" t="s">
        <v>78</v>
      </c>
      <c r="E39" s="109">
        <v>4160</v>
      </c>
      <c r="F39" s="110" t="s">
        <v>278</v>
      </c>
      <c r="G39" s="214"/>
      <c r="H39" s="215"/>
    </row>
    <row r="40" spans="1:8" ht="15.75" customHeight="1">
      <c r="A40" s="161">
        <v>4031</v>
      </c>
      <c r="B40" s="162"/>
      <c r="C40" s="101" t="s">
        <v>1065</v>
      </c>
      <c r="D40" s="4" t="s">
        <v>73</v>
      </c>
      <c r="E40" s="109">
        <v>4160</v>
      </c>
      <c r="F40" s="110" t="s">
        <v>279</v>
      </c>
      <c r="G40" s="214"/>
      <c r="H40" s="215"/>
    </row>
    <row r="41" spans="1:8" ht="15.75" customHeight="1">
      <c r="A41" s="161">
        <v>4032</v>
      </c>
      <c r="B41" s="162"/>
      <c r="C41" s="101" t="s">
        <v>1065</v>
      </c>
      <c r="D41" s="4" t="s">
        <v>79</v>
      </c>
      <c r="E41" s="109">
        <v>4160</v>
      </c>
      <c r="F41" s="110" t="s">
        <v>280</v>
      </c>
      <c r="G41" s="226"/>
      <c r="H41" s="227"/>
    </row>
    <row r="42" spans="1:8" ht="15.75" customHeight="1">
      <c r="A42" s="161">
        <v>4033</v>
      </c>
      <c r="B42" s="162"/>
      <c r="C42" s="101" t="s">
        <v>1065</v>
      </c>
      <c r="D42" s="4" t="s">
        <v>74</v>
      </c>
      <c r="E42" s="109">
        <v>4160</v>
      </c>
      <c r="F42" s="110" t="s">
        <v>281</v>
      </c>
      <c r="G42" s="214"/>
      <c r="H42" s="215"/>
    </row>
    <row r="43" spans="1:8" ht="15.75" customHeight="1">
      <c r="A43" s="161">
        <v>4034</v>
      </c>
      <c r="B43" s="162"/>
      <c r="C43" s="101" t="s">
        <v>1065</v>
      </c>
      <c r="D43" s="4" t="s">
        <v>80</v>
      </c>
      <c r="E43" s="109">
        <v>4160</v>
      </c>
      <c r="F43" s="110" t="s">
        <v>282</v>
      </c>
      <c r="G43" s="214"/>
      <c r="H43" s="215"/>
    </row>
    <row r="44" spans="1:8" ht="15.75" customHeight="1">
      <c r="A44" s="161">
        <v>4035</v>
      </c>
      <c r="B44" s="162"/>
      <c r="C44" s="101" t="s">
        <v>1065</v>
      </c>
      <c r="D44" s="4" t="s">
        <v>81</v>
      </c>
      <c r="E44" s="109">
        <v>4160</v>
      </c>
      <c r="F44" s="110" t="s">
        <v>283</v>
      </c>
      <c r="G44" s="214"/>
      <c r="H44" s="215"/>
    </row>
    <row r="45" spans="1:8" ht="15.75" customHeight="1">
      <c r="A45" s="161">
        <v>4036</v>
      </c>
      <c r="B45" s="162"/>
      <c r="C45" s="101" t="s">
        <v>1065</v>
      </c>
      <c r="D45" s="4" t="s">
        <v>82</v>
      </c>
      <c r="E45" s="109">
        <v>4160</v>
      </c>
      <c r="F45" s="110" t="s">
        <v>284</v>
      </c>
      <c r="G45" s="214"/>
      <c r="H45" s="215"/>
    </row>
    <row r="46" spans="1:8" ht="15.75" customHeight="1">
      <c r="A46" s="161">
        <v>4037</v>
      </c>
      <c r="B46" s="162"/>
      <c r="C46" s="101" t="s">
        <v>1065</v>
      </c>
      <c r="D46" s="4" t="s">
        <v>75</v>
      </c>
      <c r="E46" s="109">
        <v>4160</v>
      </c>
      <c r="F46" s="110" t="s">
        <v>285</v>
      </c>
      <c r="G46" s="214"/>
      <c r="H46" s="215"/>
    </row>
    <row r="47" spans="1:8" ht="15.75" customHeight="1">
      <c r="A47" s="161">
        <v>4038</v>
      </c>
      <c r="B47" s="162"/>
      <c r="C47" s="101" t="s">
        <v>1065</v>
      </c>
      <c r="D47" s="4" t="s">
        <v>252</v>
      </c>
      <c r="E47" s="109">
        <v>4160</v>
      </c>
      <c r="F47" s="110" t="s">
        <v>286</v>
      </c>
      <c r="G47" s="214"/>
      <c r="H47" s="215"/>
    </row>
    <row r="48" spans="1:8" ht="15.75" customHeight="1">
      <c r="A48" s="161">
        <v>4040</v>
      </c>
      <c r="B48" s="162"/>
      <c r="C48" s="101" t="s">
        <v>1065</v>
      </c>
      <c r="D48" s="4" t="s">
        <v>89</v>
      </c>
      <c r="E48" s="109">
        <v>4160</v>
      </c>
      <c r="F48" s="110" t="s">
        <v>287</v>
      </c>
      <c r="G48" s="214"/>
      <c r="H48" s="215"/>
    </row>
    <row r="49" spans="1:8" ht="15.75" customHeight="1">
      <c r="A49" s="161">
        <v>4060</v>
      </c>
      <c r="B49" s="162"/>
      <c r="C49" s="101" t="s">
        <v>1065</v>
      </c>
      <c r="D49" s="4" t="s">
        <v>0</v>
      </c>
      <c r="E49" s="109">
        <v>4160</v>
      </c>
      <c r="F49" s="110" t="s">
        <v>288</v>
      </c>
      <c r="G49" s="214"/>
      <c r="H49" s="215"/>
    </row>
    <row r="50" spans="1:8" ht="15">
      <c r="A50" s="161">
        <v>4080</v>
      </c>
      <c r="B50" s="162"/>
      <c r="C50" s="101" t="s">
        <v>36</v>
      </c>
      <c r="D50" s="4" t="s">
        <v>32</v>
      </c>
      <c r="E50" s="105">
        <v>4160</v>
      </c>
      <c r="F50" s="154" t="s">
        <v>289</v>
      </c>
      <c r="G50" s="214"/>
      <c r="H50" s="215"/>
    </row>
    <row r="51" spans="1:8" ht="15">
      <c r="A51" s="161">
        <v>4090</v>
      </c>
      <c r="B51" s="162"/>
      <c r="C51" s="101" t="s">
        <v>36</v>
      </c>
      <c r="D51" s="4" t="s">
        <v>253</v>
      </c>
      <c r="E51" s="105">
        <v>4160</v>
      </c>
      <c r="F51" s="110" t="s">
        <v>290</v>
      </c>
      <c r="G51" s="214"/>
      <c r="H51" s="215"/>
    </row>
    <row r="52" spans="1:8" ht="15">
      <c r="A52" s="161">
        <v>4091</v>
      </c>
      <c r="B52" s="162"/>
      <c r="C52" s="101" t="s">
        <v>36</v>
      </c>
      <c r="D52" s="4" t="s">
        <v>254</v>
      </c>
      <c r="E52" s="105">
        <v>4160</v>
      </c>
      <c r="F52" s="110" t="s">
        <v>291</v>
      </c>
      <c r="G52" s="214"/>
      <c r="H52" s="215"/>
    </row>
    <row r="53" spans="1:8" ht="15">
      <c r="A53" s="161">
        <v>4100</v>
      </c>
      <c r="B53" s="162"/>
      <c r="C53" s="101" t="s">
        <v>1</v>
      </c>
      <c r="D53" s="4" t="s">
        <v>1</v>
      </c>
      <c r="E53" s="105">
        <v>4160</v>
      </c>
      <c r="F53" s="110" t="s">
        <v>292</v>
      </c>
      <c r="G53" s="226"/>
      <c r="H53" s="227"/>
    </row>
    <row r="54" spans="1:8" ht="15">
      <c r="A54" s="161">
        <v>4120</v>
      </c>
      <c r="B54" s="162"/>
      <c r="C54" s="101" t="s">
        <v>2</v>
      </c>
      <c r="D54" s="4" t="s">
        <v>2</v>
      </c>
      <c r="E54" s="105">
        <v>4160</v>
      </c>
      <c r="F54" s="110" t="s">
        <v>293</v>
      </c>
      <c r="G54" s="214"/>
      <c r="H54" s="215"/>
    </row>
    <row r="55" spans="1:8" ht="15">
      <c r="A55" s="161">
        <v>4130</v>
      </c>
      <c r="B55" s="162"/>
      <c r="C55" s="101" t="s">
        <v>1</v>
      </c>
      <c r="D55" s="4" t="s">
        <v>255</v>
      </c>
      <c r="E55" s="105">
        <v>4160</v>
      </c>
      <c r="F55" s="110" t="s">
        <v>294</v>
      </c>
      <c r="G55" s="214"/>
      <c r="H55" s="215"/>
    </row>
    <row r="56" spans="1:8" ht="15">
      <c r="A56" s="161">
        <v>4140</v>
      </c>
      <c r="B56" s="162"/>
      <c r="C56" s="101" t="s">
        <v>3</v>
      </c>
      <c r="D56" s="4" t="s">
        <v>3</v>
      </c>
      <c r="E56" s="105">
        <v>4160</v>
      </c>
      <c r="F56" s="110" t="s">
        <v>295</v>
      </c>
      <c r="G56" s="214"/>
      <c r="H56" s="215"/>
    </row>
    <row r="57" spans="1:8" ht="15.75" customHeight="1">
      <c r="A57" s="161">
        <v>4160</v>
      </c>
      <c r="B57" s="162"/>
      <c r="C57" s="101" t="s">
        <v>1069</v>
      </c>
      <c r="D57" s="19" t="s">
        <v>33</v>
      </c>
      <c r="E57" s="105">
        <v>10300</v>
      </c>
      <c r="F57" s="110" t="s">
        <v>1005</v>
      </c>
      <c r="G57" s="230">
        <f>SUM(G36:H56)</f>
        <v>0</v>
      </c>
      <c r="H57" s="231"/>
    </row>
    <row r="58" spans="1:8" ht="15.75" customHeight="1">
      <c r="A58" s="221" t="s">
        <v>999</v>
      </c>
      <c r="B58" s="222"/>
      <c r="C58" s="222"/>
      <c r="D58" s="222"/>
      <c r="E58" s="222"/>
      <c r="F58" s="222"/>
      <c r="G58" s="222"/>
      <c r="H58" s="223"/>
    </row>
    <row r="59" spans="1:8" ht="15.75" customHeight="1">
      <c r="A59" s="161">
        <v>4500</v>
      </c>
      <c r="B59" s="162"/>
      <c r="C59" s="101" t="s">
        <v>1065</v>
      </c>
      <c r="D59" s="12" t="s">
        <v>87</v>
      </c>
      <c r="E59" s="105">
        <v>4660</v>
      </c>
      <c r="F59" s="110" t="s">
        <v>296</v>
      </c>
      <c r="G59" s="214"/>
      <c r="H59" s="215"/>
    </row>
    <row r="60" spans="1:8" ht="15.75" customHeight="1">
      <c r="A60" s="161">
        <v>4520</v>
      </c>
      <c r="B60" s="162"/>
      <c r="C60" s="101" t="s">
        <v>1065</v>
      </c>
      <c r="D60" s="4" t="s">
        <v>88</v>
      </c>
      <c r="E60" s="105">
        <v>4660</v>
      </c>
      <c r="F60" s="110" t="s">
        <v>297</v>
      </c>
      <c r="G60" s="214"/>
      <c r="H60" s="215"/>
    </row>
    <row r="61" spans="1:8" ht="15.75" customHeight="1">
      <c r="A61" s="161">
        <v>4525</v>
      </c>
      <c r="B61" s="162"/>
      <c r="C61" s="101" t="s">
        <v>1065</v>
      </c>
      <c r="D61" s="4" t="s">
        <v>251</v>
      </c>
      <c r="E61" s="105">
        <v>4660</v>
      </c>
      <c r="F61" s="110" t="s">
        <v>298</v>
      </c>
      <c r="G61" s="214"/>
      <c r="H61" s="215"/>
    </row>
    <row r="62" spans="1:8" ht="15.75" customHeight="1">
      <c r="A62" s="161">
        <v>4530</v>
      </c>
      <c r="B62" s="162"/>
      <c r="C62" s="101" t="s">
        <v>1065</v>
      </c>
      <c r="D62" s="4" t="s">
        <v>78</v>
      </c>
      <c r="E62" s="105">
        <v>4660</v>
      </c>
      <c r="F62" s="110" t="s">
        <v>299</v>
      </c>
      <c r="G62" s="214"/>
      <c r="H62" s="215"/>
    </row>
    <row r="63" spans="1:8" ht="15.75" customHeight="1">
      <c r="A63" s="161">
        <v>4531</v>
      </c>
      <c r="B63" s="162"/>
      <c r="C63" s="101" t="s">
        <v>1065</v>
      </c>
      <c r="D63" s="4" t="s">
        <v>73</v>
      </c>
      <c r="E63" s="105">
        <v>4660</v>
      </c>
      <c r="F63" s="110" t="s">
        <v>300</v>
      </c>
      <c r="G63" s="214"/>
      <c r="H63" s="215"/>
    </row>
    <row r="64" spans="1:8" ht="15.75" customHeight="1">
      <c r="A64" s="161">
        <v>4532</v>
      </c>
      <c r="B64" s="162"/>
      <c r="C64" s="101" t="s">
        <v>1065</v>
      </c>
      <c r="D64" s="4" t="s">
        <v>79</v>
      </c>
      <c r="E64" s="105">
        <v>4660</v>
      </c>
      <c r="F64" s="110" t="s">
        <v>301</v>
      </c>
      <c r="G64" s="214"/>
      <c r="H64" s="215"/>
    </row>
    <row r="65" spans="1:8" ht="15.75" customHeight="1">
      <c r="A65" s="161">
        <v>4533</v>
      </c>
      <c r="B65" s="162"/>
      <c r="C65" s="101" t="s">
        <v>1065</v>
      </c>
      <c r="D65" s="4" t="s">
        <v>74</v>
      </c>
      <c r="E65" s="105">
        <v>4660</v>
      </c>
      <c r="F65" s="110" t="s">
        <v>302</v>
      </c>
      <c r="G65" s="214"/>
      <c r="H65" s="215"/>
    </row>
    <row r="66" spans="1:8" ht="15.75" customHeight="1">
      <c r="A66" s="161">
        <v>4534</v>
      </c>
      <c r="B66" s="162"/>
      <c r="C66" s="101" t="s">
        <v>1065</v>
      </c>
      <c r="D66" s="4" t="s">
        <v>80</v>
      </c>
      <c r="E66" s="105">
        <v>4660</v>
      </c>
      <c r="F66" s="110" t="s">
        <v>303</v>
      </c>
      <c r="G66" s="214"/>
      <c r="H66" s="215"/>
    </row>
    <row r="67" spans="1:8" ht="15.75" customHeight="1">
      <c r="A67" s="161">
        <v>4535</v>
      </c>
      <c r="B67" s="162"/>
      <c r="C67" s="101" t="s">
        <v>1065</v>
      </c>
      <c r="D67" s="4" t="s">
        <v>81</v>
      </c>
      <c r="E67" s="105">
        <v>4660</v>
      </c>
      <c r="F67" s="110" t="s">
        <v>304</v>
      </c>
      <c r="G67" s="214"/>
      <c r="H67" s="215"/>
    </row>
    <row r="68" spans="1:8" ht="15.75" customHeight="1">
      <c r="A68" s="161">
        <v>4536</v>
      </c>
      <c r="B68" s="162"/>
      <c r="C68" s="101" t="s">
        <v>1065</v>
      </c>
      <c r="D68" s="4" t="s">
        <v>82</v>
      </c>
      <c r="E68" s="105">
        <v>4660</v>
      </c>
      <c r="F68" s="110" t="s">
        <v>305</v>
      </c>
      <c r="G68" s="214"/>
      <c r="H68" s="215"/>
    </row>
    <row r="69" spans="1:8" ht="15.75" customHeight="1">
      <c r="A69" s="161">
        <v>4537</v>
      </c>
      <c r="B69" s="162"/>
      <c r="C69" s="101" t="s">
        <v>1065</v>
      </c>
      <c r="D69" s="4" t="s">
        <v>75</v>
      </c>
      <c r="E69" s="105">
        <v>4660</v>
      </c>
      <c r="F69" s="110" t="s">
        <v>306</v>
      </c>
      <c r="G69" s="214"/>
      <c r="H69" s="215"/>
    </row>
    <row r="70" spans="1:8" ht="15.75" customHeight="1">
      <c r="A70" s="161">
        <v>4538</v>
      </c>
      <c r="B70" s="162"/>
      <c r="C70" s="101" t="s">
        <v>1065</v>
      </c>
      <c r="D70" s="4" t="s">
        <v>252</v>
      </c>
      <c r="E70" s="105">
        <v>4660</v>
      </c>
      <c r="F70" s="110" t="s">
        <v>307</v>
      </c>
      <c r="G70" s="214"/>
      <c r="H70" s="215"/>
    </row>
    <row r="71" spans="1:8" ht="15.75" customHeight="1">
      <c r="A71" s="161">
        <v>4540</v>
      </c>
      <c r="B71" s="162"/>
      <c r="C71" s="101" t="s">
        <v>1065</v>
      </c>
      <c r="D71" s="4" t="s">
        <v>89</v>
      </c>
      <c r="E71" s="105">
        <v>4660</v>
      </c>
      <c r="F71" s="110" t="s">
        <v>308</v>
      </c>
      <c r="G71" s="214"/>
      <c r="H71" s="215"/>
    </row>
    <row r="72" spans="1:8" ht="15.75" customHeight="1">
      <c r="A72" s="161">
        <v>4560</v>
      </c>
      <c r="B72" s="162"/>
      <c r="C72" s="101" t="s">
        <v>1065</v>
      </c>
      <c r="D72" s="4" t="s">
        <v>0</v>
      </c>
      <c r="E72" s="105">
        <v>4660</v>
      </c>
      <c r="F72" s="110" t="s">
        <v>309</v>
      </c>
      <c r="G72" s="214"/>
      <c r="H72" s="215"/>
    </row>
    <row r="73" spans="1:8" ht="15.75" customHeight="1">
      <c r="A73" s="161">
        <v>4580</v>
      </c>
      <c r="B73" s="162"/>
      <c r="C73" s="101" t="s">
        <v>1065</v>
      </c>
      <c r="D73" s="4" t="s">
        <v>32</v>
      </c>
      <c r="E73" s="105">
        <v>4660</v>
      </c>
      <c r="F73" s="110" t="s">
        <v>310</v>
      </c>
      <c r="G73" s="214"/>
      <c r="H73" s="215"/>
    </row>
    <row r="74" spans="1:8" ht="15.75" customHeight="1">
      <c r="A74" s="161">
        <v>4590</v>
      </c>
      <c r="B74" s="162"/>
      <c r="C74" s="101" t="s">
        <v>1065</v>
      </c>
      <c r="D74" s="4" t="s">
        <v>253</v>
      </c>
      <c r="E74" s="105">
        <v>4660</v>
      </c>
      <c r="F74" s="110" t="s">
        <v>311</v>
      </c>
      <c r="G74" s="214"/>
      <c r="H74" s="215"/>
    </row>
    <row r="75" spans="1:8" ht="15.75" customHeight="1">
      <c r="A75" s="161">
        <v>4591</v>
      </c>
      <c r="B75" s="162"/>
      <c r="C75" s="101" t="s">
        <v>1065</v>
      </c>
      <c r="D75" s="14" t="s">
        <v>254</v>
      </c>
      <c r="E75" s="105">
        <v>4660</v>
      </c>
      <c r="F75" s="110" t="s">
        <v>312</v>
      </c>
      <c r="G75" s="226"/>
      <c r="H75" s="227"/>
    </row>
    <row r="76" spans="1:8" ht="15.75" customHeight="1">
      <c r="A76" s="161">
        <v>4600</v>
      </c>
      <c r="B76" s="162"/>
      <c r="C76" s="101" t="s">
        <v>1065</v>
      </c>
      <c r="D76" s="4" t="s">
        <v>1</v>
      </c>
      <c r="E76" s="105">
        <v>4660</v>
      </c>
      <c r="F76" s="110" t="s">
        <v>313</v>
      </c>
      <c r="G76" s="214"/>
      <c r="H76" s="215"/>
    </row>
    <row r="77" spans="1:8" s="89" customFormat="1" ht="15.75" customHeight="1">
      <c r="A77" s="161">
        <v>4620</v>
      </c>
      <c r="B77" s="162"/>
      <c r="C77" s="101" t="s">
        <v>1065</v>
      </c>
      <c r="D77" s="12" t="s">
        <v>2</v>
      </c>
      <c r="E77" s="105">
        <v>4660</v>
      </c>
      <c r="F77" s="110" t="s">
        <v>314</v>
      </c>
      <c r="G77" s="226"/>
      <c r="H77" s="227"/>
    </row>
    <row r="78" spans="1:8" s="32" customFormat="1" ht="15.75" customHeight="1" thickBot="1">
      <c r="A78" s="161">
        <v>4630</v>
      </c>
      <c r="B78" s="162"/>
      <c r="C78" s="101" t="s">
        <v>1065</v>
      </c>
      <c r="D78" s="4" t="s">
        <v>255</v>
      </c>
      <c r="E78" s="105">
        <v>4660</v>
      </c>
      <c r="F78" s="110" t="s">
        <v>315</v>
      </c>
      <c r="G78" s="214"/>
      <c r="H78" s="215"/>
    </row>
    <row r="79" spans="1:8" ht="15.75" customHeight="1" thickBot="1">
      <c r="A79" s="198" t="s">
        <v>219</v>
      </c>
      <c r="B79" s="199"/>
      <c r="C79" s="94"/>
      <c r="D79" s="35" t="s">
        <v>220</v>
      </c>
      <c r="E79" s="35"/>
      <c r="F79" s="55" t="s">
        <v>221</v>
      </c>
      <c r="G79" s="208" t="s">
        <v>222</v>
      </c>
      <c r="H79" s="209"/>
    </row>
    <row r="80" spans="1:8" ht="15.75" customHeight="1">
      <c r="A80" s="31" t="s">
        <v>34</v>
      </c>
      <c r="B80" s="1"/>
      <c r="C80" s="278" t="s">
        <v>1064</v>
      </c>
      <c r="D80" s="191" t="s">
        <v>30</v>
      </c>
      <c r="E80" s="95" t="s">
        <v>1067</v>
      </c>
      <c r="F80" s="56" t="s">
        <v>92</v>
      </c>
      <c r="G80" s="193" t="s">
        <v>91</v>
      </c>
      <c r="H80" s="194"/>
    </row>
    <row r="81" spans="1:8" ht="15.75" customHeight="1" thickBot="1">
      <c r="A81" s="10" t="s">
        <v>35</v>
      </c>
      <c r="B81" s="11"/>
      <c r="C81" s="279"/>
      <c r="D81" s="225"/>
      <c r="E81" s="96" t="s">
        <v>1068</v>
      </c>
      <c r="F81" s="57" t="s">
        <v>93</v>
      </c>
      <c r="G81" s="210" t="s">
        <v>16</v>
      </c>
      <c r="H81" s="211"/>
    </row>
    <row r="82" spans="1:8" ht="15.75" customHeight="1" thickBot="1">
      <c r="A82" s="188" t="s">
        <v>199</v>
      </c>
      <c r="B82" s="189"/>
      <c r="C82" s="189"/>
      <c r="D82" s="189"/>
      <c r="E82" s="189"/>
      <c r="F82" s="189"/>
      <c r="G82" s="189"/>
      <c r="H82" s="190"/>
    </row>
    <row r="83" spans="1:8" ht="15.75" customHeight="1">
      <c r="A83" s="221" t="s">
        <v>999</v>
      </c>
      <c r="B83" s="222"/>
      <c r="C83" s="222"/>
      <c r="D83" s="222"/>
      <c r="E83" s="222"/>
      <c r="F83" s="222"/>
      <c r="G83" s="222"/>
      <c r="H83" s="223"/>
    </row>
    <row r="84" spans="1:8" ht="15.75" customHeight="1">
      <c r="A84" s="161">
        <v>4640</v>
      </c>
      <c r="B84" s="162"/>
      <c r="C84" s="101" t="s">
        <v>1065</v>
      </c>
      <c r="D84" s="4" t="s">
        <v>3</v>
      </c>
      <c r="E84" s="105">
        <v>4660</v>
      </c>
      <c r="F84" s="110" t="s">
        <v>316</v>
      </c>
      <c r="G84" s="214"/>
      <c r="H84" s="215"/>
    </row>
    <row r="85" spans="1:8" ht="15.75" customHeight="1" thickBot="1">
      <c r="A85" s="161">
        <v>4660</v>
      </c>
      <c r="B85" s="162"/>
      <c r="C85" s="101" t="s">
        <v>1070</v>
      </c>
      <c r="D85" s="19" t="s">
        <v>33</v>
      </c>
      <c r="E85" s="105">
        <v>10300</v>
      </c>
      <c r="F85" s="58" t="s">
        <v>1006</v>
      </c>
      <c r="G85" s="230">
        <f>SUM(G59:H84)</f>
        <v>0</v>
      </c>
      <c r="H85" s="231"/>
    </row>
    <row r="86" spans="1:8" ht="15.75" customHeight="1">
      <c r="A86" s="206" t="s">
        <v>998</v>
      </c>
      <c r="B86" s="207"/>
      <c r="C86" s="207"/>
      <c r="D86" s="207"/>
      <c r="E86" s="207"/>
      <c r="F86" s="207"/>
      <c r="G86" s="207"/>
      <c r="H86" s="224"/>
    </row>
    <row r="87" spans="1:8" ht="15.75" customHeight="1">
      <c r="A87" s="161">
        <v>4700</v>
      </c>
      <c r="B87" s="162"/>
      <c r="C87" s="101" t="s">
        <v>1065</v>
      </c>
      <c r="D87" s="12" t="s">
        <v>87</v>
      </c>
      <c r="E87" s="105">
        <v>4880</v>
      </c>
      <c r="F87" s="110" t="s">
        <v>317</v>
      </c>
      <c r="G87" s="214"/>
      <c r="H87" s="215"/>
    </row>
    <row r="88" spans="1:8" ht="15.75" customHeight="1">
      <c r="A88" s="161">
        <v>4720</v>
      </c>
      <c r="B88" s="162"/>
      <c r="C88" s="101" t="s">
        <v>1065</v>
      </c>
      <c r="D88" s="4" t="s">
        <v>88</v>
      </c>
      <c r="E88" s="105">
        <v>4880</v>
      </c>
      <c r="F88" s="110" t="s">
        <v>318</v>
      </c>
      <c r="G88" s="214"/>
      <c r="H88" s="215"/>
    </row>
    <row r="89" spans="1:8" ht="15.75" customHeight="1">
      <c r="A89" s="161">
        <v>4740</v>
      </c>
      <c r="B89" s="162"/>
      <c r="C89" s="101" t="s">
        <v>1065</v>
      </c>
      <c r="D89" s="4" t="s">
        <v>251</v>
      </c>
      <c r="E89" s="105">
        <v>4880</v>
      </c>
      <c r="F89" s="110" t="s">
        <v>319</v>
      </c>
      <c r="G89" s="214"/>
      <c r="H89" s="215"/>
    </row>
    <row r="90" spans="1:8" ht="15.75" customHeight="1">
      <c r="A90" s="161">
        <v>4745</v>
      </c>
      <c r="B90" s="162"/>
      <c r="C90" s="101" t="s">
        <v>1065</v>
      </c>
      <c r="D90" s="4" t="s">
        <v>78</v>
      </c>
      <c r="E90" s="105">
        <v>4880</v>
      </c>
      <c r="F90" s="110" t="s">
        <v>320</v>
      </c>
      <c r="G90" s="214"/>
      <c r="H90" s="215"/>
    </row>
    <row r="91" spans="1:8" ht="15.75" customHeight="1">
      <c r="A91" s="161">
        <v>4746</v>
      </c>
      <c r="B91" s="162"/>
      <c r="C91" s="101" t="s">
        <v>1065</v>
      </c>
      <c r="D91" s="4" t="s">
        <v>73</v>
      </c>
      <c r="E91" s="105">
        <v>4880</v>
      </c>
      <c r="F91" s="110" t="s">
        <v>321</v>
      </c>
      <c r="G91" s="214"/>
      <c r="H91" s="215"/>
    </row>
    <row r="92" spans="1:8" ht="15.75" customHeight="1">
      <c r="A92" s="161">
        <v>4747</v>
      </c>
      <c r="B92" s="162"/>
      <c r="C92" s="101" t="s">
        <v>1065</v>
      </c>
      <c r="D92" s="4" t="s">
        <v>79</v>
      </c>
      <c r="E92" s="105">
        <v>4880</v>
      </c>
      <c r="F92" s="110" t="s">
        <v>322</v>
      </c>
      <c r="G92" s="214"/>
      <c r="H92" s="215"/>
    </row>
    <row r="93" spans="1:8" ht="15.75" customHeight="1">
      <c r="A93" s="161">
        <v>4748</v>
      </c>
      <c r="B93" s="162"/>
      <c r="C93" s="101" t="s">
        <v>1065</v>
      </c>
      <c r="D93" s="4" t="s">
        <v>74</v>
      </c>
      <c r="E93" s="105">
        <v>4880</v>
      </c>
      <c r="F93" s="110" t="s">
        <v>323</v>
      </c>
      <c r="G93" s="214"/>
      <c r="H93" s="215"/>
    </row>
    <row r="94" spans="1:8" ht="15.75" customHeight="1">
      <c r="A94" s="161">
        <v>4749</v>
      </c>
      <c r="B94" s="162"/>
      <c r="C94" s="101" t="s">
        <v>1065</v>
      </c>
      <c r="D94" s="4" t="s">
        <v>80</v>
      </c>
      <c r="E94" s="105">
        <v>4880</v>
      </c>
      <c r="F94" s="110" t="s">
        <v>324</v>
      </c>
      <c r="G94" s="214"/>
      <c r="H94" s="215"/>
    </row>
    <row r="95" spans="1:8" ht="15.75" customHeight="1">
      <c r="A95" s="161">
        <v>4750</v>
      </c>
      <c r="B95" s="162"/>
      <c r="C95" s="101" t="s">
        <v>1065</v>
      </c>
      <c r="D95" s="4" t="s">
        <v>81</v>
      </c>
      <c r="E95" s="105">
        <v>4880</v>
      </c>
      <c r="F95" s="110" t="s">
        <v>325</v>
      </c>
      <c r="G95" s="214"/>
      <c r="H95" s="215"/>
    </row>
    <row r="96" spans="1:8" ht="15.75" customHeight="1">
      <c r="A96" s="161">
        <v>4751</v>
      </c>
      <c r="B96" s="162"/>
      <c r="C96" s="101" t="s">
        <v>1065</v>
      </c>
      <c r="D96" s="4" t="s">
        <v>82</v>
      </c>
      <c r="E96" s="105">
        <v>4880</v>
      </c>
      <c r="F96" s="110" t="s">
        <v>326</v>
      </c>
      <c r="G96" s="214"/>
      <c r="H96" s="215"/>
    </row>
    <row r="97" spans="1:8" ht="15.75" customHeight="1">
      <c r="A97" s="161">
        <v>4752</v>
      </c>
      <c r="B97" s="162"/>
      <c r="C97" s="101" t="s">
        <v>1065</v>
      </c>
      <c r="D97" s="4" t="s">
        <v>75</v>
      </c>
      <c r="E97" s="105">
        <v>4880</v>
      </c>
      <c r="F97" s="110" t="s">
        <v>327</v>
      </c>
      <c r="G97" s="214"/>
      <c r="H97" s="215"/>
    </row>
    <row r="98" spans="1:8" ht="15.75" customHeight="1">
      <c r="A98" s="161">
        <v>4753</v>
      </c>
      <c r="B98" s="162"/>
      <c r="C98" s="101" t="s">
        <v>1065</v>
      </c>
      <c r="D98" s="4" t="s">
        <v>252</v>
      </c>
      <c r="E98" s="105">
        <v>4880</v>
      </c>
      <c r="F98" s="110" t="s">
        <v>328</v>
      </c>
      <c r="G98" s="214"/>
      <c r="H98" s="215"/>
    </row>
    <row r="99" spans="1:8" ht="15.75" customHeight="1">
      <c r="A99" s="161">
        <v>4760</v>
      </c>
      <c r="B99" s="162"/>
      <c r="C99" s="101" t="s">
        <v>1065</v>
      </c>
      <c r="D99" s="4" t="s">
        <v>89</v>
      </c>
      <c r="E99" s="105">
        <v>4880</v>
      </c>
      <c r="F99" s="110" t="s">
        <v>329</v>
      </c>
      <c r="G99" s="214"/>
      <c r="H99" s="215"/>
    </row>
    <row r="100" spans="1:8" ht="15.75" customHeight="1">
      <c r="A100" s="161">
        <v>4780</v>
      </c>
      <c r="B100" s="162"/>
      <c r="C100" s="101" t="s">
        <v>1065</v>
      </c>
      <c r="D100" s="4" t="s">
        <v>0</v>
      </c>
      <c r="E100" s="105">
        <v>4880</v>
      </c>
      <c r="F100" s="110" t="s">
        <v>330</v>
      </c>
      <c r="G100" s="214"/>
      <c r="H100" s="215"/>
    </row>
    <row r="101" spans="1:8" ht="15.75" customHeight="1">
      <c r="A101" s="161">
        <v>4800</v>
      </c>
      <c r="B101" s="162"/>
      <c r="C101" s="101" t="s">
        <v>1065</v>
      </c>
      <c r="D101" s="4" t="s">
        <v>32</v>
      </c>
      <c r="E101" s="105">
        <v>4880</v>
      </c>
      <c r="F101" s="110" t="s">
        <v>331</v>
      </c>
      <c r="G101" s="214"/>
      <c r="H101" s="215"/>
    </row>
    <row r="102" spans="1:8" ht="15.75" customHeight="1">
      <c r="A102" s="161">
        <v>4810</v>
      </c>
      <c r="B102" s="162"/>
      <c r="C102" s="101" t="s">
        <v>1065</v>
      </c>
      <c r="D102" s="4" t="s">
        <v>253</v>
      </c>
      <c r="E102" s="105">
        <v>4880</v>
      </c>
      <c r="F102" s="110" t="s">
        <v>332</v>
      </c>
      <c r="G102" s="214"/>
      <c r="H102" s="215"/>
    </row>
    <row r="103" spans="1:8" ht="15.75" customHeight="1">
      <c r="A103" s="161">
        <v>4811</v>
      </c>
      <c r="B103" s="162"/>
      <c r="C103" s="101" t="s">
        <v>1065</v>
      </c>
      <c r="D103" s="4" t="s">
        <v>254</v>
      </c>
      <c r="E103" s="105">
        <v>4880</v>
      </c>
      <c r="F103" s="110" t="s">
        <v>333</v>
      </c>
      <c r="G103" s="214"/>
      <c r="H103" s="215"/>
    </row>
    <row r="104" spans="1:8" ht="15" customHeight="1">
      <c r="A104" s="161">
        <v>4820</v>
      </c>
      <c r="B104" s="162"/>
      <c r="C104" s="101" t="s">
        <v>1065</v>
      </c>
      <c r="D104" s="4" t="s">
        <v>1</v>
      </c>
      <c r="E104" s="105">
        <v>4880</v>
      </c>
      <c r="F104" s="110" t="s">
        <v>334</v>
      </c>
      <c r="G104" s="226"/>
      <c r="H104" s="227"/>
    </row>
    <row r="105" spans="1:8" ht="15.75" customHeight="1">
      <c r="A105" s="161">
        <v>4840</v>
      </c>
      <c r="B105" s="162"/>
      <c r="C105" s="101" t="s">
        <v>1065</v>
      </c>
      <c r="D105" s="4" t="s">
        <v>2</v>
      </c>
      <c r="E105" s="105">
        <v>4880</v>
      </c>
      <c r="F105" s="110" t="s">
        <v>335</v>
      </c>
      <c r="G105" s="214"/>
      <c r="H105" s="215"/>
    </row>
    <row r="106" spans="1:8" ht="15.75" customHeight="1">
      <c r="A106" s="161">
        <v>4850</v>
      </c>
      <c r="B106" s="162"/>
      <c r="C106" s="101" t="s">
        <v>1065</v>
      </c>
      <c r="D106" s="4" t="s">
        <v>255</v>
      </c>
      <c r="E106" s="105">
        <v>4880</v>
      </c>
      <c r="F106" s="110" t="s">
        <v>336</v>
      </c>
      <c r="G106" s="214"/>
      <c r="H106" s="215"/>
    </row>
    <row r="107" spans="1:8" ht="15.75" customHeight="1">
      <c r="A107" s="161">
        <v>4860</v>
      </c>
      <c r="B107" s="162"/>
      <c r="C107" s="101" t="s">
        <v>1065</v>
      </c>
      <c r="D107" s="4" t="s">
        <v>3</v>
      </c>
      <c r="E107" s="105">
        <v>4880</v>
      </c>
      <c r="F107" s="110" t="s">
        <v>337</v>
      </c>
      <c r="G107" s="214"/>
      <c r="H107" s="215"/>
    </row>
    <row r="108" spans="1:8" ht="15.75" customHeight="1" thickBot="1">
      <c r="A108" s="161">
        <v>4880</v>
      </c>
      <c r="B108" s="162"/>
      <c r="C108" s="101" t="s">
        <v>1071</v>
      </c>
      <c r="D108" s="19" t="s">
        <v>33</v>
      </c>
      <c r="E108" s="105">
        <v>10300</v>
      </c>
      <c r="F108" s="58" t="s">
        <v>1007</v>
      </c>
      <c r="G108" s="230">
        <f>SUM(G87:H107)</f>
        <v>0</v>
      </c>
      <c r="H108" s="231"/>
    </row>
    <row r="109" spans="1:8" ht="15.75" customHeight="1" thickBot="1">
      <c r="A109" s="13"/>
      <c r="B109" s="13"/>
      <c r="C109" s="98"/>
      <c r="D109" s="216" t="s">
        <v>338</v>
      </c>
      <c r="E109" s="217"/>
      <c r="F109" s="217"/>
      <c r="G109" s="217"/>
      <c r="H109" s="218"/>
    </row>
    <row r="110" spans="1:8" ht="15.75" customHeight="1">
      <c r="A110" s="161">
        <v>5000</v>
      </c>
      <c r="B110" s="162"/>
      <c r="C110" s="101" t="s">
        <v>1065</v>
      </c>
      <c r="D110" s="12" t="s">
        <v>87</v>
      </c>
      <c r="E110" s="105">
        <v>5160</v>
      </c>
      <c r="F110" s="110" t="s">
        <v>339</v>
      </c>
      <c r="G110" s="214"/>
      <c r="H110" s="215"/>
    </row>
    <row r="111" spans="1:8" ht="15.75" customHeight="1">
      <c r="A111" s="161">
        <v>5020</v>
      </c>
      <c r="B111" s="162"/>
      <c r="C111" s="101" t="s">
        <v>1065</v>
      </c>
      <c r="D111" s="4" t="s">
        <v>88</v>
      </c>
      <c r="E111" s="105">
        <v>5160</v>
      </c>
      <c r="F111" s="110" t="s">
        <v>340</v>
      </c>
      <c r="G111" s="214"/>
      <c r="H111" s="215"/>
    </row>
    <row r="112" spans="1:8" ht="15.75" customHeight="1">
      <c r="A112" s="161">
        <v>5025</v>
      </c>
      <c r="B112" s="162"/>
      <c r="C112" s="101" t="s">
        <v>1065</v>
      </c>
      <c r="D112" s="4" t="s">
        <v>251</v>
      </c>
      <c r="E112" s="105">
        <v>5160</v>
      </c>
      <c r="F112" s="110" t="s">
        <v>341</v>
      </c>
      <c r="G112" s="214"/>
      <c r="H112" s="215"/>
    </row>
    <row r="113" spans="1:8" ht="15.75" customHeight="1">
      <c r="A113" s="161">
        <v>5030</v>
      </c>
      <c r="B113" s="162"/>
      <c r="C113" s="101" t="s">
        <v>1065</v>
      </c>
      <c r="D113" s="4" t="s">
        <v>78</v>
      </c>
      <c r="E113" s="105">
        <v>5160</v>
      </c>
      <c r="F113" s="110" t="s">
        <v>342</v>
      </c>
      <c r="G113" s="214"/>
      <c r="H113" s="215"/>
    </row>
    <row r="114" spans="1:8" ht="15.75" customHeight="1">
      <c r="A114" s="161">
        <v>5031</v>
      </c>
      <c r="B114" s="162"/>
      <c r="C114" s="101" t="s">
        <v>1065</v>
      </c>
      <c r="D114" s="4" t="s">
        <v>73</v>
      </c>
      <c r="E114" s="105">
        <v>5160</v>
      </c>
      <c r="F114" s="110" t="s">
        <v>343</v>
      </c>
      <c r="G114" s="214"/>
      <c r="H114" s="215"/>
    </row>
    <row r="115" spans="1:8" ht="15.75" customHeight="1">
      <c r="A115" s="161">
        <v>5032</v>
      </c>
      <c r="B115" s="162"/>
      <c r="C115" s="101" t="s">
        <v>1065</v>
      </c>
      <c r="D115" s="4" t="s">
        <v>79</v>
      </c>
      <c r="E115" s="105">
        <v>5160</v>
      </c>
      <c r="F115" s="110" t="s">
        <v>344</v>
      </c>
      <c r="G115" s="214"/>
      <c r="H115" s="215"/>
    </row>
    <row r="116" spans="1:8" ht="15.75" customHeight="1">
      <c r="A116" s="161">
        <v>5033</v>
      </c>
      <c r="B116" s="162"/>
      <c r="C116" s="101" t="s">
        <v>1065</v>
      </c>
      <c r="D116" s="4" t="s">
        <v>74</v>
      </c>
      <c r="E116" s="105">
        <v>5160</v>
      </c>
      <c r="F116" s="110" t="s">
        <v>345</v>
      </c>
      <c r="G116" s="214"/>
      <c r="H116" s="215"/>
    </row>
    <row r="117" spans="1:8" ht="15.75" customHeight="1">
      <c r="A117" s="161">
        <v>5034</v>
      </c>
      <c r="B117" s="162"/>
      <c r="C117" s="101" t="s">
        <v>1065</v>
      </c>
      <c r="D117" s="4" t="s">
        <v>80</v>
      </c>
      <c r="E117" s="105">
        <v>5160</v>
      </c>
      <c r="F117" s="110" t="s">
        <v>346</v>
      </c>
      <c r="G117" s="214"/>
      <c r="H117" s="215"/>
    </row>
    <row r="118" spans="1:8" ht="15.75" customHeight="1">
      <c r="A118" s="161">
        <v>5035</v>
      </c>
      <c r="B118" s="162"/>
      <c r="C118" s="101" t="s">
        <v>1065</v>
      </c>
      <c r="D118" s="4" t="s">
        <v>81</v>
      </c>
      <c r="E118" s="105">
        <v>5160</v>
      </c>
      <c r="F118" s="110" t="s">
        <v>347</v>
      </c>
      <c r="G118" s="214"/>
      <c r="H118" s="215"/>
    </row>
    <row r="119" spans="1:8" ht="15.75" customHeight="1">
      <c r="A119" s="161">
        <v>5036</v>
      </c>
      <c r="B119" s="162"/>
      <c r="C119" s="101" t="s">
        <v>1065</v>
      </c>
      <c r="D119" s="4" t="s">
        <v>82</v>
      </c>
      <c r="E119" s="105">
        <v>5160</v>
      </c>
      <c r="F119" s="110" t="s">
        <v>348</v>
      </c>
      <c r="G119" s="214"/>
      <c r="H119" s="215"/>
    </row>
    <row r="120" spans="1:8" ht="15.75" customHeight="1">
      <c r="A120" s="161">
        <v>5037</v>
      </c>
      <c r="B120" s="162"/>
      <c r="C120" s="101" t="s">
        <v>1065</v>
      </c>
      <c r="D120" s="4" t="s">
        <v>75</v>
      </c>
      <c r="E120" s="105">
        <v>5160</v>
      </c>
      <c r="F120" s="110" t="s">
        <v>349</v>
      </c>
      <c r="G120" s="214"/>
      <c r="H120" s="215"/>
    </row>
    <row r="121" spans="1:8" ht="15.75" customHeight="1">
      <c r="A121" s="161">
        <v>5038</v>
      </c>
      <c r="B121" s="162"/>
      <c r="C121" s="101" t="s">
        <v>1065</v>
      </c>
      <c r="D121" s="4" t="s">
        <v>252</v>
      </c>
      <c r="E121" s="105">
        <v>5160</v>
      </c>
      <c r="F121" s="110" t="s">
        <v>350</v>
      </c>
      <c r="G121" s="214"/>
      <c r="H121" s="215"/>
    </row>
    <row r="122" spans="1:8" ht="15.75" customHeight="1">
      <c r="A122" s="161">
        <v>5040</v>
      </c>
      <c r="B122" s="162"/>
      <c r="C122" s="101" t="s">
        <v>1065</v>
      </c>
      <c r="D122" s="4" t="s">
        <v>89</v>
      </c>
      <c r="E122" s="105">
        <v>5160</v>
      </c>
      <c r="F122" s="110" t="s">
        <v>351</v>
      </c>
      <c r="G122" s="214"/>
      <c r="H122" s="215"/>
    </row>
    <row r="123" spans="1:8" ht="15.75" customHeight="1">
      <c r="A123" s="161">
        <v>5060</v>
      </c>
      <c r="B123" s="162"/>
      <c r="C123" s="101" t="s">
        <v>1065</v>
      </c>
      <c r="D123" s="4" t="s">
        <v>0</v>
      </c>
      <c r="E123" s="105">
        <v>5160</v>
      </c>
      <c r="F123" s="110" t="s">
        <v>352</v>
      </c>
      <c r="G123" s="214"/>
      <c r="H123" s="215"/>
    </row>
    <row r="124" spans="1:8" ht="15.75" customHeight="1">
      <c r="A124" s="161">
        <v>5080</v>
      </c>
      <c r="B124" s="162"/>
      <c r="C124" s="101" t="s">
        <v>1065</v>
      </c>
      <c r="D124" s="4" t="s">
        <v>32</v>
      </c>
      <c r="E124" s="105">
        <v>5160</v>
      </c>
      <c r="F124" s="110" t="s">
        <v>353</v>
      </c>
      <c r="G124" s="214"/>
      <c r="H124" s="215"/>
    </row>
    <row r="125" spans="1:8" ht="15.75" customHeight="1">
      <c r="A125" s="161">
        <v>5090</v>
      </c>
      <c r="B125" s="162"/>
      <c r="C125" s="101" t="s">
        <v>1065</v>
      </c>
      <c r="D125" s="4" t="s">
        <v>253</v>
      </c>
      <c r="E125" s="105">
        <v>5160</v>
      </c>
      <c r="F125" s="110" t="s">
        <v>354</v>
      </c>
      <c r="G125" s="214"/>
      <c r="H125" s="215"/>
    </row>
    <row r="126" spans="1:8" ht="15.75" customHeight="1">
      <c r="A126" s="161">
        <v>5091</v>
      </c>
      <c r="B126" s="162"/>
      <c r="C126" s="101" t="s">
        <v>1065</v>
      </c>
      <c r="D126" s="4" t="s">
        <v>254</v>
      </c>
      <c r="E126" s="105">
        <v>5160</v>
      </c>
      <c r="F126" s="110" t="s">
        <v>355</v>
      </c>
      <c r="G126" s="214"/>
      <c r="H126" s="215"/>
    </row>
    <row r="127" spans="1:8" ht="15" customHeight="1">
      <c r="A127" s="161">
        <v>5100</v>
      </c>
      <c r="B127" s="162"/>
      <c r="C127" s="101" t="s">
        <v>1065</v>
      </c>
      <c r="D127" s="4" t="s">
        <v>1</v>
      </c>
      <c r="E127" s="105">
        <v>5160</v>
      </c>
      <c r="F127" s="110" t="s">
        <v>356</v>
      </c>
      <c r="G127" s="226"/>
      <c r="H127" s="227"/>
    </row>
    <row r="128" spans="1:8" ht="15.75" customHeight="1">
      <c r="A128" s="161">
        <v>5120</v>
      </c>
      <c r="B128" s="162"/>
      <c r="C128" s="101" t="s">
        <v>1065</v>
      </c>
      <c r="D128" s="4" t="s">
        <v>2</v>
      </c>
      <c r="E128" s="105">
        <v>5160</v>
      </c>
      <c r="F128" s="110" t="s">
        <v>357</v>
      </c>
      <c r="G128" s="214"/>
      <c r="H128" s="215"/>
    </row>
    <row r="129" spans="1:8" ht="15.75" customHeight="1">
      <c r="A129" s="161">
        <v>5130</v>
      </c>
      <c r="B129" s="162"/>
      <c r="C129" s="101" t="s">
        <v>1065</v>
      </c>
      <c r="D129" s="4" t="s">
        <v>255</v>
      </c>
      <c r="E129" s="105">
        <v>5160</v>
      </c>
      <c r="F129" s="110" t="s">
        <v>358</v>
      </c>
      <c r="G129" s="214"/>
      <c r="H129" s="215"/>
    </row>
    <row r="130" spans="1:8" ht="15.75" customHeight="1">
      <c r="A130" s="161">
        <v>5140</v>
      </c>
      <c r="B130" s="162"/>
      <c r="C130" s="101" t="s">
        <v>1065</v>
      </c>
      <c r="D130" s="4" t="s">
        <v>3</v>
      </c>
      <c r="E130" s="105">
        <v>5160</v>
      </c>
      <c r="F130" s="110" t="s">
        <v>359</v>
      </c>
      <c r="G130" s="214"/>
      <c r="H130" s="215"/>
    </row>
    <row r="131" spans="1:8" ht="15.75" customHeight="1" thickBot="1">
      <c r="A131" s="161">
        <v>5160</v>
      </c>
      <c r="B131" s="162"/>
      <c r="C131" s="101" t="s">
        <v>1072</v>
      </c>
      <c r="D131" s="19" t="s">
        <v>33</v>
      </c>
      <c r="E131" s="105">
        <v>10300</v>
      </c>
      <c r="F131" s="58" t="s">
        <v>1008</v>
      </c>
      <c r="G131" s="230">
        <f>SUM(G110:H130)</f>
        <v>0</v>
      </c>
      <c r="H131" s="231"/>
    </row>
    <row r="132" spans="1:8" ht="15.75" customHeight="1" thickBot="1">
      <c r="A132" s="13"/>
      <c r="B132" s="13"/>
      <c r="C132" s="98"/>
      <c r="D132" s="216" t="s">
        <v>402</v>
      </c>
      <c r="E132" s="217"/>
      <c r="F132" s="217"/>
      <c r="G132" s="217"/>
      <c r="H132" s="218"/>
    </row>
    <row r="133" spans="1:8" ht="15.75" customHeight="1">
      <c r="A133" s="161">
        <v>5500</v>
      </c>
      <c r="B133" s="162"/>
      <c r="C133" s="101" t="s">
        <v>1065</v>
      </c>
      <c r="D133" s="12" t="s">
        <v>87</v>
      </c>
      <c r="E133" s="105">
        <v>5660</v>
      </c>
      <c r="F133" s="110" t="s">
        <v>360</v>
      </c>
      <c r="G133" s="212"/>
      <c r="H133" s="213"/>
    </row>
    <row r="134" spans="1:8" ht="15.75" customHeight="1">
      <c r="A134" s="161">
        <v>5520</v>
      </c>
      <c r="B134" s="162"/>
      <c r="C134" s="101" t="s">
        <v>1065</v>
      </c>
      <c r="D134" s="4" t="s">
        <v>88</v>
      </c>
      <c r="E134" s="105">
        <v>5660</v>
      </c>
      <c r="F134" s="110" t="s">
        <v>361</v>
      </c>
      <c r="G134" s="212"/>
      <c r="H134" s="213"/>
    </row>
    <row r="135" spans="1:8" ht="15.75" customHeight="1">
      <c r="A135" s="161">
        <v>5525</v>
      </c>
      <c r="B135" s="162"/>
      <c r="C135" s="101" t="s">
        <v>1065</v>
      </c>
      <c r="D135" s="4" t="s">
        <v>251</v>
      </c>
      <c r="E135" s="105">
        <v>5660</v>
      </c>
      <c r="F135" s="110" t="s">
        <v>362</v>
      </c>
      <c r="G135" s="212"/>
      <c r="H135" s="213"/>
    </row>
    <row r="136" spans="1:8" ht="15.75" customHeight="1">
      <c r="A136" s="161">
        <v>5530</v>
      </c>
      <c r="B136" s="162"/>
      <c r="C136" s="101" t="s">
        <v>1065</v>
      </c>
      <c r="D136" s="4" t="s">
        <v>78</v>
      </c>
      <c r="E136" s="105">
        <v>5660</v>
      </c>
      <c r="F136" s="110" t="s">
        <v>363</v>
      </c>
      <c r="G136" s="212"/>
      <c r="H136" s="213"/>
    </row>
    <row r="137" spans="1:8" ht="15.75" customHeight="1">
      <c r="A137" s="161">
        <v>5531</v>
      </c>
      <c r="B137" s="162"/>
      <c r="C137" s="101" t="s">
        <v>1065</v>
      </c>
      <c r="D137" s="4" t="s">
        <v>73</v>
      </c>
      <c r="E137" s="105">
        <v>5660</v>
      </c>
      <c r="F137" s="110" t="s">
        <v>364</v>
      </c>
      <c r="G137" s="212"/>
      <c r="H137" s="213"/>
    </row>
    <row r="138" spans="1:8" ht="15.75" customHeight="1">
      <c r="A138" s="161">
        <v>5532</v>
      </c>
      <c r="B138" s="162"/>
      <c r="C138" s="101" t="s">
        <v>1065</v>
      </c>
      <c r="D138" s="4" t="s">
        <v>79</v>
      </c>
      <c r="E138" s="105">
        <v>5660</v>
      </c>
      <c r="F138" s="110" t="s">
        <v>365</v>
      </c>
      <c r="G138" s="219"/>
      <c r="H138" s="220"/>
    </row>
    <row r="139" spans="1:8" ht="15.75" customHeight="1">
      <c r="A139" s="161">
        <v>5533</v>
      </c>
      <c r="B139" s="162"/>
      <c r="C139" s="101" t="s">
        <v>1065</v>
      </c>
      <c r="D139" s="4" t="s">
        <v>74</v>
      </c>
      <c r="E139" s="105">
        <v>5660</v>
      </c>
      <c r="F139" s="110" t="s">
        <v>366</v>
      </c>
      <c r="G139" s="212"/>
      <c r="H139" s="213"/>
    </row>
    <row r="140" spans="1:8" ht="15.75" customHeight="1">
      <c r="A140" s="161">
        <v>5534</v>
      </c>
      <c r="B140" s="162"/>
      <c r="C140" s="101" t="s">
        <v>1065</v>
      </c>
      <c r="D140" s="4" t="s">
        <v>80</v>
      </c>
      <c r="E140" s="105">
        <v>5660</v>
      </c>
      <c r="F140" s="110" t="s">
        <v>367</v>
      </c>
      <c r="G140" s="212"/>
      <c r="H140" s="213"/>
    </row>
    <row r="141" spans="1:8" ht="15.75" customHeight="1">
      <c r="A141" s="161">
        <v>5535</v>
      </c>
      <c r="B141" s="162"/>
      <c r="C141" s="101" t="s">
        <v>1065</v>
      </c>
      <c r="D141" s="4" t="s">
        <v>81</v>
      </c>
      <c r="E141" s="105">
        <v>5660</v>
      </c>
      <c r="F141" s="110" t="s">
        <v>368</v>
      </c>
      <c r="G141" s="212"/>
      <c r="H141" s="213"/>
    </row>
    <row r="142" spans="1:8" ht="15.75" customHeight="1">
      <c r="A142" s="161">
        <v>5536</v>
      </c>
      <c r="B142" s="162"/>
      <c r="C142" s="101" t="s">
        <v>1065</v>
      </c>
      <c r="D142" s="4" t="s">
        <v>82</v>
      </c>
      <c r="E142" s="105">
        <v>5660</v>
      </c>
      <c r="F142" s="110" t="s">
        <v>369</v>
      </c>
      <c r="G142" s="219"/>
      <c r="H142" s="220"/>
    </row>
    <row r="143" spans="1:8" ht="15.75" customHeight="1">
      <c r="A143" s="161">
        <v>5537</v>
      </c>
      <c r="B143" s="162"/>
      <c r="C143" s="101" t="s">
        <v>1065</v>
      </c>
      <c r="D143" s="4" t="s">
        <v>75</v>
      </c>
      <c r="E143" s="105">
        <v>5660</v>
      </c>
      <c r="F143" s="110" t="s">
        <v>370</v>
      </c>
      <c r="G143" s="212"/>
      <c r="H143" s="213"/>
    </row>
    <row r="144" spans="1:8" ht="15.75" customHeight="1">
      <c r="A144" s="161">
        <v>5538</v>
      </c>
      <c r="B144" s="162"/>
      <c r="C144" s="101" t="s">
        <v>1065</v>
      </c>
      <c r="D144" s="4" t="s">
        <v>252</v>
      </c>
      <c r="E144" s="105">
        <v>5660</v>
      </c>
      <c r="F144" s="110" t="s">
        <v>371</v>
      </c>
      <c r="G144" s="212"/>
      <c r="H144" s="213"/>
    </row>
    <row r="145" spans="1:8" ht="15.75" customHeight="1">
      <c r="A145" s="161">
        <v>5540</v>
      </c>
      <c r="B145" s="162"/>
      <c r="C145" s="101" t="s">
        <v>1065</v>
      </c>
      <c r="D145" s="4" t="s">
        <v>89</v>
      </c>
      <c r="E145" s="105">
        <v>5660</v>
      </c>
      <c r="F145" s="110" t="s">
        <v>372</v>
      </c>
      <c r="G145" s="212"/>
      <c r="H145" s="213"/>
    </row>
    <row r="146" spans="1:8" ht="15.75" customHeight="1">
      <c r="A146" s="161">
        <v>5560</v>
      </c>
      <c r="B146" s="162"/>
      <c r="C146" s="101" t="s">
        <v>1065</v>
      </c>
      <c r="D146" s="4" t="s">
        <v>0</v>
      </c>
      <c r="E146" s="105">
        <v>5660</v>
      </c>
      <c r="F146" s="110" t="s">
        <v>373</v>
      </c>
      <c r="G146" s="212"/>
      <c r="H146" s="213"/>
    </row>
    <row r="147" spans="1:8" ht="15.75" customHeight="1">
      <c r="A147" s="161">
        <v>5580</v>
      </c>
      <c r="B147" s="162"/>
      <c r="C147" s="101" t="s">
        <v>1065</v>
      </c>
      <c r="D147" s="4" t="s">
        <v>32</v>
      </c>
      <c r="E147" s="105">
        <v>5660</v>
      </c>
      <c r="F147" s="110" t="s">
        <v>374</v>
      </c>
      <c r="G147" s="212"/>
      <c r="H147" s="213"/>
    </row>
    <row r="148" spans="1:8" ht="15.75" customHeight="1">
      <c r="A148" s="161">
        <v>5590</v>
      </c>
      <c r="B148" s="162"/>
      <c r="C148" s="101" t="s">
        <v>1065</v>
      </c>
      <c r="D148" s="4" t="s">
        <v>253</v>
      </c>
      <c r="E148" s="105">
        <v>5660</v>
      </c>
      <c r="F148" s="110" t="s">
        <v>375</v>
      </c>
      <c r="G148" s="212"/>
      <c r="H148" s="213"/>
    </row>
    <row r="149" spans="1:8" ht="15">
      <c r="A149" s="161">
        <v>5591</v>
      </c>
      <c r="B149" s="162"/>
      <c r="C149" s="101" t="s">
        <v>1065</v>
      </c>
      <c r="D149" s="4" t="s">
        <v>254</v>
      </c>
      <c r="E149" s="105">
        <v>5660</v>
      </c>
      <c r="F149" s="110" t="s">
        <v>376</v>
      </c>
      <c r="G149" s="212"/>
      <c r="H149" s="213"/>
    </row>
    <row r="150" spans="1:8" ht="15">
      <c r="A150" s="161">
        <v>5600</v>
      </c>
      <c r="B150" s="162"/>
      <c r="C150" s="101" t="s">
        <v>1065</v>
      </c>
      <c r="D150" s="4" t="s">
        <v>1</v>
      </c>
      <c r="E150" s="105">
        <v>5660</v>
      </c>
      <c r="F150" s="110" t="s">
        <v>377</v>
      </c>
      <c r="G150" s="219"/>
      <c r="H150" s="220"/>
    </row>
    <row r="151" spans="1:8" s="23" customFormat="1" ht="15">
      <c r="A151" s="161">
        <v>5620</v>
      </c>
      <c r="B151" s="162"/>
      <c r="C151" s="101" t="s">
        <v>1065</v>
      </c>
      <c r="D151" s="4" t="s">
        <v>2</v>
      </c>
      <c r="E151" s="105">
        <v>5660</v>
      </c>
      <c r="F151" s="110" t="s">
        <v>378</v>
      </c>
      <c r="G151" s="212"/>
      <c r="H151" s="213"/>
    </row>
    <row r="152" spans="1:8" s="23" customFormat="1" ht="15">
      <c r="A152" s="161">
        <v>5630</v>
      </c>
      <c r="B152" s="162"/>
      <c r="C152" s="101" t="s">
        <v>1065</v>
      </c>
      <c r="D152" s="4" t="s">
        <v>255</v>
      </c>
      <c r="E152" s="105">
        <v>5660</v>
      </c>
      <c r="F152" s="110" t="s">
        <v>379</v>
      </c>
      <c r="G152" s="212"/>
      <c r="H152" s="213"/>
    </row>
    <row r="153" spans="1:8" s="23" customFormat="1" ht="15">
      <c r="A153" s="161">
        <v>5640</v>
      </c>
      <c r="B153" s="162"/>
      <c r="C153" s="101" t="s">
        <v>1065</v>
      </c>
      <c r="D153" s="4" t="s">
        <v>3</v>
      </c>
      <c r="E153" s="105">
        <v>5660</v>
      </c>
      <c r="F153" s="110" t="s">
        <v>380</v>
      </c>
      <c r="G153" s="212"/>
      <c r="H153" s="213"/>
    </row>
    <row r="154" spans="1:8" s="23" customFormat="1" ht="18" customHeight="1" thickBot="1">
      <c r="A154" s="161">
        <v>5660</v>
      </c>
      <c r="B154" s="162"/>
      <c r="C154" s="101" t="s">
        <v>1073</v>
      </c>
      <c r="D154" s="19" t="s">
        <v>33</v>
      </c>
      <c r="E154" s="105">
        <v>10300</v>
      </c>
      <c r="F154" s="58" t="s">
        <v>1009</v>
      </c>
      <c r="G154" s="230">
        <f>SUM(G133:H153)</f>
        <v>0</v>
      </c>
      <c r="H154" s="231"/>
    </row>
    <row r="155" spans="1:8" s="23" customFormat="1" ht="18" customHeight="1" thickBot="1">
      <c r="A155" s="198" t="s">
        <v>219</v>
      </c>
      <c r="B155" s="199"/>
      <c r="C155" s="94"/>
      <c r="D155" s="35" t="s">
        <v>220</v>
      </c>
      <c r="E155" s="35"/>
      <c r="F155" s="55" t="s">
        <v>221</v>
      </c>
      <c r="G155" s="208" t="s">
        <v>222</v>
      </c>
      <c r="H155" s="209"/>
    </row>
    <row r="156" spans="1:8" s="23" customFormat="1" ht="18" customHeight="1">
      <c r="A156" s="31" t="s">
        <v>34</v>
      </c>
      <c r="B156" s="1"/>
      <c r="C156" s="278" t="s">
        <v>1064</v>
      </c>
      <c r="D156" s="191" t="s">
        <v>30</v>
      </c>
      <c r="E156" s="95" t="s">
        <v>1067</v>
      </c>
      <c r="F156" s="56" t="s">
        <v>92</v>
      </c>
      <c r="G156" s="193" t="s">
        <v>91</v>
      </c>
      <c r="H156" s="194"/>
    </row>
    <row r="157" spans="1:8" s="23" customFormat="1" ht="18" customHeight="1" thickBot="1">
      <c r="A157" s="10" t="s">
        <v>35</v>
      </c>
      <c r="B157" s="11"/>
      <c r="C157" s="279"/>
      <c r="D157" s="225"/>
      <c r="E157" s="96" t="s">
        <v>1068</v>
      </c>
      <c r="F157" s="57" t="s">
        <v>93</v>
      </c>
      <c r="G157" s="210" t="s">
        <v>16</v>
      </c>
      <c r="H157" s="211"/>
    </row>
    <row r="158" spans="1:8" s="23" customFormat="1" ht="18" customHeight="1" thickBot="1">
      <c r="A158" s="188" t="s">
        <v>199</v>
      </c>
      <c r="B158" s="189"/>
      <c r="C158" s="189"/>
      <c r="D158" s="189"/>
      <c r="E158" s="189"/>
      <c r="F158" s="189"/>
      <c r="G158" s="189"/>
      <c r="H158" s="190"/>
    </row>
    <row r="159" spans="1:8" ht="15.75" customHeight="1" thickBot="1">
      <c r="A159" s="13"/>
      <c r="B159" s="13"/>
      <c r="C159" s="98"/>
      <c r="D159" s="216" t="s">
        <v>403</v>
      </c>
      <c r="E159" s="217"/>
      <c r="F159" s="217"/>
      <c r="G159" s="217"/>
      <c r="H159" s="218"/>
    </row>
    <row r="160" spans="1:8" ht="15.75" customHeight="1">
      <c r="A160" s="161">
        <v>6000</v>
      </c>
      <c r="B160" s="162"/>
      <c r="C160" s="101" t="s">
        <v>1065</v>
      </c>
      <c r="D160" s="12" t="s">
        <v>87</v>
      </c>
      <c r="E160" s="105">
        <v>6160</v>
      </c>
      <c r="F160" s="110" t="s">
        <v>381</v>
      </c>
      <c r="G160" s="212"/>
      <c r="H160" s="213"/>
    </row>
    <row r="161" spans="1:8" ht="15.75" customHeight="1">
      <c r="A161" s="161">
        <v>6020</v>
      </c>
      <c r="B161" s="162"/>
      <c r="C161" s="101" t="s">
        <v>1065</v>
      </c>
      <c r="D161" s="4" t="s">
        <v>88</v>
      </c>
      <c r="E161" s="105">
        <v>6160</v>
      </c>
      <c r="F161" s="110" t="s">
        <v>382</v>
      </c>
      <c r="G161" s="212"/>
      <c r="H161" s="213"/>
    </row>
    <row r="162" spans="1:8" ht="15.75" customHeight="1">
      <c r="A162" s="161">
        <v>6025</v>
      </c>
      <c r="B162" s="162"/>
      <c r="C162" s="101" t="s">
        <v>1065</v>
      </c>
      <c r="D162" s="4" t="s">
        <v>251</v>
      </c>
      <c r="E162" s="105">
        <v>6160</v>
      </c>
      <c r="F162" s="110" t="s">
        <v>383</v>
      </c>
      <c r="G162" s="212"/>
      <c r="H162" s="213"/>
    </row>
    <row r="163" spans="1:8" ht="15.75" customHeight="1">
      <c r="A163" s="161">
        <v>6030</v>
      </c>
      <c r="B163" s="162"/>
      <c r="C163" s="101" t="s">
        <v>1065</v>
      </c>
      <c r="D163" s="4" t="s">
        <v>78</v>
      </c>
      <c r="E163" s="105">
        <v>6160</v>
      </c>
      <c r="F163" s="110" t="s">
        <v>384</v>
      </c>
      <c r="G163" s="212"/>
      <c r="H163" s="213"/>
    </row>
    <row r="164" spans="1:8" ht="15.75" customHeight="1">
      <c r="A164" s="161">
        <v>6031</v>
      </c>
      <c r="B164" s="162"/>
      <c r="C164" s="101" t="s">
        <v>1065</v>
      </c>
      <c r="D164" s="4" t="s">
        <v>73</v>
      </c>
      <c r="E164" s="105">
        <v>6160</v>
      </c>
      <c r="F164" s="110" t="s">
        <v>385</v>
      </c>
      <c r="G164" s="212"/>
      <c r="H164" s="213"/>
    </row>
    <row r="165" spans="1:8" ht="15.75" customHeight="1">
      <c r="A165" s="161">
        <v>6032</v>
      </c>
      <c r="B165" s="162"/>
      <c r="C165" s="101" t="s">
        <v>1065</v>
      </c>
      <c r="D165" s="4" t="s">
        <v>79</v>
      </c>
      <c r="E165" s="105">
        <v>6160</v>
      </c>
      <c r="F165" s="110" t="s">
        <v>386</v>
      </c>
      <c r="G165" s="219"/>
      <c r="H165" s="220"/>
    </row>
    <row r="166" spans="1:8" ht="15.75" customHeight="1">
      <c r="A166" s="161">
        <v>6033</v>
      </c>
      <c r="B166" s="162"/>
      <c r="C166" s="101" t="s">
        <v>1065</v>
      </c>
      <c r="D166" s="4" t="s">
        <v>74</v>
      </c>
      <c r="E166" s="105">
        <v>6160</v>
      </c>
      <c r="F166" s="110" t="s">
        <v>387</v>
      </c>
      <c r="G166" s="212"/>
      <c r="H166" s="213"/>
    </row>
    <row r="167" spans="1:8" ht="15.75" customHeight="1">
      <c r="A167" s="161">
        <v>6034</v>
      </c>
      <c r="B167" s="162"/>
      <c r="C167" s="101" t="s">
        <v>1065</v>
      </c>
      <c r="D167" s="4" t="s">
        <v>80</v>
      </c>
      <c r="E167" s="105">
        <v>6160</v>
      </c>
      <c r="F167" s="110" t="s">
        <v>388</v>
      </c>
      <c r="G167" s="212"/>
      <c r="H167" s="213"/>
    </row>
    <row r="168" spans="1:8" ht="15.75" customHeight="1">
      <c r="A168" s="161">
        <v>6035</v>
      </c>
      <c r="B168" s="162"/>
      <c r="C168" s="101" t="s">
        <v>1065</v>
      </c>
      <c r="D168" s="4" t="s">
        <v>81</v>
      </c>
      <c r="E168" s="105">
        <v>6160</v>
      </c>
      <c r="F168" s="110" t="s">
        <v>389</v>
      </c>
      <c r="G168" s="212"/>
      <c r="H168" s="213"/>
    </row>
    <row r="169" spans="1:8" ht="15.75" customHeight="1">
      <c r="A169" s="161">
        <v>6036</v>
      </c>
      <c r="B169" s="162"/>
      <c r="C169" s="101" t="s">
        <v>1065</v>
      </c>
      <c r="D169" s="4" t="s">
        <v>82</v>
      </c>
      <c r="E169" s="105">
        <v>6160</v>
      </c>
      <c r="F169" s="110" t="s">
        <v>390</v>
      </c>
      <c r="G169" s="219"/>
      <c r="H169" s="220"/>
    </row>
    <row r="170" spans="1:8" ht="15.75" customHeight="1">
      <c r="A170" s="161">
        <v>6037</v>
      </c>
      <c r="B170" s="162"/>
      <c r="C170" s="101" t="s">
        <v>1065</v>
      </c>
      <c r="D170" s="4" t="s">
        <v>75</v>
      </c>
      <c r="E170" s="105">
        <v>6160</v>
      </c>
      <c r="F170" s="110" t="s">
        <v>391</v>
      </c>
      <c r="G170" s="212"/>
      <c r="H170" s="213"/>
    </row>
    <row r="171" spans="1:8" ht="15.75" customHeight="1">
      <c r="A171" s="161">
        <v>6038</v>
      </c>
      <c r="B171" s="162"/>
      <c r="C171" s="101" t="s">
        <v>1065</v>
      </c>
      <c r="D171" s="4" t="s">
        <v>252</v>
      </c>
      <c r="E171" s="105">
        <v>6160</v>
      </c>
      <c r="F171" s="110" t="s">
        <v>392</v>
      </c>
      <c r="G171" s="212"/>
      <c r="H171" s="213"/>
    </row>
    <row r="172" spans="1:8" ht="15.75" customHeight="1">
      <c r="A172" s="161">
        <v>6040</v>
      </c>
      <c r="B172" s="162"/>
      <c r="C172" s="101" t="s">
        <v>1065</v>
      </c>
      <c r="D172" s="4" t="s">
        <v>89</v>
      </c>
      <c r="E172" s="105">
        <v>6160</v>
      </c>
      <c r="F172" s="110" t="s">
        <v>393</v>
      </c>
      <c r="G172" s="212"/>
      <c r="H172" s="213"/>
    </row>
    <row r="173" spans="1:8" ht="15.75" customHeight="1">
      <c r="A173" s="161">
        <v>6060</v>
      </c>
      <c r="B173" s="162"/>
      <c r="C173" s="101" t="s">
        <v>1065</v>
      </c>
      <c r="D173" s="4" t="s">
        <v>0</v>
      </c>
      <c r="E173" s="105">
        <v>6160</v>
      </c>
      <c r="F173" s="110" t="s">
        <v>394</v>
      </c>
      <c r="G173" s="212"/>
      <c r="H173" s="213"/>
    </row>
    <row r="174" spans="1:8" ht="15.75" customHeight="1">
      <c r="A174" s="161">
        <v>6080</v>
      </c>
      <c r="B174" s="162"/>
      <c r="C174" s="101" t="s">
        <v>1065</v>
      </c>
      <c r="D174" s="4" t="s">
        <v>32</v>
      </c>
      <c r="E174" s="105">
        <v>6160</v>
      </c>
      <c r="F174" s="110" t="s">
        <v>395</v>
      </c>
      <c r="G174" s="212"/>
      <c r="H174" s="213"/>
    </row>
    <row r="175" spans="1:8" ht="15.75" customHeight="1">
      <c r="A175" s="161">
        <v>6090</v>
      </c>
      <c r="B175" s="162"/>
      <c r="C175" s="101" t="s">
        <v>1065</v>
      </c>
      <c r="D175" s="4" t="s">
        <v>253</v>
      </c>
      <c r="E175" s="105">
        <v>6160</v>
      </c>
      <c r="F175" s="110" t="s">
        <v>396</v>
      </c>
      <c r="G175" s="212"/>
      <c r="H175" s="213"/>
    </row>
    <row r="176" spans="1:8" ht="15.75" customHeight="1">
      <c r="A176" s="161">
        <v>6091</v>
      </c>
      <c r="B176" s="162"/>
      <c r="C176" s="101" t="s">
        <v>1065</v>
      </c>
      <c r="D176" s="4" t="s">
        <v>254</v>
      </c>
      <c r="E176" s="105">
        <v>6160</v>
      </c>
      <c r="F176" s="110" t="s">
        <v>397</v>
      </c>
      <c r="G176" s="212"/>
      <c r="H176" s="213"/>
    </row>
    <row r="177" spans="1:8" ht="15">
      <c r="A177" s="161">
        <v>6100</v>
      </c>
      <c r="B177" s="162"/>
      <c r="C177" s="101" t="s">
        <v>1065</v>
      </c>
      <c r="D177" s="4" t="s">
        <v>1</v>
      </c>
      <c r="E177" s="105">
        <v>6160</v>
      </c>
      <c r="F177" s="110" t="s">
        <v>398</v>
      </c>
      <c r="G177" s="219"/>
      <c r="H177" s="220"/>
    </row>
    <row r="178" spans="1:8" ht="15.75" customHeight="1">
      <c r="A178" s="161">
        <v>6120</v>
      </c>
      <c r="B178" s="162"/>
      <c r="C178" s="101" t="s">
        <v>1065</v>
      </c>
      <c r="D178" s="4" t="s">
        <v>2</v>
      </c>
      <c r="E178" s="105">
        <v>6160</v>
      </c>
      <c r="F178" s="110" t="s">
        <v>399</v>
      </c>
      <c r="G178" s="212"/>
      <c r="H178" s="213"/>
    </row>
    <row r="179" spans="1:8" ht="15.75" customHeight="1">
      <c r="A179" s="161">
        <v>6130</v>
      </c>
      <c r="B179" s="162"/>
      <c r="C179" s="101" t="s">
        <v>1065</v>
      </c>
      <c r="D179" s="4" t="s">
        <v>255</v>
      </c>
      <c r="E179" s="105">
        <v>6160</v>
      </c>
      <c r="F179" s="110" t="s">
        <v>400</v>
      </c>
      <c r="G179" s="212"/>
      <c r="H179" s="213"/>
    </row>
    <row r="180" spans="1:8" ht="15.75" customHeight="1">
      <c r="A180" s="161">
        <v>6140</v>
      </c>
      <c r="B180" s="162"/>
      <c r="C180" s="101" t="s">
        <v>1065</v>
      </c>
      <c r="D180" s="4" t="s">
        <v>3</v>
      </c>
      <c r="E180" s="105">
        <v>6160</v>
      </c>
      <c r="F180" s="110" t="s">
        <v>401</v>
      </c>
      <c r="G180" s="212"/>
      <c r="H180" s="213"/>
    </row>
    <row r="181" spans="1:8" ht="15.75" customHeight="1" thickBot="1">
      <c r="A181" s="161">
        <v>6160</v>
      </c>
      <c r="B181" s="162"/>
      <c r="C181" s="101" t="s">
        <v>1074</v>
      </c>
      <c r="D181" s="19" t="s">
        <v>33</v>
      </c>
      <c r="E181" s="105">
        <v>10300</v>
      </c>
      <c r="F181" s="110" t="s">
        <v>1010</v>
      </c>
      <c r="G181" s="341">
        <f>SUM(G160:H180)</f>
        <v>0</v>
      </c>
      <c r="H181" s="342"/>
    </row>
    <row r="182" spans="1:8" ht="15.75" customHeight="1" thickBot="1">
      <c r="A182" s="13"/>
      <c r="B182" s="13"/>
      <c r="C182" s="98"/>
      <c r="D182" s="216" t="s">
        <v>425</v>
      </c>
      <c r="E182" s="217"/>
      <c r="F182" s="217"/>
      <c r="G182" s="217"/>
      <c r="H182" s="218"/>
    </row>
    <row r="183" spans="1:8" ht="15.75" customHeight="1">
      <c r="A183" s="161">
        <v>6500</v>
      </c>
      <c r="B183" s="162"/>
      <c r="C183" s="101" t="s">
        <v>1065</v>
      </c>
      <c r="D183" s="12" t="s">
        <v>87</v>
      </c>
      <c r="E183" s="105">
        <v>6660</v>
      </c>
      <c r="F183" s="110" t="s">
        <v>404</v>
      </c>
      <c r="G183" s="212"/>
      <c r="H183" s="213"/>
    </row>
    <row r="184" spans="1:8" ht="15.75" customHeight="1">
      <c r="A184" s="161">
        <v>6520</v>
      </c>
      <c r="B184" s="162"/>
      <c r="C184" s="101" t="s">
        <v>1065</v>
      </c>
      <c r="D184" s="4" t="s">
        <v>88</v>
      </c>
      <c r="E184" s="105">
        <v>6660</v>
      </c>
      <c r="F184" s="110" t="s">
        <v>405</v>
      </c>
      <c r="G184" s="212"/>
      <c r="H184" s="213"/>
    </row>
    <row r="185" spans="1:8" ht="15.75" customHeight="1">
      <c r="A185" s="161">
        <v>6525</v>
      </c>
      <c r="B185" s="162"/>
      <c r="C185" s="101" t="s">
        <v>1065</v>
      </c>
      <c r="D185" s="4" t="s">
        <v>251</v>
      </c>
      <c r="E185" s="105">
        <v>6660</v>
      </c>
      <c r="F185" s="110" t="s">
        <v>406</v>
      </c>
      <c r="G185" s="212"/>
      <c r="H185" s="213"/>
    </row>
    <row r="186" spans="1:8" ht="15.75" customHeight="1">
      <c r="A186" s="161">
        <v>6530</v>
      </c>
      <c r="B186" s="162"/>
      <c r="C186" s="101" t="s">
        <v>1065</v>
      </c>
      <c r="D186" s="4" t="s">
        <v>78</v>
      </c>
      <c r="E186" s="105">
        <v>6660</v>
      </c>
      <c r="F186" s="110" t="s">
        <v>407</v>
      </c>
      <c r="G186" s="212"/>
      <c r="H186" s="213"/>
    </row>
    <row r="187" spans="1:8" ht="15.75" customHeight="1">
      <c r="A187" s="161">
        <v>6531</v>
      </c>
      <c r="B187" s="162"/>
      <c r="C187" s="101" t="s">
        <v>1065</v>
      </c>
      <c r="D187" s="4" t="s">
        <v>73</v>
      </c>
      <c r="E187" s="105">
        <v>6660</v>
      </c>
      <c r="F187" s="110" t="s">
        <v>408</v>
      </c>
      <c r="G187" s="212"/>
      <c r="H187" s="213"/>
    </row>
    <row r="188" spans="1:8" ht="15.75" customHeight="1">
      <c r="A188" s="161">
        <v>6532</v>
      </c>
      <c r="B188" s="162"/>
      <c r="C188" s="101" t="s">
        <v>1065</v>
      </c>
      <c r="D188" s="4" t="s">
        <v>79</v>
      </c>
      <c r="E188" s="105">
        <v>6660</v>
      </c>
      <c r="F188" s="110" t="s">
        <v>409</v>
      </c>
      <c r="G188" s="219"/>
      <c r="H188" s="220"/>
    </row>
    <row r="189" spans="1:8" ht="15.75" customHeight="1">
      <c r="A189" s="161">
        <v>6533</v>
      </c>
      <c r="B189" s="162"/>
      <c r="C189" s="101" t="s">
        <v>1065</v>
      </c>
      <c r="D189" s="4" t="s">
        <v>74</v>
      </c>
      <c r="E189" s="105">
        <v>6660</v>
      </c>
      <c r="F189" s="110" t="s">
        <v>410</v>
      </c>
      <c r="G189" s="212"/>
      <c r="H189" s="213"/>
    </row>
    <row r="190" spans="1:8" ht="15.75" customHeight="1">
      <c r="A190" s="161">
        <v>6534</v>
      </c>
      <c r="B190" s="162"/>
      <c r="C190" s="101" t="s">
        <v>1065</v>
      </c>
      <c r="D190" s="4" t="s">
        <v>80</v>
      </c>
      <c r="E190" s="105">
        <v>6660</v>
      </c>
      <c r="F190" s="110" t="s">
        <v>411</v>
      </c>
      <c r="G190" s="212"/>
      <c r="H190" s="213"/>
    </row>
    <row r="191" spans="1:8" ht="15.75" customHeight="1">
      <c r="A191" s="161">
        <v>6535</v>
      </c>
      <c r="B191" s="162"/>
      <c r="C191" s="101" t="s">
        <v>1065</v>
      </c>
      <c r="D191" s="4" t="s">
        <v>81</v>
      </c>
      <c r="E191" s="105">
        <v>6660</v>
      </c>
      <c r="F191" s="110" t="s">
        <v>412</v>
      </c>
      <c r="G191" s="212"/>
      <c r="H191" s="213"/>
    </row>
    <row r="192" spans="1:8" ht="15.75" customHeight="1">
      <c r="A192" s="161">
        <v>6536</v>
      </c>
      <c r="B192" s="162"/>
      <c r="C192" s="101" t="s">
        <v>1065</v>
      </c>
      <c r="D192" s="4" t="s">
        <v>82</v>
      </c>
      <c r="E192" s="105">
        <v>6660</v>
      </c>
      <c r="F192" s="110" t="s">
        <v>413</v>
      </c>
      <c r="G192" s="219"/>
      <c r="H192" s="220"/>
    </row>
    <row r="193" spans="1:8" ht="15.75" customHeight="1">
      <c r="A193" s="161">
        <v>6537</v>
      </c>
      <c r="B193" s="162"/>
      <c r="C193" s="101" t="s">
        <v>1065</v>
      </c>
      <c r="D193" s="4" t="s">
        <v>75</v>
      </c>
      <c r="E193" s="105">
        <v>6660</v>
      </c>
      <c r="F193" s="110" t="s">
        <v>414</v>
      </c>
      <c r="G193" s="212"/>
      <c r="H193" s="213"/>
    </row>
    <row r="194" spans="1:8" ht="15.75" customHeight="1">
      <c r="A194" s="161">
        <v>6538</v>
      </c>
      <c r="B194" s="162"/>
      <c r="C194" s="101" t="s">
        <v>1065</v>
      </c>
      <c r="D194" s="4" t="s">
        <v>252</v>
      </c>
      <c r="E194" s="105">
        <v>6660</v>
      </c>
      <c r="F194" s="110" t="s">
        <v>415</v>
      </c>
      <c r="G194" s="212"/>
      <c r="H194" s="213"/>
    </row>
    <row r="195" spans="1:8" ht="15.75" customHeight="1">
      <c r="A195" s="161">
        <v>6540</v>
      </c>
      <c r="B195" s="162"/>
      <c r="C195" s="101" t="s">
        <v>1065</v>
      </c>
      <c r="D195" s="4" t="s">
        <v>89</v>
      </c>
      <c r="E195" s="105">
        <v>6660</v>
      </c>
      <c r="F195" s="110" t="s">
        <v>416</v>
      </c>
      <c r="G195" s="212"/>
      <c r="H195" s="213"/>
    </row>
    <row r="196" spans="1:8" ht="15.75" customHeight="1">
      <c r="A196" s="161">
        <v>6560</v>
      </c>
      <c r="B196" s="162"/>
      <c r="C196" s="101" t="s">
        <v>1065</v>
      </c>
      <c r="D196" s="4" t="s">
        <v>0</v>
      </c>
      <c r="E196" s="105">
        <v>6660</v>
      </c>
      <c r="F196" s="110" t="s">
        <v>417</v>
      </c>
      <c r="G196" s="212"/>
      <c r="H196" s="213"/>
    </row>
    <row r="197" spans="1:8" ht="15.75" customHeight="1">
      <c r="A197" s="161">
        <v>6580</v>
      </c>
      <c r="B197" s="162"/>
      <c r="C197" s="101" t="s">
        <v>1065</v>
      </c>
      <c r="D197" s="4" t="s">
        <v>32</v>
      </c>
      <c r="E197" s="105">
        <v>6660</v>
      </c>
      <c r="F197" s="110" t="s">
        <v>418</v>
      </c>
      <c r="G197" s="212"/>
      <c r="H197" s="213"/>
    </row>
    <row r="198" spans="1:8" ht="15.75" customHeight="1">
      <c r="A198" s="161">
        <v>6590</v>
      </c>
      <c r="B198" s="162"/>
      <c r="C198" s="101" t="s">
        <v>1065</v>
      </c>
      <c r="D198" s="4" t="s">
        <v>253</v>
      </c>
      <c r="E198" s="105">
        <v>6660</v>
      </c>
      <c r="F198" s="110" t="s">
        <v>419</v>
      </c>
      <c r="G198" s="212"/>
      <c r="H198" s="213"/>
    </row>
    <row r="199" spans="1:8" ht="15.75" customHeight="1">
      <c r="A199" s="161">
        <v>6591</v>
      </c>
      <c r="B199" s="162"/>
      <c r="C199" s="101" t="s">
        <v>1065</v>
      </c>
      <c r="D199" s="4" t="s">
        <v>254</v>
      </c>
      <c r="E199" s="105">
        <v>6660</v>
      </c>
      <c r="F199" s="110" t="s">
        <v>420</v>
      </c>
      <c r="G199" s="212"/>
      <c r="H199" s="213"/>
    </row>
    <row r="200" spans="1:8" ht="15" customHeight="1">
      <c r="A200" s="161">
        <v>6600</v>
      </c>
      <c r="B200" s="162"/>
      <c r="C200" s="101" t="s">
        <v>1065</v>
      </c>
      <c r="D200" s="4" t="s">
        <v>1</v>
      </c>
      <c r="E200" s="105">
        <v>6660</v>
      </c>
      <c r="F200" s="110" t="s">
        <v>421</v>
      </c>
      <c r="G200" s="219"/>
      <c r="H200" s="220"/>
    </row>
    <row r="201" spans="1:8" ht="15.75" customHeight="1">
      <c r="A201" s="161">
        <v>6620</v>
      </c>
      <c r="B201" s="162"/>
      <c r="C201" s="101" t="s">
        <v>1065</v>
      </c>
      <c r="D201" s="4" t="s">
        <v>2</v>
      </c>
      <c r="E201" s="105">
        <v>6660</v>
      </c>
      <c r="F201" s="110" t="s">
        <v>422</v>
      </c>
      <c r="G201" s="212"/>
      <c r="H201" s="213"/>
    </row>
    <row r="202" spans="1:8" ht="15.75" customHeight="1">
      <c r="A202" s="161">
        <v>6630</v>
      </c>
      <c r="B202" s="162"/>
      <c r="C202" s="101" t="s">
        <v>1065</v>
      </c>
      <c r="D202" s="4" t="s">
        <v>255</v>
      </c>
      <c r="E202" s="105">
        <v>6660</v>
      </c>
      <c r="F202" s="110" t="s">
        <v>423</v>
      </c>
      <c r="G202" s="212"/>
      <c r="H202" s="213"/>
    </row>
    <row r="203" spans="1:8" ht="15.75" customHeight="1">
      <c r="A203" s="161">
        <v>6640</v>
      </c>
      <c r="B203" s="162"/>
      <c r="C203" s="101" t="s">
        <v>1065</v>
      </c>
      <c r="D203" s="4" t="s">
        <v>3</v>
      </c>
      <c r="E203" s="105">
        <v>6660</v>
      </c>
      <c r="F203" s="110" t="s">
        <v>424</v>
      </c>
      <c r="G203" s="212"/>
      <c r="H203" s="213"/>
    </row>
    <row r="204" spans="1:8" ht="15.75" customHeight="1" thickBot="1">
      <c r="A204" s="161">
        <v>6660</v>
      </c>
      <c r="B204" s="162"/>
      <c r="C204" s="101" t="s">
        <v>1075</v>
      </c>
      <c r="D204" s="19" t="s">
        <v>33</v>
      </c>
      <c r="E204" s="105">
        <v>10300</v>
      </c>
      <c r="F204" s="110" t="s">
        <v>1011</v>
      </c>
      <c r="G204" s="230">
        <f>SUM(G183:H203)</f>
        <v>0</v>
      </c>
      <c r="H204" s="231"/>
    </row>
    <row r="205" spans="1:8" ht="15.75" customHeight="1" thickBot="1">
      <c r="A205" s="13"/>
      <c r="B205" s="13"/>
      <c r="C205" s="98"/>
      <c r="D205" s="216" t="s">
        <v>426</v>
      </c>
      <c r="E205" s="217"/>
      <c r="F205" s="217"/>
      <c r="G205" s="217"/>
      <c r="H205" s="218"/>
    </row>
    <row r="206" spans="1:8" ht="15.75" customHeight="1">
      <c r="A206" s="161">
        <v>7500</v>
      </c>
      <c r="B206" s="162"/>
      <c r="C206" s="101" t="s">
        <v>1065</v>
      </c>
      <c r="D206" s="12" t="s">
        <v>87</v>
      </c>
      <c r="E206" s="105">
        <v>7660</v>
      </c>
      <c r="F206" s="110" t="s">
        <v>427</v>
      </c>
      <c r="G206" s="212"/>
      <c r="H206" s="213"/>
    </row>
    <row r="207" spans="1:8" ht="15.75" customHeight="1">
      <c r="A207" s="161">
        <v>7520</v>
      </c>
      <c r="B207" s="162"/>
      <c r="C207" s="101" t="s">
        <v>1065</v>
      </c>
      <c r="D207" s="4" t="s">
        <v>88</v>
      </c>
      <c r="E207" s="105">
        <v>7660</v>
      </c>
      <c r="F207" s="110" t="s">
        <v>428</v>
      </c>
      <c r="G207" s="212"/>
      <c r="H207" s="213"/>
    </row>
    <row r="208" spans="1:8" ht="15.75" customHeight="1">
      <c r="A208" s="161">
        <v>7525</v>
      </c>
      <c r="B208" s="162"/>
      <c r="C208" s="101" t="s">
        <v>1065</v>
      </c>
      <c r="D208" s="4" t="s">
        <v>251</v>
      </c>
      <c r="E208" s="105">
        <v>7660</v>
      </c>
      <c r="F208" s="110" t="s">
        <v>429</v>
      </c>
      <c r="G208" s="212"/>
      <c r="H208" s="213"/>
    </row>
    <row r="209" spans="1:8" ht="15.75" customHeight="1">
      <c r="A209" s="161">
        <v>7530</v>
      </c>
      <c r="B209" s="162"/>
      <c r="C209" s="101" t="s">
        <v>1065</v>
      </c>
      <c r="D209" s="4" t="s">
        <v>78</v>
      </c>
      <c r="E209" s="105">
        <v>7660</v>
      </c>
      <c r="F209" s="110" t="s">
        <v>430</v>
      </c>
      <c r="G209" s="212"/>
      <c r="H209" s="213"/>
    </row>
    <row r="210" spans="1:8" ht="15.75" customHeight="1">
      <c r="A210" s="161">
        <v>7531</v>
      </c>
      <c r="B210" s="162"/>
      <c r="C210" s="101" t="s">
        <v>1065</v>
      </c>
      <c r="D210" s="4" t="s">
        <v>73</v>
      </c>
      <c r="E210" s="105">
        <v>7660</v>
      </c>
      <c r="F210" s="110" t="s">
        <v>431</v>
      </c>
      <c r="G210" s="212"/>
      <c r="H210" s="213"/>
    </row>
    <row r="211" spans="1:8" ht="15.75" customHeight="1">
      <c r="A211" s="161">
        <v>7532</v>
      </c>
      <c r="B211" s="162"/>
      <c r="C211" s="101" t="s">
        <v>1065</v>
      </c>
      <c r="D211" s="4" t="s">
        <v>79</v>
      </c>
      <c r="E211" s="105">
        <v>7660</v>
      </c>
      <c r="F211" s="110" t="s">
        <v>432</v>
      </c>
      <c r="G211" s="219"/>
      <c r="H211" s="220"/>
    </row>
    <row r="212" spans="1:8" ht="15.75" customHeight="1">
      <c r="A212" s="161">
        <v>7533</v>
      </c>
      <c r="B212" s="162"/>
      <c r="C212" s="101" t="s">
        <v>1065</v>
      </c>
      <c r="D212" s="4" t="s">
        <v>74</v>
      </c>
      <c r="E212" s="105">
        <v>7660</v>
      </c>
      <c r="F212" s="110" t="s">
        <v>433</v>
      </c>
      <c r="G212" s="212"/>
      <c r="H212" s="213"/>
    </row>
    <row r="213" spans="1:8" ht="15.75" customHeight="1">
      <c r="A213" s="161">
        <v>7534</v>
      </c>
      <c r="B213" s="162"/>
      <c r="C213" s="101" t="s">
        <v>1065</v>
      </c>
      <c r="D213" s="4" t="s">
        <v>80</v>
      </c>
      <c r="E213" s="105">
        <v>7660</v>
      </c>
      <c r="F213" s="110" t="s">
        <v>434</v>
      </c>
      <c r="G213" s="212"/>
      <c r="H213" s="213"/>
    </row>
    <row r="214" spans="1:8" ht="15.75" customHeight="1">
      <c r="A214" s="161">
        <v>7535</v>
      </c>
      <c r="B214" s="162"/>
      <c r="C214" s="101" t="s">
        <v>1065</v>
      </c>
      <c r="D214" s="4" t="s">
        <v>81</v>
      </c>
      <c r="E214" s="105">
        <v>7660</v>
      </c>
      <c r="F214" s="110" t="s">
        <v>435</v>
      </c>
      <c r="G214" s="212"/>
      <c r="H214" s="213"/>
    </row>
    <row r="215" spans="1:8" ht="15.75" customHeight="1">
      <c r="A215" s="161">
        <v>7536</v>
      </c>
      <c r="B215" s="162"/>
      <c r="C215" s="101" t="s">
        <v>1065</v>
      </c>
      <c r="D215" s="4" t="s">
        <v>82</v>
      </c>
      <c r="E215" s="105">
        <v>7660</v>
      </c>
      <c r="F215" s="110" t="s">
        <v>436</v>
      </c>
      <c r="G215" s="219"/>
      <c r="H215" s="220"/>
    </row>
    <row r="216" spans="1:8" ht="15.75" customHeight="1">
      <c r="A216" s="161">
        <v>7537</v>
      </c>
      <c r="B216" s="162"/>
      <c r="C216" s="101" t="s">
        <v>1065</v>
      </c>
      <c r="D216" s="4" t="s">
        <v>75</v>
      </c>
      <c r="E216" s="105">
        <v>7660</v>
      </c>
      <c r="F216" s="110" t="s">
        <v>437</v>
      </c>
      <c r="G216" s="212"/>
      <c r="H216" s="213"/>
    </row>
    <row r="217" spans="1:8" ht="15.75" customHeight="1">
      <c r="A217" s="161">
        <v>7538</v>
      </c>
      <c r="B217" s="162"/>
      <c r="C217" s="101" t="s">
        <v>1065</v>
      </c>
      <c r="D217" s="4" t="s">
        <v>252</v>
      </c>
      <c r="E217" s="105">
        <v>7660</v>
      </c>
      <c r="F217" s="110" t="s">
        <v>438</v>
      </c>
      <c r="G217" s="212"/>
      <c r="H217" s="213"/>
    </row>
    <row r="218" spans="1:8" ht="15.75" customHeight="1">
      <c r="A218" s="161">
        <v>7540</v>
      </c>
      <c r="B218" s="162"/>
      <c r="C218" s="101" t="s">
        <v>1065</v>
      </c>
      <c r="D218" s="4" t="s">
        <v>89</v>
      </c>
      <c r="E218" s="105">
        <v>7660</v>
      </c>
      <c r="F218" s="110" t="s">
        <v>439</v>
      </c>
      <c r="G218" s="212"/>
      <c r="H218" s="213"/>
    </row>
    <row r="219" spans="1:8" ht="15.75" customHeight="1">
      <c r="A219" s="161">
        <v>7560</v>
      </c>
      <c r="B219" s="162"/>
      <c r="C219" s="101" t="s">
        <v>1065</v>
      </c>
      <c r="D219" s="4" t="s">
        <v>0</v>
      </c>
      <c r="E219" s="105">
        <v>7660</v>
      </c>
      <c r="F219" s="110" t="s">
        <v>440</v>
      </c>
      <c r="G219" s="212"/>
      <c r="H219" s="213"/>
    </row>
    <row r="220" spans="1:8" ht="15.75" customHeight="1">
      <c r="A220" s="161">
        <v>7580</v>
      </c>
      <c r="B220" s="162"/>
      <c r="C220" s="101" t="s">
        <v>1065</v>
      </c>
      <c r="D220" s="4" t="s">
        <v>32</v>
      </c>
      <c r="E220" s="105">
        <v>7660</v>
      </c>
      <c r="F220" s="110" t="s">
        <v>441</v>
      </c>
      <c r="G220" s="212"/>
      <c r="H220" s="213"/>
    </row>
    <row r="221" spans="1:8" ht="15.75" customHeight="1">
      <c r="A221" s="161">
        <v>7590</v>
      </c>
      <c r="B221" s="162"/>
      <c r="C221" s="101" t="s">
        <v>1065</v>
      </c>
      <c r="D221" s="4" t="s">
        <v>253</v>
      </c>
      <c r="E221" s="105">
        <v>7660</v>
      </c>
      <c r="F221" s="110" t="s">
        <v>442</v>
      </c>
      <c r="G221" s="212"/>
      <c r="H221" s="213"/>
    </row>
    <row r="222" spans="1:8" ht="15.75" customHeight="1">
      <c r="A222" s="161">
        <v>7591</v>
      </c>
      <c r="B222" s="162"/>
      <c r="C222" s="101" t="s">
        <v>1065</v>
      </c>
      <c r="D222" s="4" t="s">
        <v>254</v>
      </c>
      <c r="E222" s="105">
        <v>7660</v>
      </c>
      <c r="F222" s="110" t="s">
        <v>443</v>
      </c>
      <c r="G222" s="212"/>
      <c r="H222" s="213"/>
    </row>
    <row r="223" spans="1:8" ht="15">
      <c r="A223" s="161">
        <v>7600</v>
      </c>
      <c r="B223" s="162"/>
      <c r="C223" s="101" t="s">
        <v>1065</v>
      </c>
      <c r="D223" s="4" t="s">
        <v>1</v>
      </c>
      <c r="E223" s="105">
        <v>7660</v>
      </c>
      <c r="F223" s="110" t="s">
        <v>444</v>
      </c>
      <c r="G223" s="219"/>
      <c r="H223" s="220"/>
    </row>
    <row r="224" spans="1:8" ht="15.75" customHeight="1">
      <c r="A224" s="161">
        <v>7620</v>
      </c>
      <c r="B224" s="162"/>
      <c r="C224" s="101" t="s">
        <v>1065</v>
      </c>
      <c r="D224" s="4" t="s">
        <v>2</v>
      </c>
      <c r="E224" s="105">
        <v>7660</v>
      </c>
      <c r="F224" s="110" t="s">
        <v>445</v>
      </c>
      <c r="G224" s="212"/>
      <c r="H224" s="213"/>
    </row>
    <row r="225" spans="1:8" ht="15.75" customHeight="1">
      <c r="A225" s="161">
        <v>7630</v>
      </c>
      <c r="B225" s="162"/>
      <c r="C225" s="101" t="s">
        <v>1065</v>
      </c>
      <c r="D225" s="4" t="s">
        <v>255</v>
      </c>
      <c r="E225" s="105">
        <v>7660</v>
      </c>
      <c r="F225" s="110" t="s">
        <v>446</v>
      </c>
      <c r="G225" s="212"/>
      <c r="H225" s="213"/>
    </row>
    <row r="226" spans="1:8" ht="15.75" customHeight="1">
      <c r="A226" s="161">
        <v>7640</v>
      </c>
      <c r="B226" s="162"/>
      <c r="C226" s="101" t="s">
        <v>1065</v>
      </c>
      <c r="D226" s="4" t="s">
        <v>3</v>
      </c>
      <c r="E226" s="105">
        <v>7660</v>
      </c>
      <c r="F226" s="110" t="s">
        <v>447</v>
      </c>
      <c r="G226" s="212"/>
      <c r="H226" s="213"/>
    </row>
    <row r="227" spans="1:8" ht="15.75" customHeight="1" thickBot="1">
      <c r="A227" s="161">
        <v>7660</v>
      </c>
      <c r="B227" s="162"/>
      <c r="C227" s="101" t="s">
        <v>1076</v>
      </c>
      <c r="D227" s="19" t="s">
        <v>33</v>
      </c>
      <c r="E227" s="105">
        <v>10300</v>
      </c>
      <c r="F227" s="58" t="s">
        <v>1012</v>
      </c>
      <c r="G227" s="230">
        <f>SUM(G206:H226)</f>
        <v>0</v>
      </c>
      <c r="H227" s="231"/>
    </row>
    <row r="228" spans="1:8" ht="15.75" customHeight="1" thickBot="1">
      <c r="A228" s="198" t="s">
        <v>219</v>
      </c>
      <c r="B228" s="199"/>
      <c r="C228" s="94"/>
      <c r="D228" s="35" t="s">
        <v>220</v>
      </c>
      <c r="E228" s="35"/>
      <c r="F228" s="55" t="s">
        <v>221</v>
      </c>
      <c r="G228" s="208" t="s">
        <v>222</v>
      </c>
      <c r="H228" s="209"/>
    </row>
    <row r="229" spans="1:8" ht="15.75" customHeight="1">
      <c r="A229" s="10" t="s">
        <v>34</v>
      </c>
      <c r="B229" s="11"/>
      <c r="C229" s="278" t="s">
        <v>1064</v>
      </c>
      <c r="D229" s="191" t="s">
        <v>30</v>
      </c>
      <c r="E229" s="95" t="s">
        <v>1067</v>
      </c>
      <c r="F229" s="61" t="s">
        <v>92</v>
      </c>
      <c r="G229" s="193" t="s">
        <v>91</v>
      </c>
      <c r="H229" s="194"/>
    </row>
    <row r="230" spans="1:8" ht="15.75" customHeight="1" thickBot="1">
      <c r="A230" s="10" t="s">
        <v>35</v>
      </c>
      <c r="B230" s="11"/>
      <c r="C230" s="279"/>
      <c r="D230" s="192"/>
      <c r="E230" s="96" t="s">
        <v>1068</v>
      </c>
      <c r="F230" s="57" t="s">
        <v>93</v>
      </c>
      <c r="G230" s="210" t="s">
        <v>16</v>
      </c>
      <c r="H230" s="211"/>
    </row>
    <row r="231" spans="1:8" ht="15.75" customHeight="1" thickBot="1">
      <c r="A231" s="188" t="s">
        <v>199</v>
      </c>
      <c r="B231" s="189"/>
      <c r="C231" s="189"/>
      <c r="D231" s="189"/>
      <c r="E231" s="189"/>
      <c r="F231" s="189"/>
      <c r="G231" s="189"/>
      <c r="H231" s="190"/>
    </row>
    <row r="232" spans="1:8" ht="15.75" customHeight="1" thickBot="1">
      <c r="A232" s="13"/>
      <c r="B232" s="13"/>
      <c r="C232" s="98"/>
      <c r="D232" s="216" t="s">
        <v>448</v>
      </c>
      <c r="E232" s="217"/>
      <c r="F232" s="217"/>
      <c r="G232" s="217"/>
      <c r="H232" s="218"/>
    </row>
    <row r="233" spans="1:8" ht="15.75" customHeight="1">
      <c r="A233" s="161">
        <v>8000</v>
      </c>
      <c r="B233" s="162"/>
      <c r="C233" s="101" t="s">
        <v>1065</v>
      </c>
      <c r="D233" s="12" t="s">
        <v>87</v>
      </c>
      <c r="E233" s="105">
        <v>8140</v>
      </c>
      <c r="F233" s="110" t="s">
        <v>449</v>
      </c>
      <c r="G233" s="212"/>
      <c r="H233" s="213"/>
    </row>
    <row r="234" spans="1:8" ht="15.75" customHeight="1">
      <c r="A234" s="161">
        <v>8020</v>
      </c>
      <c r="B234" s="162"/>
      <c r="C234" s="101" t="s">
        <v>1065</v>
      </c>
      <c r="D234" s="4" t="s">
        <v>88</v>
      </c>
      <c r="E234" s="105">
        <v>8140</v>
      </c>
      <c r="F234" s="110" t="s">
        <v>450</v>
      </c>
      <c r="G234" s="212"/>
      <c r="H234" s="213"/>
    </row>
    <row r="235" spans="1:8" ht="15.75" customHeight="1">
      <c r="A235" s="161">
        <v>8025</v>
      </c>
      <c r="B235" s="162"/>
      <c r="C235" s="101" t="s">
        <v>1065</v>
      </c>
      <c r="D235" s="4" t="s">
        <v>251</v>
      </c>
      <c r="E235" s="105">
        <v>8140</v>
      </c>
      <c r="F235" s="110" t="s">
        <v>451</v>
      </c>
      <c r="G235" s="212"/>
      <c r="H235" s="213"/>
    </row>
    <row r="236" spans="1:8" ht="15.75" customHeight="1">
      <c r="A236" s="161">
        <v>8030</v>
      </c>
      <c r="B236" s="162"/>
      <c r="C236" s="101" t="s">
        <v>1065</v>
      </c>
      <c r="D236" s="4" t="s">
        <v>78</v>
      </c>
      <c r="E236" s="105">
        <v>8140</v>
      </c>
      <c r="F236" s="110" t="s">
        <v>452</v>
      </c>
      <c r="G236" s="212"/>
      <c r="H236" s="213"/>
    </row>
    <row r="237" spans="1:8" ht="15.75" customHeight="1">
      <c r="A237" s="161">
        <v>8031</v>
      </c>
      <c r="B237" s="162"/>
      <c r="C237" s="101" t="s">
        <v>1065</v>
      </c>
      <c r="D237" s="4" t="s">
        <v>73</v>
      </c>
      <c r="E237" s="105">
        <v>8140</v>
      </c>
      <c r="F237" s="110" t="s">
        <v>453</v>
      </c>
      <c r="G237" s="212"/>
      <c r="H237" s="213"/>
    </row>
    <row r="238" spans="1:8" ht="15">
      <c r="A238" s="161">
        <v>8032</v>
      </c>
      <c r="B238" s="162"/>
      <c r="C238" s="101" t="s">
        <v>1065</v>
      </c>
      <c r="D238" s="4" t="s">
        <v>79</v>
      </c>
      <c r="E238" s="105">
        <v>8140</v>
      </c>
      <c r="F238" s="110" t="s">
        <v>454</v>
      </c>
      <c r="G238" s="219"/>
      <c r="H238" s="220"/>
    </row>
    <row r="239" spans="1:8" ht="15">
      <c r="A239" s="161">
        <v>8033</v>
      </c>
      <c r="B239" s="162"/>
      <c r="C239" s="101" t="s">
        <v>1065</v>
      </c>
      <c r="D239" s="4" t="s">
        <v>74</v>
      </c>
      <c r="E239" s="105">
        <v>8140</v>
      </c>
      <c r="F239" s="110" t="s">
        <v>455</v>
      </c>
      <c r="G239" s="212"/>
      <c r="H239" s="213"/>
    </row>
    <row r="240" spans="1:8" ht="15">
      <c r="A240" s="161">
        <v>8034</v>
      </c>
      <c r="B240" s="162"/>
      <c r="C240" s="101" t="s">
        <v>1065</v>
      </c>
      <c r="D240" s="4" t="s">
        <v>80</v>
      </c>
      <c r="E240" s="105">
        <v>8140</v>
      </c>
      <c r="F240" s="110" t="s">
        <v>456</v>
      </c>
      <c r="G240" s="212"/>
      <c r="H240" s="213"/>
    </row>
    <row r="241" spans="1:8" ht="15">
      <c r="A241" s="161">
        <v>8035</v>
      </c>
      <c r="B241" s="162"/>
      <c r="C241" s="101" t="s">
        <v>1065</v>
      </c>
      <c r="D241" s="4" t="s">
        <v>81</v>
      </c>
      <c r="E241" s="105">
        <v>8140</v>
      </c>
      <c r="F241" s="110" t="s">
        <v>457</v>
      </c>
      <c r="G241" s="212"/>
      <c r="H241" s="213"/>
    </row>
    <row r="242" spans="1:8" ht="15">
      <c r="A242" s="161">
        <v>8036</v>
      </c>
      <c r="B242" s="162"/>
      <c r="C242" s="101" t="s">
        <v>1065</v>
      </c>
      <c r="D242" s="4" t="s">
        <v>82</v>
      </c>
      <c r="E242" s="105">
        <v>8140</v>
      </c>
      <c r="F242" s="110" t="s">
        <v>458</v>
      </c>
      <c r="G242" s="219"/>
      <c r="H242" s="220"/>
    </row>
    <row r="243" spans="1:8" ht="15">
      <c r="A243" s="161">
        <v>8037</v>
      </c>
      <c r="B243" s="162"/>
      <c r="C243" s="101" t="s">
        <v>1065</v>
      </c>
      <c r="D243" s="4" t="s">
        <v>75</v>
      </c>
      <c r="E243" s="105">
        <v>8140</v>
      </c>
      <c r="F243" s="110" t="s">
        <v>459</v>
      </c>
      <c r="G243" s="212"/>
      <c r="H243" s="213"/>
    </row>
    <row r="244" spans="1:8" ht="15">
      <c r="A244" s="161">
        <v>8038</v>
      </c>
      <c r="B244" s="162"/>
      <c r="C244" s="101" t="s">
        <v>1065</v>
      </c>
      <c r="D244" s="4" t="s">
        <v>252</v>
      </c>
      <c r="E244" s="105">
        <v>8140</v>
      </c>
      <c r="F244" s="110" t="s">
        <v>460</v>
      </c>
      <c r="G244" s="212"/>
      <c r="H244" s="213"/>
    </row>
    <row r="245" spans="1:8" ht="15">
      <c r="A245" s="161">
        <v>8040</v>
      </c>
      <c r="B245" s="162"/>
      <c r="C245" s="101" t="s">
        <v>1065</v>
      </c>
      <c r="D245" s="4" t="s">
        <v>89</v>
      </c>
      <c r="E245" s="105">
        <v>8140</v>
      </c>
      <c r="F245" s="110" t="s">
        <v>461</v>
      </c>
      <c r="G245" s="212"/>
      <c r="H245" s="213"/>
    </row>
    <row r="246" spans="1:8" ht="15">
      <c r="A246" s="161">
        <v>8060</v>
      </c>
      <c r="B246" s="162"/>
      <c r="C246" s="101" t="s">
        <v>1065</v>
      </c>
      <c r="D246" s="4" t="s">
        <v>0</v>
      </c>
      <c r="E246" s="105">
        <v>8140</v>
      </c>
      <c r="F246" s="110" t="s">
        <v>462</v>
      </c>
      <c r="G246" s="212"/>
      <c r="H246" s="213"/>
    </row>
    <row r="247" spans="1:8" ht="15">
      <c r="A247" s="161">
        <v>8080</v>
      </c>
      <c r="B247" s="162"/>
      <c r="C247" s="101" t="s">
        <v>1065</v>
      </c>
      <c r="D247" s="4" t="s">
        <v>32</v>
      </c>
      <c r="E247" s="105">
        <v>8140</v>
      </c>
      <c r="F247" s="110" t="s">
        <v>463</v>
      </c>
      <c r="G247" s="212"/>
      <c r="H247" s="213"/>
    </row>
    <row r="248" spans="1:8" ht="15">
      <c r="A248" s="161">
        <v>8090</v>
      </c>
      <c r="B248" s="162"/>
      <c r="C248" s="101" t="s">
        <v>1065</v>
      </c>
      <c r="D248" s="4" t="s">
        <v>253</v>
      </c>
      <c r="E248" s="105">
        <v>8140</v>
      </c>
      <c r="F248" s="110" t="s">
        <v>464</v>
      </c>
      <c r="G248" s="212"/>
      <c r="H248" s="213"/>
    </row>
    <row r="249" spans="1:8" ht="15">
      <c r="A249" s="161">
        <v>8091</v>
      </c>
      <c r="B249" s="162"/>
      <c r="C249" s="101" t="s">
        <v>1065</v>
      </c>
      <c r="D249" s="4" t="s">
        <v>254</v>
      </c>
      <c r="E249" s="105">
        <v>8140</v>
      </c>
      <c r="F249" s="110" t="s">
        <v>465</v>
      </c>
      <c r="G249" s="212"/>
      <c r="H249" s="213"/>
    </row>
    <row r="250" spans="1:8" s="23" customFormat="1" ht="15">
      <c r="A250" s="161">
        <v>8100</v>
      </c>
      <c r="B250" s="162"/>
      <c r="C250" s="101" t="s">
        <v>1065</v>
      </c>
      <c r="D250" s="4" t="s">
        <v>1</v>
      </c>
      <c r="E250" s="105">
        <v>8140</v>
      </c>
      <c r="F250" s="110" t="s">
        <v>466</v>
      </c>
      <c r="G250" s="219"/>
      <c r="H250" s="220"/>
    </row>
    <row r="251" spans="1:8" s="23" customFormat="1" ht="15">
      <c r="A251" s="161">
        <v>8110</v>
      </c>
      <c r="B251" s="162"/>
      <c r="C251" s="101" t="s">
        <v>1065</v>
      </c>
      <c r="D251" s="4" t="s">
        <v>255</v>
      </c>
      <c r="E251" s="105">
        <v>8140</v>
      </c>
      <c r="F251" s="110" t="s">
        <v>467</v>
      </c>
      <c r="G251" s="212"/>
      <c r="H251" s="213"/>
    </row>
    <row r="252" spans="1:8" s="23" customFormat="1" ht="15">
      <c r="A252" s="161">
        <v>8120</v>
      </c>
      <c r="B252" s="162"/>
      <c r="C252" s="101" t="s">
        <v>1065</v>
      </c>
      <c r="D252" s="4" t="s">
        <v>3</v>
      </c>
      <c r="E252" s="105">
        <v>8140</v>
      </c>
      <c r="F252" s="110" t="s">
        <v>468</v>
      </c>
      <c r="G252" s="212"/>
      <c r="H252" s="213"/>
    </row>
    <row r="253" spans="1:8" s="23" customFormat="1" ht="18" customHeight="1" thickBot="1">
      <c r="A253" s="161">
        <v>8140</v>
      </c>
      <c r="B253" s="162"/>
      <c r="C253" s="101" t="s">
        <v>1077</v>
      </c>
      <c r="D253" s="19" t="s">
        <v>33</v>
      </c>
      <c r="E253" s="105">
        <v>10300</v>
      </c>
      <c r="F253" s="58" t="s">
        <v>1013</v>
      </c>
      <c r="G253" s="230">
        <f>SUM(G233:H252)</f>
        <v>0</v>
      </c>
      <c r="H253" s="231"/>
    </row>
    <row r="254" spans="1:8" ht="15.75" customHeight="1" thickBot="1">
      <c r="A254" s="13"/>
      <c r="B254" s="13"/>
      <c r="C254" s="98"/>
      <c r="D254" s="216" t="s">
        <v>469</v>
      </c>
      <c r="E254" s="217"/>
      <c r="F254" s="217"/>
      <c r="G254" s="217"/>
      <c r="H254" s="218"/>
    </row>
    <row r="255" spans="1:8" ht="15.75" customHeight="1">
      <c r="A255" s="161">
        <v>8500</v>
      </c>
      <c r="B255" s="162"/>
      <c r="C255" s="101" t="s">
        <v>1065</v>
      </c>
      <c r="D255" s="12" t="s">
        <v>87</v>
      </c>
      <c r="E255" s="105">
        <v>8640</v>
      </c>
      <c r="F255" s="110" t="s">
        <v>470</v>
      </c>
      <c r="G255" s="212"/>
      <c r="H255" s="213"/>
    </row>
    <row r="256" spans="1:8" ht="15.75" customHeight="1">
      <c r="A256" s="161">
        <v>8520</v>
      </c>
      <c r="B256" s="162"/>
      <c r="C256" s="101" t="s">
        <v>1065</v>
      </c>
      <c r="D256" s="4" t="s">
        <v>88</v>
      </c>
      <c r="E256" s="105">
        <v>8640</v>
      </c>
      <c r="F256" s="110" t="s">
        <v>471</v>
      </c>
      <c r="G256" s="212"/>
      <c r="H256" s="213"/>
    </row>
    <row r="257" spans="1:8" ht="15.75" customHeight="1">
      <c r="A257" s="161">
        <v>8525</v>
      </c>
      <c r="B257" s="162"/>
      <c r="C257" s="101" t="s">
        <v>1065</v>
      </c>
      <c r="D257" s="4" t="s">
        <v>251</v>
      </c>
      <c r="E257" s="105">
        <v>8640</v>
      </c>
      <c r="F257" s="110" t="s">
        <v>472</v>
      </c>
      <c r="G257" s="212"/>
      <c r="H257" s="213"/>
    </row>
    <row r="258" spans="1:8" ht="15.75" customHeight="1">
      <c r="A258" s="161">
        <v>8530</v>
      </c>
      <c r="B258" s="162"/>
      <c r="C258" s="101" t="s">
        <v>1065</v>
      </c>
      <c r="D258" s="4" t="s">
        <v>78</v>
      </c>
      <c r="E258" s="105">
        <v>8640</v>
      </c>
      <c r="F258" s="110" t="s">
        <v>473</v>
      </c>
      <c r="G258" s="212"/>
      <c r="H258" s="213"/>
    </row>
    <row r="259" spans="1:8" ht="15.75" customHeight="1">
      <c r="A259" s="161">
        <v>8531</v>
      </c>
      <c r="B259" s="162"/>
      <c r="C259" s="101" t="s">
        <v>1065</v>
      </c>
      <c r="D259" s="4" t="s">
        <v>73</v>
      </c>
      <c r="E259" s="105">
        <v>8640</v>
      </c>
      <c r="F259" s="110" t="s">
        <v>474</v>
      </c>
      <c r="G259" s="212"/>
      <c r="H259" s="213"/>
    </row>
    <row r="260" spans="1:8" ht="15.75" customHeight="1">
      <c r="A260" s="161">
        <v>8532</v>
      </c>
      <c r="B260" s="162"/>
      <c r="C260" s="101" t="s">
        <v>1065</v>
      </c>
      <c r="D260" s="4" t="s">
        <v>79</v>
      </c>
      <c r="E260" s="105">
        <v>8640</v>
      </c>
      <c r="F260" s="110" t="s">
        <v>475</v>
      </c>
      <c r="G260" s="219"/>
      <c r="H260" s="220"/>
    </row>
    <row r="261" spans="1:8" ht="15.75" customHeight="1">
      <c r="A261" s="161">
        <v>8533</v>
      </c>
      <c r="B261" s="162"/>
      <c r="C261" s="101" t="s">
        <v>1065</v>
      </c>
      <c r="D261" s="4" t="s">
        <v>74</v>
      </c>
      <c r="E261" s="105">
        <v>8640</v>
      </c>
      <c r="F261" s="110" t="s">
        <v>476</v>
      </c>
      <c r="G261" s="212"/>
      <c r="H261" s="213"/>
    </row>
    <row r="262" spans="1:8" ht="15.75" customHeight="1">
      <c r="A262" s="161">
        <v>8534</v>
      </c>
      <c r="B262" s="162"/>
      <c r="C262" s="101" t="s">
        <v>1065</v>
      </c>
      <c r="D262" s="4" t="s">
        <v>80</v>
      </c>
      <c r="E262" s="105">
        <v>8640</v>
      </c>
      <c r="F262" s="110" t="s">
        <v>477</v>
      </c>
      <c r="G262" s="212"/>
      <c r="H262" s="213"/>
    </row>
    <row r="263" spans="1:8" ht="15.75" customHeight="1">
      <c r="A263" s="161">
        <v>8535</v>
      </c>
      <c r="B263" s="162"/>
      <c r="C263" s="101" t="s">
        <v>1065</v>
      </c>
      <c r="D263" s="4" t="s">
        <v>81</v>
      </c>
      <c r="E263" s="105">
        <v>8640</v>
      </c>
      <c r="F263" s="110" t="s">
        <v>478</v>
      </c>
      <c r="G263" s="212"/>
      <c r="H263" s="213"/>
    </row>
    <row r="264" spans="1:8" ht="15.75" customHeight="1">
      <c r="A264" s="161">
        <v>8536</v>
      </c>
      <c r="B264" s="162"/>
      <c r="C264" s="101" t="s">
        <v>1065</v>
      </c>
      <c r="D264" s="4" t="s">
        <v>82</v>
      </c>
      <c r="E264" s="105">
        <v>8640</v>
      </c>
      <c r="F264" s="110" t="s">
        <v>479</v>
      </c>
      <c r="G264" s="219"/>
      <c r="H264" s="220"/>
    </row>
    <row r="265" spans="1:8" ht="15.75" customHeight="1">
      <c r="A265" s="161">
        <v>8537</v>
      </c>
      <c r="B265" s="162"/>
      <c r="C265" s="101" t="s">
        <v>1065</v>
      </c>
      <c r="D265" s="4" t="s">
        <v>75</v>
      </c>
      <c r="E265" s="105">
        <v>8640</v>
      </c>
      <c r="F265" s="110" t="s">
        <v>480</v>
      </c>
      <c r="G265" s="212"/>
      <c r="H265" s="213"/>
    </row>
    <row r="266" spans="1:8" ht="15.75" customHeight="1">
      <c r="A266" s="161">
        <v>8538</v>
      </c>
      <c r="B266" s="162"/>
      <c r="C266" s="101" t="s">
        <v>1065</v>
      </c>
      <c r="D266" s="4" t="s">
        <v>252</v>
      </c>
      <c r="E266" s="105">
        <v>8640</v>
      </c>
      <c r="F266" s="110" t="s">
        <v>481</v>
      </c>
      <c r="G266" s="212"/>
      <c r="H266" s="213"/>
    </row>
    <row r="267" spans="1:8" ht="15.75" customHeight="1">
      <c r="A267" s="161">
        <v>8540</v>
      </c>
      <c r="B267" s="162"/>
      <c r="C267" s="101" t="s">
        <v>1065</v>
      </c>
      <c r="D267" s="4" t="s">
        <v>89</v>
      </c>
      <c r="E267" s="105">
        <v>8640</v>
      </c>
      <c r="F267" s="110" t="s">
        <v>482</v>
      </c>
      <c r="G267" s="212"/>
      <c r="H267" s="213"/>
    </row>
    <row r="268" spans="1:8" ht="15.75" customHeight="1">
      <c r="A268" s="161">
        <v>8560</v>
      </c>
      <c r="B268" s="162"/>
      <c r="C268" s="101" t="s">
        <v>1065</v>
      </c>
      <c r="D268" s="4" t="s">
        <v>0</v>
      </c>
      <c r="E268" s="105">
        <v>8640</v>
      </c>
      <c r="F268" s="110" t="s">
        <v>483</v>
      </c>
      <c r="G268" s="212"/>
      <c r="H268" s="213"/>
    </row>
    <row r="269" spans="1:8" ht="15.75" customHeight="1">
      <c r="A269" s="161">
        <v>8580</v>
      </c>
      <c r="B269" s="162"/>
      <c r="C269" s="101" t="s">
        <v>1065</v>
      </c>
      <c r="D269" s="4" t="s">
        <v>32</v>
      </c>
      <c r="E269" s="105">
        <v>8640</v>
      </c>
      <c r="F269" s="110" t="s">
        <v>484</v>
      </c>
      <c r="G269" s="212"/>
      <c r="H269" s="213"/>
    </row>
    <row r="270" spans="1:8" ht="15.75" customHeight="1">
      <c r="A270" s="161">
        <v>8590</v>
      </c>
      <c r="B270" s="162"/>
      <c r="C270" s="101" t="s">
        <v>1065</v>
      </c>
      <c r="D270" s="4" t="s">
        <v>253</v>
      </c>
      <c r="E270" s="105">
        <v>8640</v>
      </c>
      <c r="F270" s="110" t="s">
        <v>485</v>
      </c>
      <c r="G270" s="212"/>
      <c r="H270" s="213"/>
    </row>
    <row r="271" spans="1:8" ht="15">
      <c r="A271" s="161">
        <v>8591</v>
      </c>
      <c r="B271" s="162"/>
      <c r="C271" s="101" t="s">
        <v>1065</v>
      </c>
      <c r="D271" s="4" t="s">
        <v>254</v>
      </c>
      <c r="E271" s="105">
        <v>8640</v>
      </c>
      <c r="F271" s="110" t="s">
        <v>486</v>
      </c>
      <c r="G271" s="212"/>
      <c r="H271" s="213"/>
    </row>
    <row r="272" spans="1:8" ht="15.75" customHeight="1">
      <c r="A272" s="161">
        <v>8600</v>
      </c>
      <c r="B272" s="162"/>
      <c r="C272" s="101" t="s">
        <v>1065</v>
      </c>
      <c r="D272" s="4" t="s">
        <v>1</v>
      </c>
      <c r="E272" s="105">
        <v>8640</v>
      </c>
      <c r="F272" s="110" t="s">
        <v>487</v>
      </c>
      <c r="G272" s="219"/>
      <c r="H272" s="220"/>
    </row>
    <row r="273" spans="1:8" ht="15.75" customHeight="1">
      <c r="A273" s="161">
        <v>8610</v>
      </c>
      <c r="B273" s="162"/>
      <c r="C273" s="101" t="s">
        <v>1065</v>
      </c>
      <c r="D273" s="4" t="s">
        <v>255</v>
      </c>
      <c r="E273" s="105">
        <v>8640</v>
      </c>
      <c r="F273" s="110" t="s">
        <v>488</v>
      </c>
      <c r="G273" s="212"/>
      <c r="H273" s="213"/>
    </row>
    <row r="274" spans="1:8" ht="15.75" customHeight="1">
      <c r="A274" s="161">
        <v>8620</v>
      </c>
      <c r="B274" s="162"/>
      <c r="C274" s="101" t="s">
        <v>1065</v>
      </c>
      <c r="D274" s="4" t="s">
        <v>3</v>
      </c>
      <c r="E274" s="105">
        <v>8640</v>
      </c>
      <c r="F274" s="110" t="s">
        <v>489</v>
      </c>
      <c r="G274" s="212"/>
      <c r="H274" s="213"/>
    </row>
    <row r="275" spans="1:8" ht="15.75" customHeight="1" thickBot="1">
      <c r="A275" s="161">
        <v>8640</v>
      </c>
      <c r="B275" s="162"/>
      <c r="C275" s="101" t="s">
        <v>1078</v>
      </c>
      <c r="D275" s="19" t="s">
        <v>33</v>
      </c>
      <c r="E275" s="105">
        <v>10300</v>
      </c>
      <c r="F275" s="58" t="s">
        <v>1014</v>
      </c>
      <c r="G275" s="230">
        <f>SUM(G255:H274)</f>
        <v>0</v>
      </c>
      <c r="H275" s="231"/>
    </row>
    <row r="276" spans="1:8" ht="15.75" customHeight="1" thickBot="1">
      <c r="A276" s="13"/>
      <c r="B276" s="13"/>
      <c r="C276" s="98"/>
      <c r="D276" s="216" t="s">
        <v>490</v>
      </c>
      <c r="E276" s="217"/>
      <c r="F276" s="217"/>
      <c r="G276" s="217"/>
      <c r="H276" s="218"/>
    </row>
    <row r="277" spans="1:8" ht="15.75" customHeight="1">
      <c r="A277" s="161">
        <v>10000</v>
      </c>
      <c r="B277" s="162"/>
      <c r="C277" s="101" t="s">
        <v>1065</v>
      </c>
      <c r="D277" s="12" t="s">
        <v>87</v>
      </c>
      <c r="E277" s="105">
        <v>10150</v>
      </c>
      <c r="F277" s="110" t="s">
        <v>491</v>
      </c>
      <c r="G277" s="212"/>
      <c r="H277" s="213"/>
    </row>
    <row r="278" spans="1:8" ht="15.75" customHeight="1">
      <c r="A278" s="161">
        <v>10020</v>
      </c>
      <c r="B278" s="162"/>
      <c r="C278" s="101" t="s">
        <v>1065</v>
      </c>
      <c r="D278" s="4" t="s">
        <v>88</v>
      </c>
      <c r="E278" s="105">
        <v>10150</v>
      </c>
      <c r="F278" s="110" t="s">
        <v>492</v>
      </c>
      <c r="G278" s="212"/>
      <c r="H278" s="213"/>
    </row>
    <row r="279" spans="1:8" ht="15.75" customHeight="1">
      <c r="A279" s="161">
        <v>10025</v>
      </c>
      <c r="B279" s="162"/>
      <c r="C279" s="101" t="s">
        <v>1065</v>
      </c>
      <c r="D279" s="4" t="s">
        <v>251</v>
      </c>
      <c r="E279" s="105">
        <v>10150</v>
      </c>
      <c r="F279" s="110" t="s">
        <v>493</v>
      </c>
      <c r="G279" s="212"/>
      <c r="H279" s="213"/>
    </row>
    <row r="280" spans="1:8" ht="15.75" customHeight="1">
      <c r="A280" s="161">
        <v>10030</v>
      </c>
      <c r="B280" s="162"/>
      <c r="C280" s="101" t="s">
        <v>1065</v>
      </c>
      <c r="D280" s="4" t="s">
        <v>78</v>
      </c>
      <c r="E280" s="105">
        <v>10150</v>
      </c>
      <c r="F280" s="110" t="s">
        <v>494</v>
      </c>
      <c r="G280" s="212"/>
      <c r="H280" s="213"/>
    </row>
    <row r="281" spans="1:8" ht="15.75" customHeight="1">
      <c r="A281" s="161">
        <v>10031</v>
      </c>
      <c r="B281" s="162"/>
      <c r="C281" s="101" t="s">
        <v>1065</v>
      </c>
      <c r="D281" s="4" t="s">
        <v>73</v>
      </c>
      <c r="E281" s="105">
        <v>10150</v>
      </c>
      <c r="F281" s="110" t="s">
        <v>495</v>
      </c>
      <c r="G281" s="212"/>
      <c r="H281" s="213"/>
    </row>
    <row r="282" spans="1:8" ht="15.75" customHeight="1">
      <c r="A282" s="161">
        <v>10032</v>
      </c>
      <c r="B282" s="162"/>
      <c r="C282" s="101" t="s">
        <v>1065</v>
      </c>
      <c r="D282" s="4" t="s">
        <v>79</v>
      </c>
      <c r="E282" s="105">
        <v>10150</v>
      </c>
      <c r="F282" s="110" t="s">
        <v>496</v>
      </c>
      <c r="G282" s="219"/>
      <c r="H282" s="220"/>
    </row>
    <row r="283" spans="1:8" ht="15.75" customHeight="1">
      <c r="A283" s="161">
        <v>10033</v>
      </c>
      <c r="B283" s="162"/>
      <c r="C283" s="101" t="s">
        <v>1065</v>
      </c>
      <c r="D283" s="4" t="s">
        <v>74</v>
      </c>
      <c r="E283" s="105">
        <v>10150</v>
      </c>
      <c r="F283" s="110" t="s">
        <v>497</v>
      </c>
      <c r="G283" s="212"/>
      <c r="H283" s="213"/>
    </row>
    <row r="284" spans="1:8" ht="15.75" customHeight="1">
      <c r="A284" s="161">
        <v>10034</v>
      </c>
      <c r="B284" s="162"/>
      <c r="C284" s="101" t="s">
        <v>1065</v>
      </c>
      <c r="D284" s="4" t="s">
        <v>80</v>
      </c>
      <c r="E284" s="105">
        <v>10150</v>
      </c>
      <c r="F284" s="110" t="s">
        <v>498</v>
      </c>
      <c r="G284" s="212"/>
      <c r="H284" s="213"/>
    </row>
    <row r="285" spans="1:8" ht="15.75" customHeight="1">
      <c r="A285" s="161">
        <v>10035</v>
      </c>
      <c r="B285" s="162"/>
      <c r="C285" s="101" t="s">
        <v>1065</v>
      </c>
      <c r="D285" s="4" t="s">
        <v>81</v>
      </c>
      <c r="E285" s="105">
        <v>10150</v>
      </c>
      <c r="F285" s="110" t="s">
        <v>499</v>
      </c>
      <c r="G285" s="212"/>
      <c r="H285" s="213"/>
    </row>
    <row r="286" spans="1:8" ht="15.75" customHeight="1">
      <c r="A286" s="161">
        <v>10036</v>
      </c>
      <c r="B286" s="162"/>
      <c r="C286" s="101" t="s">
        <v>1065</v>
      </c>
      <c r="D286" s="4" t="s">
        <v>82</v>
      </c>
      <c r="E286" s="105">
        <v>10150</v>
      </c>
      <c r="F286" s="110" t="s">
        <v>500</v>
      </c>
      <c r="G286" s="219"/>
      <c r="H286" s="220"/>
    </row>
    <row r="287" spans="1:8" ht="15.75" customHeight="1">
      <c r="A287" s="161">
        <v>10037</v>
      </c>
      <c r="B287" s="162"/>
      <c r="C287" s="101" t="s">
        <v>1065</v>
      </c>
      <c r="D287" s="4" t="s">
        <v>75</v>
      </c>
      <c r="E287" s="105">
        <v>10150</v>
      </c>
      <c r="F287" s="110" t="s">
        <v>501</v>
      </c>
      <c r="G287" s="212"/>
      <c r="H287" s="213"/>
    </row>
    <row r="288" spans="1:8" ht="15.75" customHeight="1">
      <c r="A288" s="161">
        <v>10038</v>
      </c>
      <c r="B288" s="162"/>
      <c r="C288" s="101" t="s">
        <v>1065</v>
      </c>
      <c r="D288" s="4" t="s">
        <v>252</v>
      </c>
      <c r="E288" s="105">
        <v>10150</v>
      </c>
      <c r="F288" s="110" t="s">
        <v>502</v>
      </c>
      <c r="G288" s="212"/>
      <c r="H288" s="213"/>
    </row>
    <row r="289" spans="1:8" ht="15.75" customHeight="1">
      <c r="A289" s="161">
        <v>10040</v>
      </c>
      <c r="B289" s="162"/>
      <c r="C289" s="101" t="s">
        <v>1065</v>
      </c>
      <c r="D289" s="4" t="s">
        <v>89</v>
      </c>
      <c r="E289" s="105">
        <v>10150</v>
      </c>
      <c r="F289" s="110" t="s">
        <v>503</v>
      </c>
      <c r="G289" s="212"/>
      <c r="H289" s="213"/>
    </row>
    <row r="290" spans="1:8" ht="15.75" customHeight="1">
      <c r="A290" s="161">
        <v>10060</v>
      </c>
      <c r="B290" s="162"/>
      <c r="C290" s="101" t="s">
        <v>1065</v>
      </c>
      <c r="D290" s="4" t="s">
        <v>0</v>
      </c>
      <c r="E290" s="105">
        <v>10150</v>
      </c>
      <c r="F290" s="110" t="s">
        <v>504</v>
      </c>
      <c r="G290" s="212"/>
      <c r="H290" s="213"/>
    </row>
    <row r="291" spans="1:8" ht="15.75" customHeight="1">
      <c r="A291" s="161">
        <v>10080</v>
      </c>
      <c r="B291" s="162"/>
      <c r="C291" s="101" t="s">
        <v>1065</v>
      </c>
      <c r="D291" s="4" t="s">
        <v>32</v>
      </c>
      <c r="E291" s="105">
        <v>10150</v>
      </c>
      <c r="F291" s="110" t="s">
        <v>505</v>
      </c>
      <c r="G291" s="212"/>
      <c r="H291" s="213"/>
    </row>
    <row r="292" spans="1:8" ht="15.75" customHeight="1">
      <c r="A292" s="161">
        <v>10090</v>
      </c>
      <c r="B292" s="162"/>
      <c r="C292" s="101" t="s">
        <v>1065</v>
      </c>
      <c r="D292" s="4" t="s">
        <v>253</v>
      </c>
      <c r="E292" s="105">
        <v>10150</v>
      </c>
      <c r="F292" s="110" t="s">
        <v>506</v>
      </c>
      <c r="G292" s="212"/>
      <c r="H292" s="213"/>
    </row>
    <row r="293" spans="1:8" ht="15.75" customHeight="1">
      <c r="A293" s="161">
        <v>10091</v>
      </c>
      <c r="B293" s="162"/>
      <c r="C293" s="101" t="s">
        <v>1065</v>
      </c>
      <c r="D293" s="4" t="s">
        <v>254</v>
      </c>
      <c r="E293" s="105">
        <v>10150</v>
      </c>
      <c r="F293" s="110" t="s">
        <v>507</v>
      </c>
      <c r="G293" s="212"/>
      <c r="H293" s="213"/>
    </row>
    <row r="294" spans="1:8" ht="15">
      <c r="A294" s="161">
        <v>10100</v>
      </c>
      <c r="B294" s="162"/>
      <c r="C294" s="101" t="s">
        <v>1065</v>
      </c>
      <c r="D294" s="4" t="s">
        <v>1</v>
      </c>
      <c r="E294" s="105">
        <v>10150</v>
      </c>
      <c r="F294" s="110" t="s">
        <v>508</v>
      </c>
      <c r="G294" s="219"/>
      <c r="H294" s="220"/>
    </row>
    <row r="295" spans="1:8" ht="15.75" customHeight="1">
      <c r="A295" s="161">
        <v>10120</v>
      </c>
      <c r="B295" s="162"/>
      <c r="C295" s="101" t="s">
        <v>1065</v>
      </c>
      <c r="D295" s="4" t="s">
        <v>2</v>
      </c>
      <c r="E295" s="105">
        <v>10150</v>
      </c>
      <c r="F295" s="110" t="s">
        <v>509</v>
      </c>
      <c r="G295" s="212"/>
      <c r="H295" s="213"/>
    </row>
    <row r="296" spans="1:8" ht="15.75" customHeight="1">
      <c r="A296" s="161">
        <v>10130</v>
      </c>
      <c r="B296" s="162"/>
      <c r="C296" s="101" t="s">
        <v>1065</v>
      </c>
      <c r="D296" s="4" t="s">
        <v>255</v>
      </c>
      <c r="E296" s="105">
        <v>10150</v>
      </c>
      <c r="F296" s="110" t="s">
        <v>510</v>
      </c>
      <c r="G296" s="212"/>
      <c r="H296" s="213"/>
    </row>
    <row r="297" spans="1:8" ht="15.75" customHeight="1">
      <c r="A297" s="161">
        <v>10140</v>
      </c>
      <c r="B297" s="162"/>
      <c r="C297" s="101" t="s">
        <v>1065</v>
      </c>
      <c r="D297" s="4" t="s">
        <v>3</v>
      </c>
      <c r="E297" s="105">
        <v>10150</v>
      </c>
      <c r="F297" s="110" t="s">
        <v>511</v>
      </c>
      <c r="G297" s="212"/>
      <c r="H297" s="213"/>
    </row>
    <row r="298" spans="1:8" ht="15.75" customHeight="1" thickBot="1">
      <c r="A298" s="161">
        <v>10150</v>
      </c>
      <c r="B298" s="162"/>
      <c r="C298" s="101" t="s">
        <v>1079</v>
      </c>
      <c r="D298" s="19" t="s">
        <v>33</v>
      </c>
      <c r="E298" s="105">
        <v>10300</v>
      </c>
      <c r="F298" s="58" t="s">
        <v>1015</v>
      </c>
      <c r="G298" s="230">
        <f>SUM(G277:H297)</f>
        <v>0</v>
      </c>
      <c r="H298" s="231"/>
    </row>
    <row r="299" spans="1:8" ht="15.75" customHeight="1" thickBot="1">
      <c r="A299" s="198" t="s">
        <v>219</v>
      </c>
      <c r="B299" s="199"/>
      <c r="C299" s="94"/>
      <c r="D299" s="35" t="s">
        <v>220</v>
      </c>
      <c r="E299" s="35"/>
      <c r="F299" s="55" t="s">
        <v>221</v>
      </c>
      <c r="G299" s="208" t="s">
        <v>222</v>
      </c>
      <c r="H299" s="209"/>
    </row>
    <row r="300" spans="1:8" ht="15.75" customHeight="1">
      <c r="A300" s="10" t="s">
        <v>34</v>
      </c>
      <c r="B300" s="11"/>
      <c r="C300" s="278" t="s">
        <v>1064</v>
      </c>
      <c r="D300" s="191" t="s">
        <v>30</v>
      </c>
      <c r="E300" s="95" t="s">
        <v>1067</v>
      </c>
      <c r="F300" s="61" t="s">
        <v>92</v>
      </c>
      <c r="G300" s="193" t="s">
        <v>91</v>
      </c>
      <c r="H300" s="194"/>
    </row>
    <row r="301" spans="1:8" ht="15.75" customHeight="1" thickBot="1">
      <c r="A301" s="10" t="s">
        <v>35</v>
      </c>
      <c r="B301" s="11"/>
      <c r="C301" s="279"/>
      <c r="D301" s="192"/>
      <c r="E301" s="96" t="s">
        <v>1068</v>
      </c>
      <c r="F301" s="57" t="s">
        <v>93</v>
      </c>
      <c r="G301" s="210" t="s">
        <v>16</v>
      </c>
      <c r="H301" s="211"/>
    </row>
    <row r="302" spans="1:8" ht="15.75" customHeight="1" thickBot="1">
      <c r="A302" s="188" t="s">
        <v>199</v>
      </c>
      <c r="B302" s="189"/>
      <c r="C302" s="189"/>
      <c r="D302" s="189"/>
      <c r="E302" s="189"/>
      <c r="F302" s="189"/>
      <c r="G302" s="189"/>
      <c r="H302" s="190"/>
    </row>
    <row r="303" spans="1:8" ht="15.75" customHeight="1">
      <c r="A303" s="195" t="s">
        <v>512</v>
      </c>
      <c r="B303" s="196"/>
      <c r="C303" s="196"/>
      <c r="D303" s="196"/>
      <c r="E303" s="196"/>
      <c r="F303" s="196"/>
      <c r="G303" s="196"/>
      <c r="H303" s="197"/>
    </row>
    <row r="304" spans="1:8" ht="15.75" customHeight="1">
      <c r="A304" s="161">
        <v>15000</v>
      </c>
      <c r="B304" s="162"/>
      <c r="C304" s="101" t="s">
        <v>1082</v>
      </c>
      <c r="D304" s="12" t="s">
        <v>87</v>
      </c>
      <c r="E304" s="105">
        <v>15160</v>
      </c>
      <c r="F304" s="110" t="s">
        <v>94</v>
      </c>
      <c r="G304" s="212"/>
      <c r="H304" s="213"/>
    </row>
    <row r="305" spans="1:8" ht="15.75" customHeight="1">
      <c r="A305" s="161">
        <v>15020</v>
      </c>
      <c r="B305" s="162"/>
      <c r="C305" s="101" t="s">
        <v>1082</v>
      </c>
      <c r="D305" s="4" t="s">
        <v>88</v>
      </c>
      <c r="E305" s="105">
        <v>15160</v>
      </c>
      <c r="F305" s="110" t="s">
        <v>95</v>
      </c>
      <c r="G305" s="212"/>
      <c r="H305" s="213"/>
    </row>
    <row r="306" spans="1:8" ht="15.75" customHeight="1">
      <c r="A306" s="161">
        <v>15025</v>
      </c>
      <c r="B306" s="162"/>
      <c r="C306" s="101" t="s">
        <v>1082</v>
      </c>
      <c r="D306" s="4" t="s">
        <v>251</v>
      </c>
      <c r="E306" s="105">
        <v>15160</v>
      </c>
      <c r="F306" s="110" t="s">
        <v>513</v>
      </c>
      <c r="G306" s="212"/>
      <c r="H306" s="213"/>
    </row>
    <row r="307" spans="1:8" ht="15.75" customHeight="1">
      <c r="A307" s="161">
        <v>15030</v>
      </c>
      <c r="B307" s="162"/>
      <c r="C307" s="101" t="s">
        <v>1082</v>
      </c>
      <c r="D307" s="4" t="s">
        <v>78</v>
      </c>
      <c r="E307" s="105">
        <v>15160</v>
      </c>
      <c r="F307" s="110" t="s">
        <v>514</v>
      </c>
      <c r="G307" s="212"/>
      <c r="H307" s="213"/>
    </row>
    <row r="308" spans="1:8" ht="15.75" customHeight="1">
      <c r="A308" s="161">
        <v>15031</v>
      </c>
      <c r="B308" s="162"/>
      <c r="C308" s="101" t="s">
        <v>1082</v>
      </c>
      <c r="D308" s="4" t="s">
        <v>73</v>
      </c>
      <c r="E308" s="105">
        <v>15160</v>
      </c>
      <c r="F308" s="110" t="s">
        <v>515</v>
      </c>
      <c r="G308" s="212"/>
      <c r="H308" s="213"/>
    </row>
    <row r="309" spans="1:8" ht="15.75" customHeight="1">
      <c r="A309" s="161">
        <v>15032</v>
      </c>
      <c r="B309" s="162"/>
      <c r="C309" s="101" t="s">
        <v>1082</v>
      </c>
      <c r="D309" s="4" t="s">
        <v>79</v>
      </c>
      <c r="E309" s="105">
        <v>15160</v>
      </c>
      <c r="F309" s="110" t="s">
        <v>516</v>
      </c>
      <c r="G309" s="219"/>
      <c r="H309" s="220"/>
    </row>
    <row r="310" spans="1:8" ht="15.75" customHeight="1">
      <c r="A310" s="161">
        <v>15033</v>
      </c>
      <c r="B310" s="162"/>
      <c r="C310" s="101" t="s">
        <v>1082</v>
      </c>
      <c r="D310" s="4" t="s">
        <v>74</v>
      </c>
      <c r="E310" s="105">
        <v>15160</v>
      </c>
      <c r="F310" s="110" t="s">
        <v>517</v>
      </c>
      <c r="G310" s="212"/>
      <c r="H310" s="213"/>
    </row>
    <row r="311" spans="1:8" ht="15.75" customHeight="1">
      <c r="A311" s="161">
        <v>15034</v>
      </c>
      <c r="B311" s="162"/>
      <c r="C311" s="101" t="s">
        <v>1082</v>
      </c>
      <c r="D311" s="4" t="s">
        <v>80</v>
      </c>
      <c r="E311" s="105">
        <v>15160</v>
      </c>
      <c r="F311" s="110" t="s">
        <v>518</v>
      </c>
      <c r="G311" s="212"/>
      <c r="H311" s="213"/>
    </row>
    <row r="312" spans="1:8" ht="15.75" customHeight="1">
      <c r="A312" s="161">
        <v>15035</v>
      </c>
      <c r="B312" s="162"/>
      <c r="C312" s="101" t="s">
        <v>1082</v>
      </c>
      <c r="D312" s="4" t="s">
        <v>81</v>
      </c>
      <c r="E312" s="105">
        <v>15160</v>
      </c>
      <c r="F312" s="110" t="s">
        <v>519</v>
      </c>
      <c r="G312" s="212"/>
      <c r="H312" s="213"/>
    </row>
    <row r="313" spans="1:8" ht="15.75" customHeight="1">
      <c r="A313" s="161">
        <v>15036</v>
      </c>
      <c r="B313" s="162"/>
      <c r="C313" s="101" t="s">
        <v>1082</v>
      </c>
      <c r="D313" s="4" t="s">
        <v>82</v>
      </c>
      <c r="E313" s="105">
        <v>15160</v>
      </c>
      <c r="F313" s="110" t="s">
        <v>520</v>
      </c>
      <c r="G313" s="219"/>
      <c r="H313" s="220"/>
    </row>
    <row r="314" spans="1:8" ht="15.75" customHeight="1">
      <c r="A314" s="161">
        <v>15037</v>
      </c>
      <c r="B314" s="162"/>
      <c r="C314" s="101" t="s">
        <v>1082</v>
      </c>
      <c r="D314" s="4" t="s">
        <v>75</v>
      </c>
      <c r="E314" s="105">
        <v>15160</v>
      </c>
      <c r="F314" s="110" t="s">
        <v>521</v>
      </c>
      <c r="G314" s="212"/>
      <c r="H314" s="213"/>
    </row>
    <row r="315" spans="1:8" ht="15.75" customHeight="1">
      <c r="A315" s="161">
        <v>15038</v>
      </c>
      <c r="B315" s="162"/>
      <c r="C315" s="101" t="s">
        <v>1082</v>
      </c>
      <c r="D315" s="4" t="s">
        <v>252</v>
      </c>
      <c r="E315" s="105">
        <v>15160</v>
      </c>
      <c r="F315" s="110" t="s">
        <v>522</v>
      </c>
      <c r="G315" s="212"/>
      <c r="H315" s="213"/>
    </row>
    <row r="316" spans="1:8" ht="15.75" customHeight="1">
      <c r="A316" s="161">
        <v>15040</v>
      </c>
      <c r="B316" s="162"/>
      <c r="C316" s="101" t="s">
        <v>1082</v>
      </c>
      <c r="D316" s="4" t="s">
        <v>89</v>
      </c>
      <c r="E316" s="105">
        <v>15160</v>
      </c>
      <c r="F316" s="110" t="s">
        <v>96</v>
      </c>
      <c r="G316" s="212"/>
      <c r="H316" s="213"/>
    </row>
    <row r="317" spans="1:8" ht="15.75" customHeight="1">
      <c r="A317" s="161">
        <v>15060</v>
      </c>
      <c r="B317" s="162"/>
      <c r="C317" s="101" t="s">
        <v>1082</v>
      </c>
      <c r="D317" s="4" t="s">
        <v>0</v>
      </c>
      <c r="E317" s="105">
        <v>15160</v>
      </c>
      <c r="F317" s="110" t="s">
        <v>97</v>
      </c>
      <c r="G317" s="212"/>
      <c r="H317" s="213"/>
    </row>
    <row r="318" spans="1:8" ht="15.75" customHeight="1">
      <c r="A318" s="161">
        <v>15080</v>
      </c>
      <c r="B318" s="162"/>
      <c r="C318" s="101" t="s">
        <v>1082</v>
      </c>
      <c r="D318" s="4" t="s">
        <v>32</v>
      </c>
      <c r="E318" s="105">
        <v>15160</v>
      </c>
      <c r="F318" s="110" t="s">
        <v>98</v>
      </c>
      <c r="G318" s="212"/>
      <c r="H318" s="213"/>
    </row>
    <row r="319" spans="1:8" ht="15.75" customHeight="1">
      <c r="A319" s="161">
        <v>15090</v>
      </c>
      <c r="B319" s="162"/>
      <c r="C319" s="101" t="s">
        <v>1082</v>
      </c>
      <c r="D319" s="4" t="s">
        <v>253</v>
      </c>
      <c r="E319" s="105">
        <v>15160</v>
      </c>
      <c r="F319" s="110" t="s">
        <v>523</v>
      </c>
      <c r="G319" s="212"/>
      <c r="H319" s="213"/>
    </row>
    <row r="320" spans="1:8" ht="15.75" customHeight="1">
      <c r="A320" s="161">
        <v>15091</v>
      </c>
      <c r="B320" s="162"/>
      <c r="C320" s="101" t="s">
        <v>1082</v>
      </c>
      <c r="D320" s="4" t="s">
        <v>254</v>
      </c>
      <c r="E320" s="105">
        <v>15160</v>
      </c>
      <c r="F320" s="110" t="s">
        <v>524</v>
      </c>
      <c r="G320" s="212"/>
      <c r="H320" s="213"/>
    </row>
    <row r="321" spans="1:8" ht="15">
      <c r="A321" s="161">
        <v>15100</v>
      </c>
      <c r="B321" s="162"/>
      <c r="C321" s="101" t="s">
        <v>1082</v>
      </c>
      <c r="D321" s="4" t="s">
        <v>1</v>
      </c>
      <c r="E321" s="105">
        <v>15160</v>
      </c>
      <c r="F321" s="110" t="s">
        <v>99</v>
      </c>
      <c r="G321" s="219"/>
      <c r="H321" s="220"/>
    </row>
    <row r="322" spans="1:8" ht="15.75" customHeight="1">
      <c r="A322" s="161">
        <v>15120</v>
      </c>
      <c r="B322" s="162"/>
      <c r="C322" s="101" t="s">
        <v>1082</v>
      </c>
      <c r="D322" s="4" t="s">
        <v>2</v>
      </c>
      <c r="E322" s="105">
        <v>15160</v>
      </c>
      <c r="F322" s="110" t="s">
        <v>100</v>
      </c>
      <c r="G322" s="212"/>
      <c r="H322" s="213"/>
    </row>
    <row r="323" spans="1:8" ht="15.75" customHeight="1">
      <c r="A323" s="161">
        <v>15130</v>
      </c>
      <c r="B323" s="162"/>
      <c r="C323" s="101" t="s">
        <v>1082</v>
      </c>
      <c r="D323" s="4" t="s">
        <v>255</v>
      </c>
      <c r="E323" s="105">
        <v>15160</v>
      </c>
      <c r="F323" s="110" t="s">
        <v>525</v>
      </c>
      <c r="G323" s="212"/>
      <c r="H323" s="213"/>
    </row>
    <row r="324" spans="1:8" ht="15.75" customHeight="1">
      <c r="A324" s="161">
        <v>15140</v>
      </c>
      <c r="B324" s="162"/>
      <c r="C324" s="101" t="s">
        <v>1082</v>
      </c>
      <c r="D324" s="4" t="s">
        <v>3</v>
      </c>
      <c r="E324" s="105">
        <v>15160</v>
      </c>
      <c r="F324" s="110" t="s">
        <v>101</v>
      </c>
      <c r="G324" s="212"/>
      <c r="H324" s="213"/>
    </row>
    <row r="325" spans="1:8" ht="15.75" customHeight="1">
      <c r="A325" s="161">
        <v>15160</v>
      </c>
      <c r="B325" s="162"/>
      <c r="C325" s="111" t="s">
        <v>1083</v>
      </c>
      <c r="D325" s="19" t="s">
        <v>33</v>
      </c>
      <c r="E325" s="105">
        <v>15180</v>
      </c>
      <c r="F325" s="58" t="s">
        <v>1016</v>
      </c>
      <c r="G325" s="341">
        <f>SUM(G304:H324)</f>
        <v>0</v>
      </c>
      <c r="H325" s="342">
        <v>15160</v>
      </c>
    </row>
    <row r="326" spans="1:8" ht="15.75" customHeight="1">
      <c r="A326" s="195" t="s">
        <v>970</v>
      </c>
      <c r="B326" s="196"/>
      <c r="C326" s="196"/>
      <c r="D326" s="196"/>
      <c r="E326" s="196"/>
      <c r="F326" s="196"/>
      <c r="G326" s="196"/>
      <c r="H326" s="197"/>
    </row>
    <row r="327" spans="1:8" ht="15">
      <c r="A327" s="161">
        <v>17000</v>
      </c>
      <c r="B327" s="162"/>
      <c r="C327" s="101" t="s">
        <v>1080</v>
      </c>
      <c r="D327" s="4" t="s">
        <v>6</v>
      </c>
      <c r="E327" s="105">
        <v>17100</v>
      </c>
      <c r="F327" s="110" t="s">
        <v>102</v>
      </c>
      <c r="G327" s="167"/>
      <c r="H327" s="168"/>
    </row>
    <row r="328" spans="1:8" ht="15">
      <c r="A328" s="161">
        <v>17005</v>
      </c>
      <c r="B328" s="162"/>
      <c r="C328" s="101" t="s">
        <v>1080</v>
      </c>
      <c r="D328" s="4" t="s">
        <v>251</v>
      </c>
      <c r="E328" s="105">
        <v>17100</v>
      </c>
      <c r="F328" s="110" t="s">
        <v>527</v>
      </c>
      <c r="G328" s="167"/>
      <c r="H328" s="168"/>
    </row>
    <row r="329" spans="1:8" ht="15">
      <c r="A329" s="161">
        <v>17010</v>
      </c>
      <c r="B329" s="162"/>
      <c r="C329" s="101" t="s">
        <v>1080</v>
      </c>
      <c r="D329" s="5" t="s">
        <v>78</v>
      </c>
      <c r="E329" s="105">
        <v>17100</v>
      </c>
      <c r="F329" s="110" t="s">
        <v>528</v>
      </c>
      <c r="G329" s="167"/>
      <c r="H329" s="168"/>
    </row>
    <row r="330" spans="1:8" ht="15">
      <c r="A330" s="161">
        <v>17011</v>
      </c>
      <c r="B330" s="162"/>
      <c r="C330" s="101" t="s">
        <v>1080</v>
      </c>
      <c r="D330" s="4" t="s">
        <v>73</v>
      </c>
      <c r="E330" s="105">
        <v>17100</v>
      </c>
      <c r="F330" s="110" t="s">
        <v>529</v>
      </c>
      <c r="G330" s="167"/>
      <c r="H330" s="168"/>
    </row>
    <row r="331" spans="1:8" ht="15">
      <c r="A331" s="161">
        <v>17012</v>
      </c>
      <c r="B331" s="162"/>
      <c r="C331" s="101" t="s">
        <v>1080</v>
      </c>
      <c r="D331" s="4" t="s">
        <v>79</v>
      </c>
      <c r="E331" s="105">
        <v>17100</v>
      </c>
      <c r="F331" s="110" t="s">
        <v>530</v>
      </c>
      <c r="G331" s="167"/>
      <c r="H331" s="168"/>
    </row>
    <row r="332" spans="1:8" ht="15">
      <c r="A332" s="161">
        <v>17013</v>
      </c>
      <c r="B332" s="162"/>
      <c r="C332" s="101" t="s">
        <v>1080</v>
      </c>
      <c r="D332" s="4" t="s">
        <v>74</v>
      </c>
      <c r="E332" s="105">
        <v>17100</v>
      </c>
      <c r="F332" s="110" t="s">
        <v>531</v>
      </c>
      <c r="G332" s="167"/>
      <c r="H332" s="168"/>
    </row>
    <row r="333" spans="1:8" ht="15">
      <c r="A333" s="161">
        <v>17014</v>
      </c>
      <c r="B333" s="162"/>
      <c r="C333" s="101" t="s">
        <v>1080</v>
      </c>
      <c r="D333" s="4" t="s">
        <v>80</v>
      </c>
      <c r="E333" s="105">
        <v>17100</v>
      </c>
      <c r="F333" s="110" t="s">
        <v>532</v>
      </c>
      <c r="G333" s="167"/>
      <c r="H333" s="168"/>
    </row>
    <row r="334" spans="1:8" ht="15">
      <c r="A334" s="161">
        <v>17015</v>
      </c>
      <c r="B334" s="162"/>
      <c r="C334" s="101" t="s">
        <v>1080</v>
      </c>
      <c r="D334" s="4" t="s">
        <v>81</v>
      </c>
      <c r="E334" s="105">
        <v>17100</v>
      </c>
      <c r="F334" s="110" t="s">
        <v>533</v>
      </c>
      <c r="G334" s="167"/>
      <c r="H334" s="168"/>
    </row>
    <row r="335" spans="1:8" ht="15">
      <c r="A335" s="161">
        <v>17016</v>
      </c>
      <c r="B335" s="162"/>
      <c r="C335" s="101" t="s">
        <v>1080</v>
      </c>
      <c r="D335" s="5" t="s">
        <v>82</v>
      </c>
      <c r="E335" s="105">
        <v>17100</v>
      </c>
      <c r="F335" s="110" t="s">
        <v>534</v>
      </c>
      <c r="G335" s="167"/>
      <c r="H335" s="168"/>
    </row>
    <row r="336" spans="1:8" ht="15">
      <c r="A336" s="161">
        <v>17017</v>
      </c>
      <c r="B336" s="162"/>
      <c r="C336" s="101" t="s">
        <v>1080</v>
      </c>
      <c r="D336" s="4" t="s">
        <v>75</v>
      </c>
      <c r="E336" s="105">
        <v>17100</v>
      </c>
      <c r="F336" s="110" t="s">
        <v>535</v>
      </c>
      <c r="G336" s="167"/>
      <c r="H336" s="168"/>
    </row>
    <row r="337" spans="1:8" ht="15">
      <c r="A337" s="161">
        <v>17018</v>
      </c>
      <c r="B337" s="162"/>
      <c r="C337" s="101" t="s">
        <v>1080</v>
      </c>
      <c r="D337" s="4" t="s">
        <v>252</v>
      </c>
      <c r="E337" s="105">
        <v>17100</v>
      </c>
      <c r="F337" s="110" t="s">
        <v>536</v>
      </c>
      <c r="G337" s="167"/>
      <c r="H337" s="168"/>
    </row>
    <row r="338" spans="1:8" ht="15">
      <c r="A338" s="161">
        <v>17020</v>
      </c>
      <c r="B338" s="162"/>
      <c r="C338" s="101" t="s">
        <v>1080</v>
      </c>
      <c r="D338" s="4" t="s">
        <v>526</v>
      </c>
      <c r="E338" s="105">
        <v>17100</v>
      </c>
      <c r="F338" s="110" t="s">
        <v>103</v>
      </c>
      <c r="G338" s="167"/>
      <c r="H338" s="168"/>
    </row>
    <row r="339" spans="1:8" ht="15">
      <c r="A339" s="161">
        <v>17030</v>
      </c>
      <c r="B339" s="162"/>
      <c r="C339" s="111" t="s">
        <v>1080</v>
      </c>
      <c r="D339" s="4" t="s">
        <v>253</v>
      </c>
      <c r="E339" s="105">
        <v>17100</v>
      </c>
      <c r="F339" s="110" t="s">
        <v>537</v>
      </c>
      <c r="G339" s="167"/>
      <c r="H339" s="168"/>
    </row>
    <row r="340" spans="1:8" ht="15">
      <c r="A340" s="161">
        <v>17031</v>
      </c>
      <c r="B340" s="162"/>
      <c r="C340" s="111" t="s">
        <v>1080</v>
      </c>
      <c r="D340" s="4" t="s">
        <v>254</v>
      </c>
      <c r="E340" s="105">
        <v>17100</v>
      </c>
      <c r="F340" s="110" t="s">
        <v>538</v>
      </c>
      <c r="G340" s="167"/>
      <c r="H340" s="168"/>
    </row>
    <row r="341" spans="1:8" s="23" customFormat="1" ht="15">
      <c r="A341" s="161">
        <v>17040</v>
      </c>
      <c r="B341" s="162"/>
      <c r="C341" s="101" t="s">
        <v>1080</v>
      </c>
      <c r="D341" s="5" t="s">
        <v>4</v>
      </c>
      <c r="E341" s="105">
        <v>17100</v>
      </c>
      <c r="F341" s="110" t="s">
        <v>104</v>
      </c>
      <c r="G341" s="167"/>
      <c r="H341" s="168"/>
    </row>
    <row r="342" spans="1:8" s="23" customFormat="1" ht="15">
      <c r="A342" s="161">
        <v>17050</v>
      </c>
      <c r="B342" s="162"/>
      <c r="C342" s="101" t="s">
        <v>1080</v>
      </c>
      <c r="D342" s="4" t="s">
        <v>255</v>
      </c>
      <c r="E342" s="105">
        <v>17100</v>
      </c>
      <c r="F342" s="110" t="s">
        <v>539</v>
      </c>
      <c r="G342" s="167"/>
      <c r="H342" s="168"/>
    </row>
    <row r="343" spans="1:8" s="23" customFormat="1" ht="15">
      <c r="A343" s="161">
        <v>17060</v>
      </c>
      <c r="B343" s="162"/>
      <c r="C343" s="101" t="s">
        <v>1080</v>
      </c>
      <c r="D343" s="4" t="s">
        <v>3</v>
      </c>
      <c r="E343" s="105">
        <v>17100</v>
      </c>
      <c r="F343" s="110" t="s">
        <v>105</v>
      </c>
      <c r="G343" s="167"/>
      <c r="H343" s="168"/>
    </row>
    <row r="344" spans="1:8" s="23" customFormat="1" ht="18" customHeight="1">
      <c r="A344" s="161">
        <v>17100</v>
      </c>
      <c r="B344" s="162"/>
      <c r="C344" s="101" t="s">
        <v>1081</v>
      </c>
      <c r="D344" s="19" t="s">
        <v>33</v>
      </c>
      <c r="E344" s="105">
        <v>72260</v>
      </c>
      <c r="F344" s="59" t="s">
        <v>1017</v>
      </c>
      <c r="G344" s="230">
        <f>SUM(G327:H343)</f>
        <v>0</v>
      </c>
      <c r="H344" s="231"/>
    </row>
    <row r="345" spans="1:8" ht="15.75" customHeight="1">
      <c r="A345" s="195" t="s">
        <v>971</v>
      </c>
      <c r="B345" s="196"/>
      <c r="C345" s="196"/>
      <c r="D345" s="196"/>
      <c r="E345" s="196"/>
      <c r="F345" s="196"/>
      <c r="G345" s="196"/>
      <c r="H345" s="197"/>
    </row>
    <row r="346" spans="1:8" ht="15.75" customHeight="1">
      <c r="A346" s="161">
        <v>17500</v>
      </c>
      <c r="B346" s="162"/>
      <c r="C346" s="101" t="s">
        <v>31</v>
      </c>
      <c r="D346" s="4" t="s">
        <v>6</v>
      </c>
      <c r="E346" s="105">
        <v>17600</v>
      </c>
      <c r="F346" s="110" t="s">
        <v>106</v>
      </c>
      <c r="G346" s="167"/>
      <c r="H346" s="168"/>
    </row>
    <row r="347" spans="1:8" ht="15.75" customHeight="1">
      <c r="A347" s="161">
        <v>17505</v>
      </c>
      <c r="B347" s="162"/>
      <c r="C347" s="101" t="s">
        <v>31</v>
      </c>
      <c r="D347" s="4" t="s">
        <v>251</v>
      </c>
      <c r="E347" s="105">
        <v>17600</v>
      </c>
      <c r="F347" s="110" t="s">
        <v>540</v>
      </c>
      <c r="G347" s="167"/>
      <c r="H347" s="168"/>
    </row>
    <row r="348" spans="1:8" ht="15.75" customHeight="1">
      <c r="A348" s="161">
        <v>17510</v>
      </c>
      <c r="B348" s="162"/>
      <c r="C348" s="101" t="s">
        <v>31</v>
      </c>
      <c r="D348" s="5" t="s">
        <v>78</v>
      </c>
      <c r="E348" s="105">
        <v>17600</v>
      </c>
      <c r="F348" s="110" t="s">
        <v>541</v>
      </c>
      <c r="G348" s="167"/>
      <c r="H348" s="168"/>
    </row>
    <row r="349" spans="1:8" ht="15.75" customHeight="1">
      <c r="A349" s="161">
        <v>17511</v>
      </c>
      <c r="B349" s="162"/>
      <c r="C349" s="101" t="s">
        <v>31</v>
      </c>
      <c r="D349" s="4" t="s">
        <v>73</v>
      </c>
      <c r="E349" s="105">
        <v>17600</v>
      </c>
      <c r="F349" s="110" t="s">
        <v>542</v>
      </c>
      <c r="G349" s="167"/>
      <c r="H349" s="168"/>
    </row>
    <row r="350" spans="1:8" ht="15.75" customHeight="1">
      <c r="A350" s="161">
        <v>17512</v>
      </c>
      <c r="B350" s="162"/>
      <c r="C350" s="101" t="s">
        <v>31</v>
      </c>
      <c r="D350" s="4" t="s">
        <v>79</v>
      </c>
      <c r="E350" s="105">
        <v>17600</v>
      </c>
      <c r="F350" s="110" t="s">
        <v>543</v>
      </c>
      <c r="G350" s="167"/>
      <c r="H350" s="168"/>
    </row>
    <row r="351" spans="1:8" ht="15.75" customHeight="1">
      <c r="A351" s="161">
        <v>17513</v>
      </c>
      <c r="B351" s="162"/>
      <c r="C351" s="101" t="s">
        <v>31</v>
      </c>
      <c r="D351" s="4" t="s">
        <v>74</v>
      </c>
      <c r="E351" s="105">
        <v>17600</v>
      </c>
      <c r="F351" s="110" t="s">
        <v>544</v>
      </c>
      <c r="G351" s="167"/>
      <c r="H351" s="168"/>
    </row>
    <row r="352" spans="1:8" ht="15.75" customHeight="1">
      <c r="A352" s="161">
        <v>17514</v>
      </c>
      <c r="B352" s="162"/>
      <c r="C352" s="101" t="s">
        <v>31</v>
      </c>
      <c r="D352" s="4" t="s">
        <v>80</v>
      </c>
      <c r="E352" s="105">
        <v>17600</v>
      </c>
      <c r="F352" s="110" t="s">
        <v>545</v>
      </c>
      <c r="G352" s="167"/>
      <c r="H352" s="168"/>
    </row>
    <row r="353" spans="1:8" ht="15.75" customHeight="1">
      <c r="A353" s="161">
        <v>17515</v>
      </c>
      <c r="B353" s="162"/>
      <c r="C353" s="101" t="s">
        <v>31</v>
      </c>
      <c r="D353" s="4" t="s">
        <v>81</v>
      </c>
      <c r="E353" s="105">
        <v>17600</v>
      </c>
      <c r="F353" s="110" t="s">
        <v>546</v>
      </c>
      <c r="G353" s="167"/>
      <c r="H353" s="168"/>
    </row>
    <row r="354" spans="1:8" ht="15.75" customHeight="1">
      <c r="A354" s="161">
        <v>17516</v>
      </c>
      <c r="B354" s="162"/>
      <c r="C354" s="101" t="s">
        <v>31</v>
      </c>
      <c r="D354" s="5" t="s">
        <v>82</v>
      </c>
      <c r="E354" s="105">
        <v>17600</v>
      </c>
      <c r="F354" s="110" t="s">
        <v>547</v>
      </c>
      <c r="G354" s="167"/>
      <c r="H354" s="168"/>
    </row>
    <row r="355" spans="1:8" ht="15.75" customHeight="1">
      <c r="A355" s="161">
        <v>17517</v>
      </c>
      <c r="B355" s="162"/>
      <c r="C355" s="101" t="s">
        <v>31</v>
      </c>
      <c r="D355" s="4" t="s">
        <v>75</v>
      </c>
      <c r="E355" s="105">
        <v>17600</v>
      </c>
      <c r="F355" s="110" t="s">
        <v>548</v>
      </c>
      <c r="G355" s="167"/>
      <c r="H355" s="168"/>
    </row>
    <row r="356" spans="1:8" ht="15.75" customHeight="1">
      <c r="A356" s="161">
        <v>17518</v>
      </c>
      <c r="B356" s="162"/>
      <c r="C356" s="101" t="s">
        <v>31</v>
      </c>
      <c r="D356" s="4" t="s">
        <v>252</v>
      </c>
      <c r="E356" s="105">
        <v>17600</v>
      </c>
      <c r="F356" s="110" t="s">
        <v>549</v>
      </c>
      <c r="G356" s="167"/>
      <c r="H356" s="168"/>
    </row>
    <row r="357" spans="1:8" ht="15.75" customHeight="1">
      <c r="A357" s="161">
        <v>17520</v>
      </c>
      <c r="B357" s="162"/>
      <c r="C357" s="101" t="s">
        <v>31</v>
      </c>
      <c r="D357" s="4" t="s">
        <v>526</v>
      </c>
      <c r="E357" s="105">
        <v>17600</v>
      </c>
      <c r="F357" s="110" t="s">
        <v>107</v>
      </c>
      <c r="G357" s="167"/>
      <c r="H357" s="168"/>
    </row>
    <row r="358" spans="1:8" ht="15.75" customHeight="1">
      <c r="A358" s="161">
        <v>17530</v>
      </c>
      <c r="B358" s="162"/>
      <c r="C358" s="101" t="s">
        <v>31</v>
      </c>
      <c r="D358" s="4" t="s">
        <v>253</v>
      </c>
      <c r="E358" s="105">
        <v>17600</v>
      </c>
      <c r="F358" s="110" t="s">
        <v>550</v>
      </c>
      <c r="G358" s="167"/>
      <c r="H358" s="168"/>
    </row>
    <row r="359" spans="1:8" ht="15" customHeight="1">
      <c r="A359" s="161">
        <v>17531</v>
      </c>
      <c r="B359" s="162"/>
      <c r="C359" s="111" t="s">
        <v>31</v>
      </c>
      <c r="D359" s="4" t="s">
        <v>254</v>
      </c>
      <c r="E359" s="105">
        <v>17600</v>
      </c>
      <c r="F359" s="110" t="s">
        <v>551</v>
      </c>
      <c r="G359" s="167"/>
      <c r="H359" s="168"/>
    </row>
    <row r="360" spans="1:8" ht="15">
      <c r="A360" s="161">
        <v>17540</v>
      </c>
      <c r="B360" s="162"/>
      <c r="C360" s="101" t="s">
        <v>31</v>
      </c>
      <c r="D360" s="5" t="s">
        <v>4</v>
      </c>
      <c r="E360" s="105">
        <v>17600</v>
      </c>
      <c r="F360" s="110" t="s">
        <v>108</v>
      </c>
      <c r="G360" s="167"/>
      <c r="H360" s="168"/>
    </row>
    <row r="361" spans="1:8" ht="15.75" customHeight="1">
      <c r="A361" s="161">
        <v>17550</v>
      </c>
      <c r="B361" s="162"/>
      <c r="C361" s="101" t="s">
        <v>31</v>
      </c>
      <c r="D361" s="4" t="s">
        <v>255</v>
      </c>
      <c r="E361" s="105">
        <v>17600</v>
      </c>
      <c r="F361" s="110" t="s">
        <v>552</v>
      </c>
      <c r="G361" s="167"/>
      <c r="H361" s="168"/>
    </row>
    <row r="362" spans="1:8" ht="15.75" customHeight="1">
      <c r="A362" s="161">
        <v>17560</v>
      </c>
      <c r="B362" s="162"/>
      <c r="C362" s="101" t="s">
        <v>31</v>
      </c>
      <c r="D362" s="4" t="s">
        <v>3</v>
      </c>
      <c r="E362" s="105">
        <v>17600</v>
      </c>
      <c r="F362" s="110" t="s">
        <v>109</v>
      </c>
      <c r="G362" s="167"/>
      <c r="H362" s="168"/>
    </row>
    <row r="363" spans="1:8" ht="15.75" customHeight="1">
      <c r="A363" s="161">
        <v>17600</v>
      </c>
      <c r="B363" s="162"/>
      <c r="C363" s="101" t="s">
        <v>1084</v>
      </c>
      <c r="D363" s="19" t="s">
        <v>33</v>
      </c>
      <c r="E363" s="105">
        <v>72260</v>
      </c>
      <c r="F363" s="110" t="s">
        <v>1018</v>
      </c>
      <c r="G363" s="230">
        <f>SUM(G346:H362)</f>
        <v>0</v>
      </c>
      <c r="H363" s="231"/>
    </row>
    <row r="364" spans="1:8" ht="15.75" customHeight="1">
      <c r="A364" s="203" t="s">
        <v>997</v>
      </c>
      <c r="B364" s="204"/>
      <c r="C364" s="204"/>
      <c r="D364" s="204"/>
      <c r="E364" s="204"/>
      <c r="F364" s="204"/>
      <c r="G364" s="204"/>
      <c r="H364" s="205"/>
    </row>
    <row r="365" spans="1:8" ht="15">
      <c r="A365" s="161">
        <v>29500</v>
      </c>
      <c r="B365" s="162"/>
      <c r="C365" s="101" t="s">
        <v>1085</v>
      </c>
      <c r="D365" s="4" t="s">
        <v>6</v>
      </c>
      <c r="E365" s="105">
        <v>29680</v>
      </c>
      <c r="F365" s="110" t="s">
        <v>110</v>
      </c>
      <c r="G365" s="167"/>
      <c r="H365" s="168"/>
    </row>
    <row r="366" spans="1:8" ht="15">
      <c r="A366" s="161">
        <v>29540</v>
      </c>
      <c r="B366" s="162"/>
      <c r="C366" s="101" t="s">
        <v>1085</v>
      </c>
      <c r="D366" s="4" t="s">
        <v>567</v>
      </c>
      <c r="E366" s="105">
        <v>29680</v>
      </c>
      <c r="F366" s="110" t="s">
        <v>553</v>
      </c>
      <c r="G366" s="163"/>
      <c r="H366" s="164"/>
    </row>
    <row r="367" spans="1:8" ht="15">
      <c r="A367" s="161">
        <v>29560</v>
      </c>
      <c r="B367" s="162"/>
      <c r="C367" s="101" t="s">
        <v>1085</v>
      </c>
      <c r="D367" s="86" t="s">
        <v>1158</v>
      </c>
      <c r="E367" s="105">
        <v>29680</v>
      </c>
      <c r="F367" s="110" t="s">
        <v>1157</v>
      </c>
      <c r="G367" s="163"/>
      <c r="H367" s="164"/>
    </row>
    <row r="368" spans="1:8" ht="15">
      <c r="A368" s="161">
        <v>29585</v>
      </c>
      <c r="B368" s="162"/>
      <c r="C368" s="101" t="s">
        <v>1085</v>
      </c>
      <c r="D368" s="5" t="s">
        <v>251</v>
      </c>
      <c r="E368" s="105">
        <v>29680</v>
      </c>
      <c r="F368" s="110" t="s">
        <v>554</v>
      </c>
      <c r="G368" s="163"/>
      <c r="H368" s="164"/>
    </row>
    <row r="369" spans="1:8" ht="15">
      <c r="A369" s="161">
        <v>29590</v>
      </c>
      <c r="B369" s="162"/>
      <c r="C369" s="101" t="s">
        <v>1085</v>
      </c>
      <c r="D369" s="4" t="s">
        <v>78</v>
      </c>
      <c r="E369" s="105">
        <v>29680</v>
      </c>
      <c r="F369" s="110" t="s">
        <v>555</v>
      </c>
      <c r="G369" s="163"/>
      <c r="H369" s="164"/>
    </row>
    <row r="370" spans="1:8" ht="15">
      <c r="A370" s="161">
        <v>29591</v>
      </c>
      <c r="B370" s="162"/>
      <c r="C370" s="101" t="s">
        <v>1085</v>
      </c>
      <c r="D370" s="4" t="s">
        <v>73</v>
      </c>
      <c r="E370" s="105">
        <v>29680</v>
      </c>
      <c r="F370" s="110" t="s">
        <v>556</v>
      </c>
      <c r="G370" s="163"/>
      <c r="H370" s="164"/>
    </row>
    <row r="371" spans="1:8" ht="15">
      <c r="A371" s="161">
        <v>29592</v>
      </c>
      <c r="B371" s="162"/>
      <c r="C371" s="101" t="s">
        <v>1085</v>
      </c>
      <c r="D371" s="4" t="s">
        <v>79</v>
      </c>
      <c r="E371" s="105">
        <v>29680</v>
      </c>
      <c r="F371" s="110" t="s">
        <v>557</v>
      </c>
      <c r="G371" s="167"/>
      <c r="H371" s="168"/>
    </row>
    <row r="372" spans="1:8" ht="15">
      <c r="A372" s="161">
        <v>29593</v>
      </c>
      <c r="B372" s="162"/>
      <c r="C372" s="101" t="s">
        <v>1085</v>
      </c>
      <c r="D372" s="4" t="s">
        <v>74</v>
      </c>
      <c r="E372" s="105">
        <v>29680</v>
      </c>
      <c r="F372" s="110" t="s">
        <v>558</v>
      </c>
      <c r="G372" s="163"/>
      <c r="H372" s="164"/>
    </row>
    <row r="373" spans="1:8" ht="15.75" thickBot="1">
      <c r="A373" s="161">
        <v>29594</v>
      </c>
      <c r="B373" s="162"/>
      <c r="C373" s="101" t="s">
        <v>1085</v>
      </c>
      <c r="D373" s="5" t="s">
        <v>80</v>
      </c>
      <c r="E373" s="105">
        <v>29680</v>
      </c>
      <c r="F373" s="110" t="s">
        <v>559</v>
      </c>
      <c r="G373" s="163"/>
      <c r="H373" s="164"/>
    </row>
    <row r="374" spans="1:8" ht="15.75" thickBot="1">
      <c r="A374" s="198" t="s">
        <v>219</v>
      </c>
      <c r="B374" s="199"/>
      <c r="C374" s="94"/>
      <c r="D374" s="35" t="s">
        <v>220</v>
      </c>
      <c r="E374" s="35"/>
      <c r="F374" s="55" t="s">
        <v>221</v>
      </c>
      <c r="G374" s="208" t="s">
        <v>222</v>
      </c>
      <c r="H374" s="209"/>
    </row>
    <row r="375" spans="1:8" ht="15">
      <c r="A375" s="10" t="s">
        <v>34</v>
      </c>
      <c r="B375" s="11"/>
      <c r="C375" s="278" t="s">
        <v>1064</v>
      </c>
      <c r="D375" s="191" t="s">
        <v>30</v>
      </c>
      <c r="E375" s="95" t="s">
        <v>1067</v>
      </c>
      <c r="F375" s="61" t="s">
        <v>92</v>
      </c>
      <c r="G375" s="193" t="s">
        <v>91</v>
      </c>
      <c r="H375" s="194"/>
    </row>
    <row r="376" spans="1:8" ht="15.75" thickBot="1">
      <c r="A376" s="10" t="s">
        <v>35</v>
      </c>
      <c r="B376" s="11"/>
      <c r="C376" s="279"/>
      <c r="D376" s="192"/>
      <c r="E376" s="96" t="s">
        <v>1068</v>
      </c>
      <c r="F376" s="57" t="s">
        <v>93</v>
      </c>
      <c r="G376" s="210" t="s">
        <v>16</v>
      </c>
      <c r="H376" s="211"/>
    </row>
    <row r="377" spans="1:8" ht="15.75" thickBot="1">
      <c r="A377" s="188" t="s">
        <v>199</v>
      </c>
      <c r="B377" s="189"/>
      <c r="C377" s="189"/>
      <c r="D377" s="189"/>
      <c r="E377" s="189"/>
      <c r="F377" s="189"/>
      <c r="G377" s="189"/>
      <c r="H377" s="190"/>
    </row>
    <row r="378" spans="1:8" ht="15">
      <c r="A378" s="203" t="s">
        <v>997</v>
      </c>
      <c r="B378" s="204"/>
      <c r="C378" s="204"/>
      <c r="D378" s="204"/>
      <c r="E378" s="204"/>
      <c r="F378" s="204"/>
      <c r="G378" s="204"/>
      <c r="H378" s="205"/>
    </row>
    <row r="379" spans="1:8" ht="15">
      <c r="A379" s="161">
        <v>29595</v>
      </c>
      <c r="B379" s="162"/>
      <c r="C379" s="101" t="s">
        <v>1085</v>
      </c>
      <c r="D379" s="4" t="s">
        <v>81</v>
      </c>
      <c r="E379" s="105">
        <v>29680</v>
      </c>
      <c r="F379" s="110" t="s">
        <v>560</v>
      </c>
      <c r="G379" s="163"/>
      <c r="H379" s="164"/>
    </row>
    <row r="380" spans="1:8" ht="15">
      <c r="A380" s="161">
        <v>29596</v>
      </c>
      <c r="B380" s="162"/>
      <c r="C380" s="101" t="s">
        <v>1085</v>
      </c>
      <c r="D380" s="4" t="s">
        <v>82</v>
      </c>
      <c r="E380" s="105">
        <v>29680</v>
      </c>
      <c r="F380" s="110" t="s">
        <v>561</v>
      </c>
      <c r="G380" s="163"/>
      <c r="H380" s="164"/>
    </row>
    <row r="381" spans="1:8" ht="15">
      <c r="A381" s="161">
        <v>29597</v>
      </c>
      <c r="B381" s="162"/>
      <c r="C381" s="101" t="s">
        <v>1085</v>
      </c>
      <c r="D381" s="4" t="s">
        <v>75</v>
      </c>
      <c r="E381" s="105">
        <v>29680</v>
      </c>
      <c r="F381" s="110" t="s">
        <v>562</v>
      </c>
      <c r="G381" s="163"/>
      <c r="H381" s="164"/>
    </row>
    <row r="382" spans="1:8" ht="15">
      <c r="A382" s="161">
        <v>29598</v>
      </c>
      <c r="B382" s="162"/>
      <c r="C382" s="101" t="s">
        <v>1085</v>
      </c>
      <c r="D382" s="4" t="s">
        <v>252</v>
      </c>
      <c r="E382" s="105">
        <v>29680</v>
      </c>
      <c r="F382" s="110" t="s">
        <v>563</v>
      </c>
      <c r="G382" s="163"/>
      <c r="H382" s="164"/>
    </row>
    <row r="383" spans="1:8" ht="15">
      <c r="A383" s="161">
        <v>29600</v>
      </c>
      <c r="B383" s="162"/>
      <c r="C383" s="101" t="s">
        <v>1085</v>
      </c>
      <c r="D383" s="4" t="s">
        <v>54</v>
      </c>
      <c r="E383" s="105">
        <v>29680</v>
      </c>
      <c r="F383" s="110" t="s">
        <v>111</v>
      </c>
      <c r="G383" s="167"/>
      <c r="H383" s="168"/>
    </row>
    <row r="384" spans="1:8" ht="15">
      <c r="A384" s="161">
        <v>29610</v>
      </c>
      <c r="B384" s="162"/>
      <c r="C384" s="101" t="s">
        <v>1085</v>
      </c>
      <c r="D384" s="4" t="s">
        <v>253</v>
      </c>
      <c r="E384" s="105">
        <v>29680</v>
      </c>
      <c r="F384" s="110" t="s">
        <v>564</v>
      </c>
      <c r="G384" s="163"/>
      <c r="H384" s="164"/>
    </row>
    <row r="385" spans="1:8" ht="15">
      <c r="A385" s="161">
        <v>29611</v>
      </c>
      <c r="B385" s="162"/>
      <c r="C385" s="101" t="s">
        <v>1085</v>
      </c>
      <c r="D385" s="5" t="s">
        <v>254</v>
      </c>
      <c r="E385" s="105">
        <v>29680</v>
      </c>
      <c r="F385" s="110" t="s">
        <v>565</v>
      </c>
      <c r="G385" s="163"/>
      <c r="H385" s="164"/>
    </row>
    <row r="386" spans="1:8" ht="15">
      <c r="A386" s="161">
        <v>29620</v>
      </c>
      <c r="B386" s="162"/>
      <c r="C386" s="101" t="s">
        <v>1085</v>
      </c>
      <c r="D386" s="5" t="s">
        <v>36</v>
      </c>
      <c r="E386" s="105">
        <v>29680</v>
      </c>
      <c r="F386" s="110" t="s">
        <v>112</v>
      </c>
      <c r="G386" s="163"/>
      <c r="H386" s="164"/>
    </row>
    <row r="387" spans="1:8" s="23" customFormat="1" ht="15">
      <c r="A387" s="161">
        <v>29640</v>
      </c>
      <c r="B387" s="162"/>
      <c r="C387" s="101" t="s">
        <v>1085</v>
      </c>
      <c r="D387" s="4" t="s">
        <v>4</v>
      </c>
      <c r="E387" s="105">
        <v>29680</v>
      </c>
      <c r="F387" s="110" t="s">
        <v>113</v>
      </c>
      <c r="G387" s="163"/>
      <c r="H387" s="164"/>
    </row>
    <row r="388" spans="1:8" s="23" customFormat="1" ht="15">
      <c r="A388" s="161">
        <v>29650</v>
      </c>
      <c r="B388" s="162"/>
      <c r="C388" s="101" t="s">
        <v>1085</v>
      </c>
      <c r="D388" s="4" t="s">
        <v>255</v>
      </c>
      <c r="E388" s="105">
        <v>29680</v>
      </c>
      <c r="F388" s="110" t="s">
        <v>566</v>
      </c>
      <c r="G388" s="163"/>
      <c r="H388" s="164"/>
    </row>
    <row r="389" spans="1:8" s="23" customFormat="1" ht="15">
      <c r="A389" s="161">
        <v>29660</v>
      </c>
      <c r="B389" s="162"/>
      <c r="C389" s="101" t="s">
        <v>1085</v>
      </c>
      <c r="D389" s="4" t="s">
        <v>3</v>
      </c>
      <c r="E389" s="105">
        <v>29680</v>
      </c>
      <c r="F389" s="110" t="s">
        <v>114</v>
      </c>
      <c r="G389" s="163"/>
      <c r="H389" s="164"/>
    </row>
    <row r="390" spans="1:8" s="23" customFormat="1" ht="18" customHeight="1" thickBot="1">
      <c r="A390" s="161">
        <v>29680</v>
      </c>
      <c r="B390" s="162"/>
      <c r="C390" s="101" t="s">
        <v>1086</v>
      </c>
      <c r="D390" s="20" t="s">
        <v>33</v>
      </c>
      <c r="E390" s="105">
        <v>72140</v>
      </c>
      <c r="F390" s="60" t="s">
        <v>1019</v>
      </c>
      <c r="G390" s="171">
        <f>SUM(G365:H389)</f>
        <v>0</v>
      </c>
      <c r="H390" s="172"/>
    </row>
    <row r="391" spans="1:8" s="23" customFormat="1" ht="18" customHeight="1">
      <c r="A391" s="206" t="s">
        <v>1000</v>
      </c>
      <c r="B391" s="207"/>
      <c r="C391" s="207"/>
      <c r="D391" s="207"/>
      <c r="E391" s="207"/>
      <c r="F391" s="207"/>
      <c r="G391" s="207"/>
      <c r="H391" s="207"/>
    </row>
    <row r="392" spans="1:8" s="23" customFormat="1" ht="15">
      <c r="A392" s="161">
        <v>30000</v>
      </c>
      <c r="B392" s="162"/>
      <c r="C392" s="111" t="s">
        <v>1087</v>
      </c>
      <c r="D392" s="4" t="s">
        <v>568</v>
      </c>
      <c r="E392" s="105">
        <v>30250</v>
      </c>
      <c r="F392" s="110" t="s">
        <v>569</v>
      </c>
      <c r="G392" s="167"/>
      <c r="H392" s="168"/>
    </row>
    <row r="393" spans="1:8" s="23" customFormat="1" ht="15">
      <c r="A393" s="161">
        <v>30020</v>
      </c>
      <c r="B393" s="162"/>
      <c r="C393" s="111" t="s">
        <v>1087</v>
      </c>
      <c r="D393" s="4" t="s">
        <v>251</v>
      </c>
      <c r="E393" s="105">
        <v>30250</v>
      </c>
      <c r="F393" s="110" t="s">
        <v>570</v>
      </c>
      <c r="G393" s="167"/>
      <c r="H393" s="168"/>
    </row>
    <row r="394" spans="1:8" s="23" customFormat="1" ht="15">
      <c r="A394" s="161">
        <v>30025</v>
      </c>
      <c r="B394" s="162"/>
      <c r="C394" s="111" t="s">
        <v>1088</v>
      </c>
      <c r="D394" s="5" t="s">
        <v>78</v>
      </c>
      <c r="E394" s="105">
        <v>30250</v>
      </c>
      <c r="F394" s="110" t="s">
        <v>571</v>
      </c>
      <c r="G394" s="167"/>
      <c r="H394" s="168"/>
    </row>
    <row r="395" spans="1:8" s="23" customFormat="1" ht="15">
      <c r="A395" s="161">
        <v>30026</v>
      </c>
      <c r="B395" s="162"/>
      <c r="C395" s="111" t="s">
        <v>1088</v>
      </c>
      <c r="D395" s="4" t="s">
        <v>73</v>
      </c>
      <c r="E395" s="105">
        <v>30250</v>
      </c>
      <c r="F395" s="110" t="s">
        <v>572</v>
      </c>
      <c r="G395" s="167"/>
      <c r="H395" s="168"/>
    </row>
    <row r="396" spans="1:8" s="23" customFormat="1" ht="15">
      <c r="A396" s="161">
        <v>30027</v>
      </c>
      <c r="B396" s="162"/>
      <c r="C396" s="111" t="s">
        <v>1088</v>
      </c>
      <c r="D396" s="4" t="s">
        <v>79</v>
      </c>
      <c r="E396" s="105">
        <v>30250</v>
      </c>
      <c r="F396" s="110" t="s">
        <v>573</v>
      </c>
      <c r="G396" s="167"/>
      <c r="H396" s="168"/>
    </row>
    <row r="397" spans="1:8" s="23" customFormat="1" ht="15">
      <c r="A397" s="161">
        <v>30028</v>
      </c>
      <c r="B397" s="162"/>
      <c r="C397" s="111" t="s">
        <v>1088</v>
      </c>
      <c r="D397" s="5" t="s">
        <v>74</v>
      </c>
      <c r="E397" s="105">
        <v>30250</v>
      </c>
      <c r="F397" s="110" t="s">
        <v>574</v>
      </c>
      <c r="G397" s="167"/>
      <c r="H397" s="168"/>
    </row>
    <row r="398" spans="1:8" s="23" customFormat="1" ht="15">
      <c r="A398" s="161">
        <v>30029</v>
      </c>
      <c r="B398" s="162"/>
      <c r="C398" s="111" t="s">
        <v>1088</v>
      </c>
      <c r="D398" s="4" t="s">
        <v>80</v>
      </c>
      <c r="E398" s="105">
        <v>30250</v>
      </c>
      <c r="F398" s="110" t="s">
        <v>575</v>
      </c>
      <c r="G398" s="167"/>
      <c r="H398" s="168"/>
    </row>
    <row r="399" spans="1:8" s="23" customFormat="1" ht="15">
      <c r="A399" s="161">
        <v>30030</v>
      </c>
      <c r="B399" s="162"/>
      <c r="C399" s="111" t="s">
        <v>1088</v>
      </c>
      <c r="D399" s="4" t="s">
        <v>81</v>
      </c>
      <c r="E399" s="105">
        <v>30250</v>
      </c>
      <c r="F399" s="110" t="s">
        <v>576</v>
      </c>
      <c r="G399" s="167"/>
      <c r="H399" s="168"/>
    </row>
    <row r="400" spans="1:8" ht="15">
      <c r="A400" s="161">
        <v>30031</v>
      </c>
      <c r="B400" s="162"/>
      <c r="C400" s="111" t="s">
        <v>1088</v>
      </c>
      <c r="D400" s="5" t="s">
        <v>82</v>
      </c>
      <c r="E400" s="105">
        <v>30250</v>
      </c>
      <c r="F400" s="110" t="s">
        <v>577</v>
      </c>
      <c r="G400" s="167"/>
      <c r="H400" s="168"/>
    </row>
    <row r="401" spans="1:8" ht="15">
      <c r="A401" s="161">
        <v>30032</v>
      </c>
      <c r="B401" s="162"/>
      <c r="C401" s="111" t="s">
        <v>1088</v>
      </c>
      <c r="D401" s="4" t="s">
        <v>75</v>
      </c>
      <c r="E401" s="105">
        <v>30250</v>
      </c>
      <c r="F401" s="110" t="s">
        <v>578</v>
      </c>
      <c r="G401" s="167"/>
      <c r="H401" s="168"/>
    </row>
    <row r="402" spans="1:8" ht="15">
      <c r="A402" s="161">
        <v>30033</v>
      </c>
      <c r="B402" s="162"/>
      <c r="C402" s="111" t="s">
        <v>1088</v>
      </c>
      <c r="D402" s="4" t="s">
        <v>252</v>
      </c>
      <c r="E402" s="105">
        <v>30250</v>
      </c>
      <c r="F402" s="110" t="s">
        <v>579</v>
      </c>
      <c r="G402" s="167"/>
      <c r="H402" s="168"/>
    </row>
    <row r="403" spans="1:8" ht="15.75" thickBot="1">
      <c r="A403" s="161">
        <v>30250</v>
      </c>
      <c r="B403" s="162"/>
      <c r="C403" s="111" t="s">
        <v>1089</v>
      </c>
      <c r="D403" s="20" t="s">
        <v>33</v>
      </c>
      <c r="E403" s="105">
        <v>72140</v>
      </c>
      <c r="F403" s="60" t="s">
        <v>1020</v>
      </c>
      <c r="G403" s="171">
        <f>SUM(G392:H402)</f>
        <v>0</v>
      </c>
      <c r="H403" s="172"/>
    </row>
    <row r="404" spans="1:8" ht="15.75" customHeight="1">
      <c r="A404" s="200" t="s">
        <v>972</v>
      </c>
      <c r="B404" s="201"/>
      <c r="C404" s="201"/>
      <c r="D404" s="201"/>
      <c r="E404" s="201"/>
      <c r="F404" s="201"/>
      <c r="G404" s="201"/>
      <c r="H404" s="202"/>
    </row>
    <row r="405" spans="1:8" ht="15.75" customHeight="1">
      <c r="A405" s="161">
        <v>30500</v>
      </c>
      <c r="B405" s="162"/>
      <c r="C405" s="101" t="s">
        <v>39</v>
      </c>
      <c r="D405" s="4" t="s">
        <v>6</v>
      </c>
      <c r="E405" s="105">
        <v>30620</v>
      </c>
      <c r="F405" s="110" t="s">
        <v>115</v>
      </c>
      <c r="G405" s="163"/>
      <c r="H405" s="164"/>
    </row>
    <row r="406" spans="1:8" ht="15.75" customHeight="1">
      <c r="A406" s="161">
        <v>30525</v>
      </c>
      <c r="B406" s="162"/>
      <c r="C406" s="101" t="s">
        <v>39</v>
      </c>
      <c r="D406" s="4" t="s">
        <v>251</v>
      </c>
      <c r="E406" s="105">
        <v>30620</v>
      </c>
      <c r="F406" s="110" t="s">
        <v>582</v>
      </c>
      <c r="G406" s="163"/>
      <c r="H406" s="164"/>
    </row>
    <row r="407" spans="1:8" ht="15.75" customHeight="1">
      <c r="A407" s="161">
        <v>30530</v>
      </c>
      <c r="B407" s="162"/>
      <c r="C407" s="101" t="s">
        <v>39</v>
      </c>
      <c r="D407" s="5" t="s">
        <v>78</v>
      </c>
      <c r="E407" s="105">
        <v>30620</v>
      </c>
      <c r="F407" s="110" t="s">
        <v>583</v>
      </c>
      <c r="G407" s="163"/>
      <c r="H407" s="164"/>
    </row>
    <row r="408" spans="1:8" ht="15.75" customHeight="1">
      <c r="A408" s="161">
        <v>30531</v>
      </c>
      <c r="B408" s="162"/>
      <c r="C408" s="101" t="s">
        <v>39</v>
      </c>
      <c r="D408" s="4" t="s">
        <v>73</v>
      </c>
      <c r="E408" s="105">
        <v>30620</v>
      </c>
      <c r="F408" s="110" t="s">
        <v>584</v>
      </c>
      <c r="G408" s="163"/>
      <c r="H408" s="164"/>
    </row>
    <row r="409" spans="1:8" ht="15.75" customHeight="1">
      <c r="A409" s="161">
        <v>30532</v>
      </c>
      <c r="B409" s="162"/>
      <c r="C409" s="101" t="s">
        <v>39</v>
      </c>
      <c r="D409" s="4" t="s">
        <v>79</v>
      </c>
      <c r="E409" s="105">
        <v>30620</v>
      </c>
      <c r="F409" s="110" t="s">
        <v>585</v>
      </c>
      <c r="G409" s="163"/>
      <c r="H409" s="164"/>
    </row>
    <row r="410" spans="1:8" ht="15.75" customHeight="1">
      <c r="A410" s="161">
        <v>30533</v>
      </c>
      <c r="B410" s="162"/>
      <c r="C410" s="101" t="s">
        <v>39</v>
      </c>
      <c r="D410" s="4" t="s">
        <v>74</v>
      </c>
      <c r="E410" s="105">
        <v>30620</v>
      </c>
      <c r="F410" s="110" t="s">
        <v>586</v>
      </c>
      <c r="G410" s="163"/>
      <c r="H410" s="164"/>
    </row>
    <row r="411" spans="1:8" ht="15.75" customHeight="1">
      <c r="A411" s="161">
        <v>30534</v>
      </c>
      <c r="B411" s="162"/>
      <c r="C411" s="101" t="s">
        <v>39</v>
      </c>
      <c r="D411" s="14" t="s">
        <v>80</v>
      </c>
      <c r="E411" s="105">
        <v>30620</v>
      </c>
      <c r="F411" s="110" t="s">
        <v>587</v>
      </c>
      <c r="G411" s="163"/>
      <c r="H411" s="164"/>
    </row>
    <row r="412" spans="1:8" ht="15.75" customHeight="1">
      <c r="A412" s="161">
        <v>30535</v>
      </c>
      <c r="B412" s="162"/>
      <c r="C412" s="101" t="s">
        <v>39</v>
      </c>
      <c r="D412" s="4" t="s">
        <v>81</v>
      </c>
      <c r="E412" s="105">
        <v>30620</v>
      </c>
      <c r="F412" s="110" t="s">
        <v>588</v>
      </c>
      <c r="G412" s="163"/>
      <c r="H412" s="164"/>
    </row>
    <row r="413" spans="1:8" ht="15.75" customHeight="1">
      <c r="A413" s="161">
        <v>30536</v>
      </c>
      <c r="B413" s="162"/>
      <c r="C413" s="101" t="s">
        <v>39</v>
      </c>
      <c r="D413" s="4" t="s">
        <v>82</v>
      </c>
      <c r="E413" s="105">
        <v>30620</v>
      </c>
      <c r="F413" s="110" t="s">
        <v>589</v>
      </c>
      <c r="G413" s="163"/>
      <c r="H413" s="164"/>
    </row>
    <row r="414" spans="1:8" ht="15">
      <c r="A414" s="161">
        <v>30537</v>
      </c>
      <c r="B414" s="162"/>
      <c r="C414" s="101" t="s">
        <v>39</v>
      </c>
      <c r="D414" s="5" t="s">
        <v>75</v>
      </c>
      <c r="E414" s="105">
        <v>30620</v>
      </c>
      <c r="F414" s="110" t="s">
        <v>590</v>
      </c>
      <c r="G414" s="163"/>
      <c r="H414" s="164"/>
    </row>
    <row r="415" spans="1:8" ht="15">
      <c r="A415" s="161">
        <v>30538</v>
      </c>
      <c r="B415" s="162"/>
      <c r="C415" s="101" t="s">
        <v>39</v>
      </c>
      <c r="D415" s="4" t="s">
        <v>252</v>
      </c>
      <c r="E415" s="105">
        <v>30620</v>
      </c>
      <c r="F415" s="110" t="s">
        <v>591</v>
      </c>
      <c r="G415" s="163"/>
      <c r="H415" s="164"/>
    </row>
    <row r="416" spans="1:8" ht="15">
      <c r="A416" s="161">
        <v>30540</v>
      </c>
      <c r="B416" s="162"/>
      <c r="C416" s="101" t="s">
        <v>39</v>
      </c>
      <c r="D416" s="4" t="s">
        <v>54</v>
      </c>
      <c r="E416" s="105">
        <v>30620</v>
      </c>
      <c r="F416" s="110" t="s">
        <v>116</v>
      </c>
      <c r="G416" s="163"/>
      <c r="H416" s="164"/>
    </row>
    <row r="417" spans="1:8" ht="15">
      <c r="A417" s="161">
        <v>30560</v>
      </c>
      <c r="B417" s="162"/>
      <c r="C417" s="101" t="s">
        <v>39</v>
      </c>
      <c r="D417" s="4" t="s">
        <v>36</v>
      </c>
      <c r="E417" s="105">
        <v>30620</v>
      </c>
      <c r="F417" s="110" t="s">
        <v>117</v>
      </c>
      <c r="G417" s="163"/>
      <c r="H417" s="164"/>
    </row>
    <row r="418" spans="1:8" ht="15">
      <c r="A418" s="161">
        <v>30570</v>
      </c>
      <c r="B418" s="162"/>
      <c r="C418" s="101" t="s">
        <v>39</v>
      </c>
      <c r="D418" s="14" t="s">
        <v>253</v>
      </c>
      <c r="E418" s="105">
        <v>30620</v>
      </c>
      <c r="F418" s="110" t="s">
        <v>592</v>
      </c>
      <c r="G418" s="163"/>
      <c r="H418" s="164"/>
    </row>
    <row r="419" spans="1:8" ht="15">
      <c r="A419" s="161">
        <v>30571</v>
      </c>
      <c r="B419" s="162"/>
      <c r="C419" s="101" t="s">
        <v>39</v>
      </c>
      <c r="D419" s="4" t="s">
        <v>254</v>
      </c>
      <c r="E419" s="105">
        <v>30620</v>
      </c>
      <c r="F419" s="110" t="s">
        <v>580</v>
      </c>
      <c r="G419" s="163"/>
      <c r="H419" s="164"/>
    </row>
    <row r="420" spans="1:8" s="23" customFormat="1" ht="15">
      <c r="A420" s="161">
        <v>30580</v>
      </c>
      <c r="B420" s="162"/>
      <c r="C420" s="101" t="s">
        <v>39</v>
      </c>
      <c r="D420" s="4" t="s">
        <v>4</v>
      </c>
      <c r="E420" s="105">
        <v>30620</v>
      </c>
      <c r="F420" s="110" t="s">
        <v>118</v>
      </c>
      <c r="G420" s="163"/>
      <c r="H420" s="164"/>
    </row>
    <row r="421" spans="1:8" s="23" customFormat="1" ht="15">
      <c r="A421" s="161">
        <v>30590</v>
      </c>
      <c r="B421" s="162"/>
      <c r="C421" s="101" t="s">
        <v>39</v>
      </c>
      <c r="D421" s="5" t="s">
        <v>255</v>
      </c>
      <c r="E421" s="105">
        <v>30620</v>
      </c>
      <c r="F421" s="110" t="s">
        <v>581</v>
      </c>
      <c r="G421" s="163"/>
      <c r="H421" s="164"/>
    </row>
    <row r="422" spans="1:8" s="23" customFormat="1" ht="15">
      <c r="A422" s="161">
        <v>30600</v>
      </c>
      <c r="B422" s="162"/>
      <c r="C422" s="101" t="s">
        <v>39</v>
      </c>
      <c r="D422" s="4" t="s">
        <v>3</v>
      </c>
      <c r="E422" s="105">
        <v>30620</v>
      </c>
      <c r="F422" s="110" t="s">
        <v>119</v>
      </c>
      <c r="G422" s="163"/>
      <c r="H422" s="164"/>
    </row>
    <row r="423" spans="1:8" s="23" customFormat="1" ht="18" customHeight="1">
      <c r="A423" s="161">
        <v>30620</v>
      </c>
      <c r="B423" s="162"/>
      <c r="C423" s="101" t="s">
        <v>1090</v>
      </c>
      <c r="D423" s="82" t="s">
        <v>33</v>
      </c>
      <c r="E423" s="105">
        <v>72140</v>
      </c>
      <c r="F423" s="58" t="s">
        <v>1021</v>
      </c>
      <c r="G423" s="230">
        <f>SUM(G405:H422)</f>
        <v>0</v>
      </c>
      <c r="H423" s="231"/>
    </row>
    <row r="424" spans="1:8" ht="18" customHeight="1">
      <c r="A424" s="203" t="s">
        <v>1001</v>
      </c>
      <c r="B424" s="204"/>
      <c r="C424" s="204"/>
      <c r="D424" s="204"/>
      <c r="E424" s="204"/>
      <c r="F424" s="204"/>
      <c r="G424" s="204"/>
      <c r="H424" s="205"/>
    </row>
    <row r="425" spans="1:8" ht="15">
      <c r="A425" s="161">
        <v>31000</v>
      </c>
      <c r="B425" s="162"/>
      <c r="C425" s="111" t="s">
        <v>1091</v>
      </c>
      <c r="D425" s="4" t="s">
        <v>593</v>
      </c>
      <c r="E425" s="105">
        <v>31250</v>
      </c>
      <c r="F425" s="110" t="s">
        <v>594</v>
      </c>
      <c r="G425" s="163"/>
      <c r="H425" s="164"/>
    </row>
    <row r="426" spans="1:8" ht="15">
      <c r="A426" s="161">
        <v>31020</v>
      </c>
      <c r="B426" s="162"/>
      <c r="C426" s="111" t="s">
        <v>1091</v>
      </c>
      <c r="D426" s="4" t="s">
        <v>251</v>
      </c>
      <c r="E426" s="105">
        <v>31250</v>
      </c>
      <c r="F426" s="110" t="s">
        <v>595</v>
      </c>
      <c r="G426" s="163"/>
      <c r="H426" s="164"/>
    </row>
    <row r="427" spans="1:8" ht="15">
      <c r="A427" s="161">
        <v>31025</v>
      </c>
      <c r="B427" s="162"/>
      <c r="C427" s="111" t="s">
        <v>1091</v>
      </c>
      <c r="D427" s="5" t="s">
        <v>78</v>
      </c>
      <c r="E427" s="105">
        <v>31250</v>
      </c>
      <c r="F427" s="110" t="s">
        <v>596</v>
      </c>
      <c r="G427" s="163"/>
      <c r="H427" s="164"/>
    </row>
    <row r="428" spans="1:8" ht="15">
      <c r="A428" s="161">
        <v>31026</v>
      </c>
      <c r="B428" s="162"/>
      <c r="C428" s="111" t="s">
        <v>1091</v>
      </c>
      <c r="D428" s="4" t="s">
        <v>73</v>
      </c>
      <c r="E428" s="105">
        <v>31250</v>
      </c>
      <c r="F428" s="110" t="s">
        <v>597</v>
      </c>
      <c r="G428" s="163"/>
      <c r="H428" s="164"/>
    </row>
    <row r="429" spans="1:8" ht="15">
      <c r="A429" s="161">
        <v>31027</v>
      </c>
      <c r="B429" s="162"/>
      <c r="C429" s="111" t="s">
        <v>1091</v>
      </c>
      <c r="D429" s="4" t="s">
        <v>79</v>
      </c>
      <c r="E429" s="105">
        <v>31250</v>
      </c>
      <c r="F429" s="110" t="s">
        <v>598</v>
      </c>
      <c r="G429" s="163"/>
      <c r="H429" s="164"/>
    </row>
    <row r="430" spans="1:8" ht="15">
      <c r="A430" s="161">
        <v>31028</v>
      </c>
      <c r="B430" s="162"/>
      <c r="C430" s="111" t="s">
        <v>1091</v>
      </c>
      <c r="D430" s="5" t="s">
        <v>74</v>
      </c>
      <c r="E430" s="105">
        <v>31250</v>
      </c>
      <c r="F430" s="110" t="s">
        <v>599</v>
      </c>
      <c r="G430" s="163"/>
      <c r="H430" s="164"/>
    </row>
    <row r="431" spans="1:8" ht="15">
      <c r="A431" s="161">
        <v>31029</v>
      </c>
      <c r="B431" s="162"/>
      <c r="C431" s="111" t="s">
        <v>1091</v>
      </c>
      <c r="D431" s="4" t="s">
        <v>80</v>
      </c>
      <c r="E431" s="105">
        <v>31250</v>
      </c>
      <c r="F431" s="110" t="s">
        <v>600</v>
      </c>
      <c r="G431" s="163"/>
      <c r="H431" s="164"/>
    </row>
    <row r="432" spans="1:8" ht="15">
      <c r="A432" s="161">
        <v>31030</v>
      </c>
      <c r="B432" s="162"/>
      <c r="C432" s="111" t="s">
        <v>1091</v>
      </c>
      <c r="D432" s="4" t="s">
        <v>81</v>
      </c>
      <c r="E432" s="105">
        <v>31250</v>
      </c>
      <c r="F432" s="110" t="s">
        <v>601</v>
      </c>
      <c r="G432" s="163"/>
      <c r="H432" s="164"/>
    </row>
    <row r="433" spans="1:8" ht="15">
      <c r="A433" s="161">
        <v>31031</v>
      </c>
      <c r="B433" s="162"/>
      <c r="C433" s="111" t="s">
        <v>1091</v>
      </c>
      <c r="D433" s="5" t="s">
        <v>82</v>
      </c>
      <c r="E433" s="105">
        <v>31250</v>
      </c>
      <c r="F433" s="110" t="s">
        <v>602</v>
      </c>
      <c r="G433" s="163"/>
      <c r="H433" s="164"/>
    </row>
    <row r="434" spans="1:8" ht="15">
      <c r="A434" s="161">
        <v>31032</v>
      </c>
      <c r="B434" s="162"/>
      <c r="C434" s="111" t="s">
        <v>1091</v>
      </c>
      <c r="D434" s="4" t="s">
        <v>75</v>
      </c>
      <c r="E434" s="105">
        <v>31250</v>
      </c>
      <c r="F434" s="110" t="s">
        <v>603</v>
      </c>
      <c r="G434" s="163"/>
      <c r="H434" s="164"/>
    </row>
    <row r="435" spans="1:8" ht="15">
      <c r="A435" s="161">
        <v>31033</v>
      </c>
      <c r="B435" s="162"/>
      <c r="C435" s="111" t="s">
        <v>1091</v>
      </c>
      <c r="D435" s="4" t="s">
        <v>252</v>
      </c>
      <c r="E435" s="105">
        <v>31250</v>
      </c>
      <c r="F435" s="110" t="s">
        <v>604</v>
      </c>
      <c r="G435" s="163"/>
      <c r="H435" s="164"/>
    </row>
    <row r="436" spans="1:8" ht="15.75" customHeight="1" thickBot="1">
      <c r="A436" s="161">
        <v>31250</v>
      </c>
      <c r="B436" s="162"/>
      <c r="C436" s="111" t="s">
        <v>1092</v>
      </c>
      <c r="D436" s="20" t="s">
        <v>33</v>
      </c>
      <c r="E436" s="105">
        <v>72140</v>
      </c>
      <c r="F436" s="60" t="s">
        <v>1022</v>
      </c>
      <c r="G436" s="171">
        <f>SUM(G425:H435)</f>
        <v>0</v>
      </c>
      <c r="H436" s="172"/>
    </row>
    <row r="437" spans="1:8" ht="15.75" customHeight="1">
      <c r="A437" s="206" t="s">
        <v>623</v>
      </c>
      <c r="B437" s="207"/>
      <c r="C437" s="207"/>
      <c r="D437" s="207"/>
      <c r="E437" s="207"/>
      <c r="F437" s="207"/>
      <c r="G437" s="207"/>
      <c r="H437" s="207"/>
    </row>
    <row r="438" spans="1:8" ht="15.75" customHeight="1">
      <c r="A438" s="161">
        <v>31300</v>
      </c>
      <c r="B438" s="162"/>
      <c r="C438" s="101" t="s">
        <v>1093</v>
      </c>
      <c r="D438" s="12" t="s">
        <v>605</v>
      </c>
      <c r="E438" s="105">
        <v>31400</v>
      </c>
      <c r="F438" s="110" t="s">
        <v>606</v>
      </c>
      <c r="G438" s="212"/>
      <c r="H438" s="213"/>
    </row>
    <row r="439" spans="1:8" ht="15.75" customHeight="1">
      <c r="A439" s="161">
        <v>31303</v>
      </c>
      <c r="B439" s="162"/>
      <c r="C439" s="101" t="s">
        <v>1093</v>
      </c>
      <c r="D439" s="4" t="s">
        <v>251</v>
      </c>
      <c r="E439" s="105">
        <v>31400</v>
      </c>
      <c r="F439" s="110" t="s">
        <v>607</v>
      </c>
      <c r="G439" s="212"/>
      <c r="H439" s="213"/>
    </row>
    <row r="440" spans="1:8" ht="15.75" customHeight="1">
      <c r="A440" s="161">
        <v>31305</v>
      </c>
      <c r="B440" s="162"/>
      <c r="C440" s="101" t="s">
        <v>1093</v>
      </c>
      <c r="D440" s="4" t="s">
        <v>78</v>
      </c>
      <c r="E440" s="105">
        <v>31400</v>
      </c>
      <c r="F440" s="110" t="s">
        <v>608</v>
      </c>
      <c r="G440" s="212"/>
      <c r="H440" s="213"/>
    </row>
    <row r="441" spans="1:8" ht="15.75" customHeight="1">
      <c r="A441" s="161">
        <v>31306</v>
      </c>
      <c r="B441" s="162"/>
      <c r="C441" s="101" t="s">
        <v>1093</v>
      </c>
      <c r="D441" s="4" t="s">
        <v>73</v>
      </c>
      <c r="E441" s="105">
        <v>31400</v>
      </c>
      <c r="F441" s="110" t="s">
        <v>609</v>
      </c>
      <c r="G441" s="212"/>
      <c r="H441" s="213"/>
    </row>
    <row r="442" spans="1:8" ht="15.75" customHeight="1">
      <c r="A442" s="161">
        <v>31307</v>
      </c>
      <c r="B442" s="162"/>
      <c r="C442" s="101" t="s">
        <v>1093</v>
      </c>
      <c r="D442" s="4" t="s">
        <v>79</v>
      </c>
      <c r="E442" s="105">
        <v>31400</v>
      </c>
      <c r="F442" s="110" t="s">
        <v>610</v>
      </c>
      <c r="G442" s="212"/>
      <c r="H442" s="213"/>
    </row>
    <row r="443" spans="1:8" ht="15.75" customHeight="1">
      <c r="A443" s="161">
        <v>31308</v>
      </c>
      <c r="B443" s="162"/>
      <c r="C443" s="101" t="s">
        <v>1093</v>
      </c>
      <c r="D443" s="4" t="s">
        <v>74</v>
      </c>
      <c r="E443" s="105">
        <v>31400</v>
      </c>
      <c r="F443" s="110" t="s">
        <v>611</v>
      </c>
      <c r="G443" s="219"/>
      <c r="H443" s="220"/>
    </row>
    <row r="444" spans="1:8" ht="15.75" customHeight="1">
      <c r="A444" s="161">
        <v>31309</v>
      </c>
      <c r="B444" s="162"/>
      <c r="C444" s="101" t="s">
        <v>1093</v>
      </c>
      <c r="D444" s="4" t="s">
        <v>80</v>
      </c>
      <c r="E444" s="105">
        <v>31400</v>
      </c>
      <c r="F444" s="110" t="s">
        <v>612</v>
      </c>
      <c r="G444" s="212"/>
      <c r="H444" s="213"/>
    </row>
    <row r="445" spans="1:8" ht="15.75" customHeight="1">
      <c r="A445" s="161">
        <v>31310</v>
      </c>
      <c r="B445" s="162"/>
      <c r="C445" s="101" t="s">
        <v>1093</v>
      </c>
      <c r="D445" s="4" t="s">
        <v>81</v>
      </c>
      <c r="E445" s="105">
        <v>31400</v>
      </c>
      <c r="F445" s="110" t="s">
        <v>613</v>
      </c>
      <c r="G445" s="212"/>
      <c r="H445" s="213"/>
    </row>
    <row r="446" spans="1:8" ht="15.75" customHeight="1">
      <c r="A446" s="161">
        <v>31311</v>
      </c>
      <c r="B446" s="162"/>
      <c r="C446" s="101" t="s">
        <v>1093</v>
      </c>
      <c r="D446" s="4" t="s">
        <v>82</v>
      </c>
      <c r="E446" s="105">
        <v>31400</v>
      </c>
      <c r="F446" s="110" t="s">
        <v>614</v>
      </c>
      <c r="G446" s="212"/>
      <c r="H446" s="213"/>
    </row>
    <row r="447" spans="1:8" ht="15.75" customHeight="1">
      <c r="A447" s="161">
        <v>31312</v>
      </c>
      <c r="B447" s="162"/>
      <c r="C447" s="101" t="s">
        <v>1093</v>
      </c>
      <c r="D447" s="4" t="s">
        <v>75</v>
      </c>
      <c r="E447" s="105">
        <v>31400</v>
      </c>
      <c r="F447" s="110" t="s">
        <v>615</v>
      </c>
      <c r="G447" s="219"/>
      <c r="H447" s="220"/>
    </row>
    <row r="448" spans="1:8" ht="15.75" customHeight="1">
      <c r="A448" s="161">
        <v>31313</v>
      </c>
      <c r="B448" s="162"/>
      <c r="C448" s="101" t="s">
        <v>1093</v>
      </c>
      <c r="D448" s="4" t="s">
        <v>252</v>
      </c>
      <c r="E448" s="105">
        <v>31400</v>
      </c>
      <c r="F448" s="110" t="s">
        <v>616</v>
      </c>
      <c r="G448" s="212"/>
      <c r="H448" s="213"/>
    </row>
    <row r="449" spans="1:8" ht="15.75" customHeight="1">
      <c r="A449" s="161">
        <v>31340</v>
      </c>
      <c r="B449" s="162"/>
      <c r="C449" s="101" t="s">
        <v>1093</v>
      </c>
      <c r="D449" s="4" t="s">
        <v>54</v>
      </c>
      <c r="E449" s="105">
        <v>31400</v>
      </c>
      <c r="F449" s="110" t="s">
        <v>617</v>
      </c>
      <c r="G449" s="212"/>
      <c r="H449" s="213"/>
    </row>
    <row r="450" spans="1:8" ht="15.75" customHeight="1" thickBot="1">
      <c r="A450" s="161">
        <v>31350</v>
      </c>
      <c r="B450" s="162"/>
      <c r="C450" s="101" t="s">
        <v>1093</v>
      </c>
      <c r="D450" s="4" t="s">
        <v>253</v>
      </c>
      <c r="E450" s="105">
        <v>31400</v>
      </c>
      <c r="F450" s="110" t="s">
        <v>618</v>
      </c>
      <c r="G450" s="212"/>
      <c r="H450" s="213"/>
    </row>
    <row r="451" spans="1:8" ht="15.75" customHeight="1" thickBot="1">
      <c r="A451" s="198" t="s">
        <v>219</v>
      </c>
      <c r="B451" s="199"/>
      <c r="C451" s="94"/>
      <c r="D451" s="35" t="s">
        <v>220</v>
      </c>
      <c r="E451" s="35"/>
      <c r="F451" s="55" t="s">
        <v>221</v>
      </c>
      <c r="G451" s="208" t="s">
        <v>222</v>
      </c>
      <c r="H451" s="209"/>
    </row>
    <row r="452" spans="1:8" ht="15.75" customHeight="1">
      <c r="A452" s="10" t="s">
        <v>34</v>
      </c>
      <c r="B452" s="11"/>
      <c r="C452" s="278" t="s">
        <v>1064</v>
      </c>
      <c r="D452" s="191" t="s">
        <v>30</v>
      </c>
      <c r="E452" s="95" t="s">
        <v>1067</v>
      </c>
      <c r="F452" s="61" t="s">
        <v>92</v>
      </c>
      <c r="G452" s="193" t="s">
        <v>91</v>
      </c>
      <c r="H452" s="194"/>
    </row>
    <row r="453" spans="1:8" ht="15.75" customHeight="1" thickBot="1">
      <c r="A453" s="10" t="s">
        <v>35</v>
      </c>
      <c r="B453" s="11"/>
      <c r="C453" s="279"/>
      <c r="D453" s="192"/>
      <c r="E453" s="96" t="s">
        <v>1068</v>
      </c>
      <c r="F453" s="57" t="s">
        <v>93</v>
      </c>
      <c r="G453" s="210" t="s">
        <v>16</v>
      </c>
      <c r="H453" s="211"/>
    </row>
    <row r="454" spans="1:8" ht="15.75" customHeight="1" thickBot="1">
      <c r="A454" s="188" t="s">
        <v>199</v>
      </c>
      <c r="B454" s="189"/>
      <c r="C454" s="189"/>
      <c r="D454" s="189"/>
      <c r="E454" s="189"/>
      <c r="F454" s="189"/>
      <c r="G454" s="189"/>
      <c r="H454" s="190"/>
    </row>
    <row r="455" spans="1:8" ht="15.75" customHeight="1">
      <c r="A455" s="206" t="s">
        <v>623</v>
      </c>
      <c r="B455" s="207"/>
      <c r="C455" s="207"/>
      <c r="D455" s="207"/>
      <c r="E455" s="207"/>
      <c r="F455" s="207"/>
      <c r="G455" s="207"/>
      <c r="H455" s="207"/>
    </row>
    <row r="456" spans="1:8" ht="15" customHeight="1">
      <c r="A456" s="161">
        <v>31351</v>
      </c>
      <c r="B456" s="162"/>
      <c r="C456" s="101" t="s">
        <v>1093</v>
      </c>
      <c r="D456" s="4" t="s">
        <v>254</v>
      </c>
      <c r="E456" s="105">
        <v>31400</v>
      </c>
      <c r="F456" s="110" t="s">
        <v>619</v>
      </c>
      <c r="G456" s="212"/>
      <c r="H456" s="213"/>
    </row>
    <row r="457" spans="1:8" ht="15">
      <c r="A457" s="161">
        <v>31360</v>
      </c>
      <c r="B457" s="162"/>
      <c r="C457" s="101" t="s">
        <v>1093</v>
      </c>
      <c r="D457" s="4" t="s">
        <v>4</v>
      </c>
      <c r="E457" s="105">
        <v>31400</v>
      </c>
      <c r="F457" s="110" t="s">
        <v>620</v>
      </c>
      <c r="G457" s="212"/>
      <c r="H457" s="213"/>
    </row>
    <row r="458" spans="1:8" ht="15.75" customHeight="1">
      <c r="A458" s="161">
        <v>31370</v>
      </c>
      <c r="B458" s="162"/>
      <c r="C458" s="101" t="s">
        <v>1093</v>
      </c>
      <c r="D458" s="4" t="s">
        <v>255</v>
      </c>
      <c r="E458" s="105">
        <v>31400</v>
      </c>
      <c r="F458" s="110" t="s">
        <v>621</v>
      </c>
      <c r="G458" s="212"/>
      <c r="H458" s="213"/>
    </row>
    <row r="459" spans="1:8" ht="15.75" customHeight="1">
      <c r="A459" s="161">
        <v>31380</v>
      </c>
      <c r="B459" s="162"/>
      <c r="C459" s="101" t="s">
        <v>1093</v>
      </c>
      <c r="D459" s="4" t="s">
        <v>3</v>
      </c>
      <c r="E459" s="105">
        <v>31400</v>
      </c>
      <c r="F459" s="110" t="s">
        <v>622</v>
      </c>
      <c r="G459" s="212"/>
      <c r="H459" s="213"/>
    </row>
    <row r="460" spans="1:8" ht="15.75" customHeight="1">
      <c r="A460" s="161">
        <v>31400</v>
      </c>
      <c r="B460" s="162"/>
      <c r="C460" s="111" t="s">
        <v>1094</v>
      </c>
      <c r="D460" s="19" t="s">
        <v>33</v>
      </c>
      <c r="E460" s="105">
        <v>72140</v>
      </c>
      <c r="F460" s="58" t="s">
        <v>1024</v>
      </c>
      <c r="G460" s="341">
        <f>SUM(G438:H459)</f>
        <v>0</v>
      </c>
      <c r="H460" s="342">
        <v>31400</v>
      </c>
    </row>
    <row r="461" spans="1:8" ht="15.75" customHeight="1">
      <c r="A461" s="221" t="s">
        <v>1148</v>
      </c>
      <c r="B461" s="222"/>
      <c r="C461" s="222"/>
      <c r="D461" s="222"/>
      <c r="E461" s="222"/>
      <c r="F461" s="222"/>
      <c r="G461" s="222"/>
      <c r="H461" s="222"/>
    </row>
    <row r="462" spans="1:8" ht="15">
      <c r="A462" s="455" t="s">
        <v>1003</v>
      </c>
      <c r="B462" s="456"/>
      <c r="C462" s="128" t="s">
        <v>1095</v>
      </c>
      <c r="D462" s="129" t="s">
        <v>6</v>
      </c>
      <c r="E462" s="130" t="s">
        <v>1003</v>
      </c>
      <c r="F462" s="131" t="s">
        <v>624</v>
      </c>
      <c r="G462" s="343"/>
      <c r="H462" s="344"/>
    </row>
    <row r="463" spans="1:8" ht="15">
      <c r="A463" s="455" t="s">
        <v>1003</v>
      </c>
      <c r="B463" s="456"/>
      <c r="C463" s="128" t="s">
        <v>1095</v>
      </c>
      <c r="D463" s="132" t="s">
        <v>251</v>
      </c>
      <c r="E463" s="130" t="s">
        <v>1003</v>
      </c>
      <c r="F463" s="131" t="s">
        <v>625</v>
      </c>
      <c r="G463" s="343"/>
      <c r="H463" s="344"/>
    </row>
    <row r="464" spans="1:8" ht="15">
      <c r="A464" s="455" t="s">
        <v>1003</v>
      </c>
      <c r="B464" s="456"/>
      <c r="C464" s="128" t="s">
        <v>1095</v>
      </c>
      <c r="D464" s="132" t="s">
        <v>78</v>
      </c>
      <c r="E464" s="130" t="s">
        <v>1003</v>
      </c>
      <c r="F464" s="131" t="s">
        <v>626</v>
      </c>
      <c r="G464" s="343"/>
      <c r="H464" s="344"/>
    </row>
    <row r="465" spans="1:8" ht="15">
      <c r="A465" s="455" t="s">
        <v>1003</v>
      </c>
      <c r="B465" s="456"/>
      <c r="C465" s="128" t="s">
        <v>1095</v>
      </c>
      <c r="D465" s="132" t="s">
        <v>73</v>
      </c>
      <c r="E465" s="130" t="s">
        <v>1003</v>
      </c>
      <c r="F465" s="131" t="s">
        <v>627</v>
      </c>
      <c r="G465" s="343"/>
      <c r="H465" s="344"/>
    </row>
    <row r="466" spans="1:8" ht="15">
      <c r="A466" s="455" t="s">
        <v>1003</v>
      </c>
      <c r="B466" s="456"/>
      <c r="C466" s="128" t="s">
        <v>1095</v>
      </c>
      <c r="D466" s="132" t="s">
        <v>79</v>
      </c>
      <c r="E466" s="130" t="s">
        <v>1003</v>
      </c>
      <c r="F466" s="131" t="s">
        <v>628</v>
      </c>
      <c r="G466" s="343"/>
      <c r="H466" s="344"/>
    </row>
    <row r="467" spans="1:8" ht="15">
      <c r="A467" s="455" t="s">
        <v>1003</v>
      </c>
      <c r="B467" s="456"/>
      <c r="C467" s="128" t="s">
        <v>1095</v>
      </c>
      <c r="D467" s="132" t="s">
        <v>74</v>
      </c>
      <c r="E467" s="130" t="s">
        <v>1003</v>
      </c>
      <c r="F467" s="131" t="s">
        <v>629</v>
      </c>
      <c r="G467" s="345"/>
      <c r="H467" s="346"/>
    </row>
    <row r="468" spans="1:8" ht="15">
      <c r="A468" s="455" t="s">
        <v>1003</v>
      </c>
      <c r="B468" s="456"/>
      <c r="C468" s="128" t="s">
        <v>1095</v>
      </c>
      <c r="D468" s="132" t="s">
        <v>80</v>
      </c>
      <c r="E468" s="130" t="s">
        <v>1003</v>
      </c>
      <c r="F468" s="131" t="s">
        <v>630</v>
      </c>
      <c r="G468" s="343"/>
      <c r="H468" s="344"/>
    </row>
    <row r="469" spans="1:8" ht="15">
      <c r="A469" s="455" t="s">
        <v>1003</v>
      </c>
      <c r="B469" s="456"/>
      <c r="C469" s="128" t="s">
        <v>1095</v>
      </c>
      <c r="D469" s="132" t="s">
        <v>81</v>
      </c>
      <c r="E469" s="130" t="s">
        <v>1003</v>
      </c>
      <c r="F469" s="131" t="s">
        <v>631</v>
      </c>
      <c r="G469" s="343"/>
      <c r="H469" s="344"/>
    </row>
    <row r="470" spans="1:8" ht="15">
      <c r="A470" s="455" t="s">
        <v>1003</v>
      </c>
      <c r="B470" s="456"/>
      <c r="C470" s="128" t="s">
        <v>1095</v>
      </c>
      <c r="D470" s="132" t="s">
        <v>82</v>
      </c>
      <c r="E470" s="130" t="s">
        <v>1003</v>
      </c>
      <c r="F470" s="131" t="s">
        <v>632</v>
      </c>
      <c r="G470" s="343"/>
      <c r="H470" s="344"/>
    </row>
    <row r="471" spans="1:8" ht="15">
      <c r="A471" s="455" t="s">
        <v>1003</v>
      </c>
      <c r="B471" s="456"/>
      <c r="C471" s="128" t="s">
        <v>1095</v>
      </c>
      <c r="D471" s="132" t="s">
        <v>75</v>
      </c>
      <c r="E471" s="130" t="s">
        <v>1003</v>
      </c>
      <c r="F471" s="131" t="s">
        <v>633</v>
      </c>
      <c r="G471" s="345"/>
      <c r="H471" s="346"/>
    </row>
    <row r="472" spans="1:8" ht="15">
      <c r="A472" s="455" t="s">
        <v>1003</v>
      </c>
      <c r="B472" s="456"/>
      <c r="C472" s="128" t="s">
        <v>1095</v>
      </c>
      <c r="D472" s="132" t="s">
        <v>252</v>
      </c>
      <c r="E472" s="130" t="s">
        <v>1003</v>
      </c>
      <c r="F472" s="131" t="s">
        <v>634</v>
      </c>
      <c r="G472" s="343"/>
      <c r="H472" s="344"/>
    </row>
    <row r="473" spans="1:8" ht="15">
      <c r="A473" s="455" t="s">
        <v>1003</v>
      </c>
      <c r="B473" s="456"/>
      <c r="C473" s="128" t="s">
        <v>1095</v>
      </c>
      <c r="D473" s="132" t="s">
        <v>55</v>
      </c>
      <c r="E473" s="130" t="s">
        <v>1003</v>
      </c>
      <c r="F473" s="131" t="s">
        <v>635</v>
      </c>
      <c r="G473" s="343"/>
      <c r="H473" s="344"/>
    </row>
    <row r="474" spans="1:8" ht="15">
      <c r="A474" s="455" t="s">
        <v>1003</v>
      </c>
      <c r="B474" s="456"/>
      <c r="C474" s="128" t="s">
        <v>1095</v>
      </c>
      <c r="D474" s="132" t="s">
        <v>253</v>
      </c>
      <c r="E474" s="130" t="s">
        <v>1003</v>
      </c>
      <c r="F474" s="131" t="s">
        <v>636</v>
      </c>
      <c r="G474" s="343"/>
      <c r="H474" s="344"/>
    </row>
    <row r="475" spans="1:8" ht="15">
      <c r="A475" s="455" t="s">
        <v>1003</v>
      </c>
      <c r="B475" s="456"/>
      <c r="C475" s="128" t="s">
        <v>1095</v>
      </c>
      <c r="D475" s="132" t="s">
        <v>254</v>
      </c>
      <c r="E475" s="130" t="s">
        <v>1003</v>
      </c>
      <c r="F475" s="131" t="s">
        <v>637</v>
      </c>
      <c r="G475" s="343"/>
      <c r="H475" s="344"/>
    </row>
    <row r="476" spans="1:8" ht="15">
      <c r="A476" s="455" t="s">
        <v>1003</v>
      </c>
      <c r="B476" s="456"/>
      <c r="C476" s="128" t="s">
        <v>1095</v>
      </c>
      <c r="D476" s="132" t="s">
        <v>4</v>
      </c>
      <c r="E476" s="130" t="s">
        <v>1003</v>
      </c>
      <c r="F476" s="131" t="s">
        <v>638</v>
      </c>
      <c r="G476" s="343"/>
      <c r="H476" s="344"/>
    </row>
    <row r="477" spans="1:8" ht="15">
      <c r="A477" s="455" t="s">
        <v>1003</v>
      </c>
      <c r="B477" s="456"/>
      <c r="C477" s="128" t="s">
        <v>1095</v>
      </c>
      <c r="D477" s="132" t="s">
        <v>255</v>
      </c>
      <c r="E477" s="130" t="s">
        <v>1003</v>
      </c>
      <c r="F477" s="131" t="s">
        <v>639</v>
      </c>
      <c r="G477" s="343"/>
      <c r="H477" s="344"/>
    </row>
    <row r="478" spans="1:8" ht="15">
      <c r="A478" s="455" t="s">
        <v>1003</v>
      </c>
      <c r="B478" s="456"/>
      <c r="C478" s="128" t="s">
        <v>1095</v>
      </c>
      <c r="D478" s="132" t="s">
        <v>3</v>
      </c>
      <c r="E478" s="130" t="s">
        <v>1003</v>
      </c>
      <c r="F478" s="131" t="s">
        <v>640</v>
      </c>
      <c r="G478" s="343"/>
      <c r="H478" s="344"/>
    </row>
    <row r="479" spans="1:8" ht="15.75" customHeight="1">
      <c r="A479" s="455" t="s">
        <v>1003</v>
      </c>
      <c r="B479" s="456"/>
      <c r="C479" s="128" t="s">
        <v>1096</v>
      </c>
      <c r="D479" s="133" t="s">
        <v>33</v>
      </c>
      <c r="E479" s="130" t="s">
        <v>1003</v>
      </c>
      <c r="F479" s="131" t="s">
        <v>1023</v>
      </c>
      <c r="G479" s="347">
        <f>SUM(G462:H478)</f>
        <v>0</v>
      </c>
      <c r="H479" s="348"/>
    </row>
    <row r="480" spans="1:8" ht="15.75" customHeight="1">
      <c r="A480" s="195" t="s">
        <v>659</v>
      </c>
      <c r="B480" s="196"/>
      <c r="C480" s="196"/>
      <c r="D480" s="196"/>
      <c r="E480" s="196"/>
      <c r="F480" s="196"/>
      <c r="G480" s="196"/>
      <c r="H480" s="197"/>
    </row>
    <row r="481" spans="1:8" ht="15.75" customHeight="1">
      <c r="A481" s="161">
        <v>41500</v>
      </c>
      <c r="B481" s="162"/>
      <c r="C481" s="101" t="s">
        <v>1097</v>
      </c>
      <c r="D481" s="4" t="s">
        <v>641</v>
      </c>
      <c r="E481" s="105">
        <v>41660</v>
      </c>
      <c r="F481" s="110" t="s">
        <v>120</v>
      </c>
      <c r="G481" s="167"/>
      <c r="H481" s="168"/>
    </row>
    <row r="482" spans="1:8" ht="15.75" customHeight="1">
      <c r="A482" s="161">
        <v>41520</v>
      </c>
      <c r="B482" s="162"/>
      <c r="C482" s="101" t="s">
        <v>1097</v>
      </c>
      <c r="D482" s="4" t="s">
        <v>57</v>
      </c>
      <c r="E482" s="105">
        <v>41660</v>
      </c>
      <c r="F482" s="110" t="s">
        <v>121</v>
      </c>
      <c r="G482" s="167"/>
      <c r="H482" s="168"/>
    </row>
    <row r="483" spans="1:8" ht="15.75" customHeight="1">
      <c r="A483" s="161">
        <v>41540</v>
      </c>
      <c r="B483" s="162"/>
      <c r="C483" s="101" t="s">
        <v>1097</v>
      </c>
      <c r="D483" s="5" t="s">
        <v>58</v>
      </c>
      <c r="E483" s="105">
        <v>41660</v>
      </c>
      <c r="F483" s="110" t="s">
        <v>122</v>
      </c>
      <c r="G483" s="167"/>
      <c r="H483" s="168"/>
    </row>
    <row r="484" spans="1:8" ht="15.75" customHeight="1">
      <c r="A484" s="161">
        <v>41542</v>
      </c>
      <c r="B484" s="162"/>
      <c r="C484" s="101" t="s">
        <v>1097</v>
      </c>
      <c r="D484" s="4" t="s">
        <v>567</v>
      </c>
      <c r="E484" s="105">
        <v>41660</v>
      </c>
      <c r="F484" s="110" t="s">
        <v>644</v>
      </c>
      <c r="G484" s="167"/>
      <c r="H484" s="168"/>
    </row>
    <row r="485" spans="1:8" ht="15.75" customHeight="1">
      <c r="A485" s="161">
        <v>41543</v>
      </c>
      <c r="B485" s="162"/>
      <c r="C485" s="111" t="s">
        <v>1097</v>
      </c>
      <c r="D485" s="4" t="s">
        <v>642</v>
      </c>
      <c r="E485" s="105">
        <v>41660</v>
      </c>
      <c r="F485" s="110" t="s">
        <v>645</v>
      </c>
      <c r="G485" s="167"/>
      <c r="H485" s="168"/>
    </row>
    <row r="486" spans="1:8" ht="15.75" customHeight="1">
      <c r="A486" s="161">
        <v>41545</v>
      </c>
      <c r="B486" s="162"/>
      <c r="C486" s="101" t="s">
        <v>1097</v>
      </c>
      <c r="D486" s="4" t="s">
        <v>251</v>
      </c>
      <c r="E486" s="105">
        <v>41660</v>
      </c>
      <c r="F486" s="110" t="s">
        <v>646</v>
      </c>
      <c r="G486" s="163"/>
      <c r="H486" s="164"/>
    </row>
    <row r="487" spans="1:8" ht="15.75" customHeight="1">
      <c r="A487" s="161">
        <v>41550</v>
      </c>
      <c r="B487" s="162"/>
      <c r="C487" s="101" t="s">
        <v>1097</v>
      </c>
      <c r="D487" s="4" t="s">
        <v>78</v>
      </c>
      <c r="E487" s="105">
        <v>41660</v>
      </c>
      <c r="F487" s="110" t="s">
        <v>647</v>
      </c>
      <c r="G487" s="163"/>
      <c r="H487" s="164"/>
    </row>
    <row r="488" spans="1:8" ht="15.75" customHeight="1">
      <c r="A488" s="161">
        <v>41551</v>
      </c>
      <c r="B488" s="162"/>
      <c r="C488" s="101" t="s">
        <v>1097</v>
      </c>
      <c r="D488" s="4" t="s">
        <v>73</v>
      </c>
      <c r="E488" s="105">
        <v>41660</v>
      </c>
      <c r="F488" s="110" t="s">
        <v>648</v>
      </c>
      <c r="G488" s="163"/>
      <c r="H488" s="164"/>
    </row>
    <row r="489" spans="1:8" ht="15.75" customHeight="1">
      <c r="A489" s="161">
        <v>41552</v>
      </c>
      <c r="B489" s="162"/>
      <c r="C489" s="101" t="s">
        <v>1097</v>
      </c>
      <c r="D489" s="4" t="s">
        <v>79</v>
      </c>
      <c r="E489" s="105">
        <v>41660</v>
      </c>
      <c r="F489" s="110" t="s">
        <v>649</v>
      </c>
      <c r="G489" s="163"/>
      <c r="H489" s="164"/>
    </row>
    <row r="490" spans="1:8" ht="15.75" customHeight="1">
      <c r="A490" s="161">
        <v>41553</v>
      </c>
      <c r="B490" s="162"/>
      <c r="C490" s="101" t="s">
        <v>1097</v>
      </c>
      <c r="D490" s="4" t="s">
        <v>74</v>
      </c>
      <c r="E490" s="105">
        <v>41660</v>
      </c>
      <c r="F490" s="110" t="s">
        <v>650</v>
      </c>
      <c r="G490" s="163"/>
      <c r="H490" s="164"/>
    </row>
    <row r="491" spans="1:8" ht="15.75" customHeight="1">
      <c r="A491" s="161">
        <v>41554</v>
      </c>
      <c r="B491" s="162"/>
      <c r="C491" s="101" t="s">
        <v>1097</v>
      </c>
      <c r="D491" s="4" t="s">
        <v>80</v>
      </c>
      <c r="E491" s="105">
        <v>41660</v>
      </c>
      <c r="F491" s="110" t="s">
        <v>651</v>
      </c>
      <c r="G491" s="163"/>
      <c r="H491" s="164"/>
    </row>
    <row r="492" spans="1:8" ht="15.75" customHeight="1">
      <c r="A492" s="161">
        <v>41555</v>
      </c>
      <c r="B492" s="162"/>
      <c r="C492" s="101" t="s">
        <v>1097</v>
      </c>
      <c r="D492" s="4" t="s">
        <v>81</v>
      </c>
      <c r="E492" s="105">
        <v>41660</v>
      </c>
      <c r="F492" s="110" t="s">
        <v>652</v>
      </c>
      <c r="G492" s="163"/>
      <c r="H492" s="164"/>
    </row>
    <row r="493" spans="1:8" ht="15.75" customHeight="1">
      <c r="A493" s="161">
        <v>41556</v>
      </c>
      <c r="B493" s="162"/>
      <c r="C493" s="101" t="s">
        <v>1097</v>
      </c>
      <c r="D493" s="4" t="s">
        <v>82</v>
      </c>
      <c r="E493" s="105">
        <v>41660</v>
      </c>
      <c r="F493" s="110" t="s">
        <v>653</v>
      </c>
      <c r="G493" s="163"/>
      <c r="H493" s="164"/>
    </row>
    <row r="494" spans="1:8" ht="15.75" customHeight="1">
      <c r="A494" s="161">
        <v>41557</v>
      </c>
      <c r="B494" s="162"/>
      <c r="C494" s="101" t="s">
        <v>1097</v>
      </c>
      <c r="D494" s="4" t="s">
        <v>75</v>
      </c>
      <c r="E494" s="105">
        <v>41660</v>
      </c>
      <c r="F494" s="110" t="s">
        <v>654</v>
      </c>
      <c r="G494" s="163"/>
      <c r="H494" s="164"/>
    </row>
    <row r="495" spans="1:8" ht="15.75" customHeight="1">
      <c r="A495" s="161">
        <v>41558</v>
      </c>
      <c r="B495" s="162"/>
      <c r="C495" s="101" t="s">
        <v>1097</v>
      </c>
      <c r="D495" s="4" t="s">
        <v>252</v>
      </c>
      <c r="E495" s="105">
        <v>41660</v>
      </c>
      <c r="F495" s="110" t="s">
        <v>655</v>
      </c>
      <c r="G495" s="163"/>
      <c r="H495" s="164"/>
    </row>
    <row r="496" spans="1:8" ht="15">
      <c r="A496" s="161">
        <v>41560</v>
      </c>
      <c r="B496" s="162"/>
      <c r="C496" s="101" t="s">
        <v>1097</v>
      </c>
      <c r="D496" s="4" t="s">
        <v>55</v>
      </c>
      <c r="E496" s="105">
        <v>41660</v>
      </c>
      <c r="F496" s="110" t="s">
        <v>123</v>
      </c>
      <c r="G496" s="163"/>
      <c r="H496" s="164"/>
    </row>
    <row r="497" spans="1:8" ht="15">
      <c r="A497" s="161">
        <v>41580</v>
      </c>
      <c r="B497" s="162"/>
      <c r="C497" s="101" t="s">
        <v>1097</v>
      </c>
      <c r="D497" s="4" t="s">
        <v>69</v>
      </c>
      <c r="E497" s="105">
        <v>41660</v>
      </c>
      <c r="F497" s="110" t="s">
        <v>124</v>
      </c>
      <c r="G497" s="163"/>
      <c r="H497" s="164"/>
    </row>
    <row r="498" spans="1:8" ht="15">
      <c r="A498" s="161">
        <v>41600</v>
      </c>
      <c r="B498" s="162"/>
      <c r="C498" s="101" t="s">
        <v>1097</v>
      </c>
      <c r="D498" s="4" t="s">
        <v>32</v>
      </c>
      <c r="E498" s="105">
        <v>41660</v>
      </c>
      <c r="F498" s="110" t="s">
        <v>125</v>
      </c>
      <c r="G498" s="390"/>
      <c r="H498" s="391"/>
    </row>
    <row r="499" spans="1:8" ht="15">
      <c r="A499" s="161">
        <v>41610</v>
      </c>
      <c r="B499" s="162"/>
      <c r="C499" s="101" t="s">
        <v>1097</v>
      </c>
      <c r="D499" s="4" t="s">
        <v>253</v>
      </c>
      <c r="E499" s="105">
        <v>41660</v>
      </c>
      <c r="F499" s="110" t="s">
        <v>656</v>
      </c>
      <c r="G499" s="163"/>
      <c r="H499" s="164"/>
    </row>
    <row r="500" spans="1:8" ht="15">
      <c r="A500" s="161">
        <v>41611</v>
      </c>
      <c r="B500" s="162"/>
      <c r="C500" s="101" t="s">
        <v>1097</v>
      </c>
      <c r="D500" s="4" t="s">
        <v>254</v>
      </c>
      <c r="E500" s="105">
        <v>41660</v>
      </c>
      <c r="F500" s="110" t="s">
        <v>657</v>
      </c>
      <c r="G500" s="163"/>
      <c r="H500" s="164"/>
    </row>
    <row r="501" spans="1:8" ht="15">
      <c r="A501" s="161">
        <v>41620</v>
      </c>
      <c r="B501" s="162"/>
      <c r="C501" s="101" t="s">
        <v>1097</v>
      </c>
      <c r="D501" s="5" t="s">
        <v>4</v>
      </c>
      <c r="E501" s="105">
        <v>41660</v>
      </c>
      <c r="F501" s="110" t="s">
        <v>126</v>
      </c>
      <c r="G501" s="163"/>
      <c r="H501" s="164"/>
    </row>
    <row r="502" spans="1:8" s="23" customFormat="1" ht="15">
      <c r="A502" s="161">
        <v>41630</v>
      </c>
      <c r="B502" s="162"/>
      <c r="C502" s="101" t="s">
        <v>1097</v>
      </c>
      <c r="D502" s="4" t="s">
        <v>255</v>
      </c>
      <c r="E502" s="105">
        <v>41660</v>
      </c>
      <c r="F502" s="110" t="s">
        <v>658</v>
      </c>
      <c r="G502" s="163"/>
      <c r="H502" s="164"/>
    </row>
    <row r="503" spans="1:8" s="23" customFormat="1" ht="15">
      <c r="A503" s="161">
        <v>41640</v>
      </c>
      <c r="B503" s="162"/>
      <c r="C503" s="101" t="s">
        <v>1097</v>
      </c>
      <c r="D503" s="4" t="s">
        <v>3</v>
      </c>
      <c r="E503" s="105">
        <v>41660</v>
      </c>
      <c r="F503" s="110" t="s">
        <v>127</v>
      </c>
      <c r="G503" s="163"/>
      <c r="H503" s="164"/>
    </row>
    <row r="504" spans="1:8" s="23" customFormat="1" ht="15">
      <c r="A504" s="161">
        <v>41645</v>
      </c>
      <c r="B504" s="162"/>
      <c r="C504" s="101" t="s">
        <v>1097</v>
      </c>
      <c r="D504" s="4" t="s">
        <v>643</v>
      </c>
      <c r="E504" s="105">
        <v>41660</v>
      </c>
      <c r="F504" s="110" t="s">
        <v>239</v>
      </c>
      <c r="G504" s="163"/>
      <c r="H504" s="164"/>
    </row>
    <row r="505" spans="1:8" s="23" customFormat="1" ht="15.75" thickBot="1">
      <c r="A505" s="161">
        <v>41660</v>
      </c>
      <c r="B505" s="162"/>
      <c r="C505" s="101" t="s">
        <v>1098</v>
      </c>
      <c r="D505" s="27" t="s">
        <v>33</v>
      </c>
      <c r="E505" s="105">
        <v>72140</v>
      </c>
      <c r="F505" s="60" t="s">
        <v>1025</v>
      </c>
      <c r="G505" s="171">
        <f>SUM(G481:H504)</f>
        <v>0</v>
      </c>
      <c r="H505" s="172"/>
    </row>
    <row r="506" spans="1:8" ht="15.75" customHeight="1">
      <c r="A506" s="200" t="s">
        <v>660</v>
      </c>
      <c r="B506" s="201"/>
      <c r="C506" s="201"/>
      <c r="D506" s="201"/>
      <c r="E506" s="201"/>
      <c r="F506" s="201"/>
      <c r="G506" s="201"/>
      <c r="H506" s="202"/>
    </row>
    <row r="507" spans="1:8" ht="15.75" customHeight="1">
      <c r="A507" s="161">
        <v>43000</v>
      </c>
      <c r="B507" s="162"/>
      <c r="C507" s="101" t="s">
        <v>1099</v>
      </c>
      <c r="D507" s="4" t="s">
        <v>5</v>
      </c>
      <c r="E507" s="105">
        <v>43200</v>
      </c>
      <c r="F507" s="110" t="s">
        <v>128</v>
      </c>
      <c r="G507" s="163"/>
      <c r="H507" s="164"/>
    </row>
    <row r="508" spans="1:8" ht="15.75" customHeight="1">
      <c r="A508" s="161">
        <v>43020</v>
      </c>
      <c r="B508" s="162"/>
      <c r="C508" s="101" t="s">
        <v>1099</v>
      </c>
      <c r="D508" s="4" t="s">
        <v>56</v>
      </c>
      <c r="E508" s="105">
        <v>43200</v>
      </c>
      <c r="F508" s="110" t="s">
        <v>129</v>
      </c>
      <c r="G508" s="163"/>
      <c r="H508" s="164"/>
    </row>
    <row r="509" spans="1:8" ht="15.75" customHeight="1">
      <c r="A509" s="161">
        <v>43040</v>
      </c>
      <c r="B509" s="162"/>
      <c r="C509" s="101" t="s">
        <v>1099</v>
      </c>
      <c r="D509" s="4" t="s">
        <v>57</v>
      </c>
      <c r="E509" s="105">
        <v>43200</v>
      </c>
      <c r="F509" s="110" t="s">
        <v>130</v>
      </c>
      <c r="G509" s="163"/>
      <c r="H509" s="164"/>
    </row>
    <row r="510" spans="1:8" ht="15.75" customHeight="1">
      <c r="A510" s="161">
        <v>43060</v>
      </c>
      <c r="B510" s="162"/>
      <c r="C510" s="101" t="s">
        <v>1099</v>
      </c>
      <c r="D510" s="4" t="s">
        <v>58</v>
      </c>
      <c r="E510" s="105">
        <v>43200</v>
      </c>
      <c r="F510" s="110" t="s">
        <v>131</v>
      </c>
      <c r="G510" s="163"/>
      <c r="H510" s="164"/>
    </row>
    <row r="511" spans="1:8" ht="15.75" customHeight="1">
      <c r="A511" s="161">
        <v>43065</v>
      </c>
      <c r="B511" s="162"/>
      <c r="C511" s="101" t="s">
        <v>1099</v>
      </c>
      <c r="D511" s="4" t="s">
        <v>251</v>
      </c>
      <c r="E511" s="105">
        <v>43200</v>
      </c>
      <c r="F511" s="110" t="s">
        <v>661</v>
      </c>
      <c r="G511" s="163"/>
      <c r="H511" s="164"/>
    </row>
    <row r="512" spans="1:8" ht="15.75" customHeight="1">
      <c r="A512" s="161">
        <v>43085</v>
      </c>
      <c r="B512" s="162"/>
      <c r="C512" s="101" t="s">
        <v>1099</v>
      </c>
      <c r="D512" s="5" t="s">
        <v>78</v>
      </c>
      <c r="E512" s="105">
        <v>43200</v>
      </c>
      <c r="F512" s="110" t="s">
        <v>662</v>
      </c>
      <c r="G512" s="163"/>
      <c r="H512" s="164"/>
    </row>
    <row r="513" spans="1:8" ht="15.75" customHeight="1">
      <c r="A513" s="161">
        <v>43086</v>
      </c>
      <c r="B513" s="162"/>
      <c r="C513" s="101" t="s">
        <v>1099</v>
      </c>
      <c r="D513" s="4" t="s">
        <v>73</v>
      </c>
      <c r="E513" s="105">
        <v>43200</v>
      </c>
      <c r="F513" s="110" t="s">
        <v>663</v>
      </c>
      <c r="G513" s="163"/>
      <c r="H513" s="164"/>
    </row>
    <row r="514" spans="1:8" ht="15.75" customHeight="1">
      <c r="A514" s="161">
        <v>43087</v>
      </c>
      <c r="B514" s="162"/>
      <c r="C514" s="101" t="s">
        <v>1099</v>
      </c>
      <c r="D514" s="4" t="s">
        <v>79</v>
      </c>
      <c r="E514" s="105">
        <v>43200</v>
      </c>
      <c r="F514" s="110" t="s">
        <v>664</v>
      </c>
      <c r="G514" s="163"/>
      <c r="H514" s="164"/>
    </row>
    <row r="515" spans="1:8" ht="15.75" customHeight="1">
      <c r="A515" s="161">
        <v>43088</v>
      </c>
      <c r="B515" s="162"/>
      <c r="C515" s="101" t="s">
        <v>1099</v>
      </c>
      <c r="D515" s="4" t="s">
        <v>74</v>
      </c>
      <c r="E515" s="105">
        <v>43200</v>
      </c>
      <c r="F515" s="110" t="s">
        <v>665</v>
      </c>
      <c r="G515" s="163"/>
      <c r="H515" s="164"/>
    </row>
    <row r="516" spans="1:8" ht="15.75" customHeight="1">
      <c r="A516" s="161">
        <v>43089</v>
      </c>
      <c r="B516" s="162"/>
      <c r="C516" s="101" t="s">
        <v>1099</v>
      </c>
      <c r="D516" s="4" t="s">
        <v>80</v>
      </c>
      <c r="E516" s="105">
        <v>43200</v>
      </c>
      <c r="F516" s="110" t="s">
        <v>666</v>
      </c>
      <c r="G516" s="163"/>
      <c r="H516" s="164"/>
    </row>
    <row r="517" spans="1:8" ht="15.75" customHeight="1">
      <c r="A517" s="161">
        <v>43090</v>
      </c>
      <c r="B517" s="162"/>
      <c r="C517" s="101" t="s">
        <v>1099</v>
      </c>
      <c r="D517" s="4" t="s">
        <v>81</v>
      </c>
      <c r="E517" s="105">
        <v>43200</v>
      </c>
      <c r="F517" s="110" t="s">
        <v>667</v>
      </c>
      <c r="G517" s="163"/>
      <c r="H517" s="164"/>
    </row>
    <row r="518" spans="1:8" ht="15.75" customHeight="1">
      <c r="A518" s="161">
        <v>43091</v>
      </c>
      <c r="B518" s="162"/>
      <c r="C518" s="101" t="s">
        <v>1099</v>
      </c>
      <c r="D518" s="4" t="s">
        <v>82</v>
      </c>
      <c r="E518" s="105">
        <v>43200</v>
      </c>
      <c r="F518" s="110" t="s">
        <v>668</v>
      </c>
      <c r="G518" s="163"/>
      <c r="H518" s="164"/>
    </row>
    <row r="519" spans="1:8" ht="15.75" customHeight="1">
      <c r="A519" s="161">
        <v>43092</v>
      </c>
      <c r="B519" s="162"/>
      <c r="C519" s="101" t="s">
        <v>1099</v>
      </c>
      <c r="D519" s="4" t="s">
        <v>75</v>
      </c>
      <c r="E519" s="105">
        <v>43200</v>
      </c>
      <c r="F519" s="110" t="s">
        <v>669</v>
      </c>
      <c r="G519" s="163"/>
      <c r="H519" s="164"/>
    </row>
    <row r="520" spans="1:8" ht="15.75" customHeight="1">
      <c r="A520" s="161">
        <v>43093</v>
      </c>
      <c r="B520" s="162"/>
      <c r="C520" s="101" t="s">
        <v>1099</v>
      </c>
      <c r="D520" s="4" t="s">
        <v>252</v>
      </c>
      <c r="E520" s="105">
        <v>43200</v>
      </c>
      <c r="F520" s="110" t="s">
        <v>670</v>
      </c>
      <c r="G520" s="163"/>
      <c r="H520" s="164"/>
    </row>
    <row r="521" spans="1:8" ht="15.75" customHeight="1">
      <c r="A521" s="161">
        <v>43100</v>
      </c>
      <c r="B521" s="162"/>
      <c r="C521" s="101" t="s">
        <v>1099</v>
      </c>
      <c r="D521" s="4" t="s">
        <v>55</v>
      </c>
      <c r="E521" s="105">
        <v>43200</v>
      </c>
      <c r="F521" s="110" t="s">
        <v>132</v>
      </c>
      <c r="G521" s="163"/>
      <c r="H521" s="164"/>
    </row>
    <row r="522" spans="1:8" ht="15.75" customHeight="1">
      <c r="A522" s="161">
        <v>43120</v>
      </c>
      <c r="B522" s="162"/>
      <c r="C522" s="101" t="s">
        <v>1099</v>
      </c>
      <c r="D522" s="4" t="s">
        <v>69</v>
      </c>
      <c r="E522" s="105">
        <v>43200</v>
      </c>
      <c r="F522" s="110" t="s">
        <v>133</v>
      </c>
      <c r="G522" s="163"/>
      <c r="H522" s="164"/>
    </row>
    <row r="523" spans="1:8" ht="15.75" customHeight="1">
      <c r="A523" s="161">
        <v>43140</v>
      </c>
      <c r="B523" s="162"/>
      <c r="C523" s="101" t="s">
        <v>1099</v>
      </c>
      <c r="D523" s="4" t="s">
        <v>36</v>
      </c>
      <c r="E523" s="105">
        <v>43200</v>
      </c>
      <c r="F523" s="110" t="s">
        <v>134</v>
      </c>
      <c r="G523" s="163"/>
      <c r="H523" s="164"/>
    </row>
    <row r="524" spans="1:8" ht="15.75" customHeight="1">
      <c r="A524" s="161">
        <v>43150</v>
      </c>
      <c r="B524" s="162"/>
      <c r="C524" s="101" t="s">
        <v>1099</v>
      </c>
      <c r="D524" s="4" t="s">
        <v>253</v>
      </c>
      <c r="E524" s="105">
        <v>43200</v>
      </c>
      <c r="F524" s="110" t="s">
        <v>671</v>
      </c>
      <c r="G524" s="163"/>
      <c r="H524" s="164"/>
    </row>
    <row r="525" spans="1:8" ht="15" customHeight="1">
      <c r="A525" s="161">
        <v>43151</v>
      </c>
      <c r="B525" s="162"/>
      <c r="C525" s="101" t="s">
        <v>1099</v>
      </c>
      <c r="D525" s="4" t="s">
        <v>254</v>
      </c>
      <c r="E525" s="105">
        <v>43200</v>
      </c>
      <c r="F525" s="110" t="s">
        <v>672</v>
      </c>
      <c r="G525" s="163"/>
      <c r="H525" s="164"/>
    </row>
    <row r="526" spans="1:8" ht="15" customHeight="1">
      <c r="A526" s="161">
        <v>43160</v>
      </c>
      <c r="B526" s="162"/>
      <c r="C526" s="101" t="s">
        <v>1099</v>
      </c>
      <c r="D526" s="4" t="s">
        <v>4</v>
      </c>
      <c r="E526" s="105">
        <v>43200</v>
      </c>
      <c r="F526" s="110" t="s">
        <v>135</v>
      </c>
      <c r="G526" s="163"/>
      <c r="H526" s="164"/>
    </row>
    <row r="527" spans="1:8" ht="15.75" customHeight="1">
      <c r="A527" s="161">
        <v>43170</v>
      </c>
      <c r="B527" s="162"/>
      <c r="C527" s="101" t="s">
        <v>1099</v>
      </c>
      <c r="D527" s="4" t="s">
        <v>255</v>
      </c>
      <c r="E527" s="105">
        <v>43200</v>
      </c>
      <c r="F527" s="110" t="s">
        <v>673</v>
      </c>
      <c r="G527" s="163"/>
      <c r="H527" s="164"/>
    </row>
    <row r="528" spans="1:8" ht="15.75" customHeight="1">
      <c r="A528" s="161">
        <v>43180</v>
      </c>
      <c r="B528" s="162"/>
      <c r="C528" s="101" t="s">
        <v>1099</v>
      </c>
      <c r="D528" s="4" t="s">
        <v>3</v>
      </c>
      <c r="E528" s="105">
        <v>43200</v>
      </c>
      <c r="F528" s="110" t="s">
        <v>136</v>
      </c>
      <c r="G528" s="163"/>
      <c r="H528" s="164"/>
    </row>
    <row r="529" spans="1:8" ht="15.75" customHeight="1" thickBot="1">
      <c r="A529" s="161">
        <v>43200</v>
      </c>
      <c r="B529" s="162"/>
      <c r="C529" s="101" t="s">
        <v>1100</v>
      </c>
      <c r="D529" s="82" t="s">
        <v>33</v>
      </c>
      <c r="E529" s="105">
        <v>72140</v>
      </c>
      <c r="F529" s="58" t="s">
        <v>1026</v>
      </c>
      <c r="G529" s="230">
        <f>SUM(G507:H528)</f>
        <v>0</v>
      </c>
      <c r="H529" s="231"/>
    </row>
    <row r="530" spans="1:8" ht="15.75" customHeight="1" thickBot="1">
      <c r="A530" s="198" t="s">
        <v>219</v>
      </c>
      <c r="B530" s="199"/>
      <c r="C530" s="94"/>
      <c r="D530" s="35" t="s">
        <v>220</v>
      </c>
      <c r="E530" s="35"/>
      <c r="F530" s="55" t="s">
        <v>221</v>
      </c>
      <c r="G530" s="208" t="s">
        <v>222</v>
      </c>
      <c r="H530" s="209"/>
    </row>
    <row r="531" spans="1:8" ht="15.75" customHeight="1">
      <c r="A531" s="10" t="s">
        <v>34</v>
      </c>
      <c r="B531" s="11"/>
      <c r="C531" s="278" t="s">
        <v>1064</v>
      </c>
      <c r="D531" s="191" t="s">
        <v>30</v>
      </c>
      <c r="E531" s="95" t="s">
        <v>1067</v>
      </c>
      <c r="F531" s="61" t="s">
        <v>92</v>
      </c>
      <c r="G531" s="193" t="s">
        <v>91</v>
      </c>
      <c r="H531" s="194"/>
    </row>
    <row r="532" spans="1:8" ht="15.75" customHeight="1" thickBot="1">
      <c r="A532" s="10" t="s">
        <v>35</v>
      </c>
      <c r="B532" s="11"/>
      <c r="C532" s="279"/>
      <c r="D532" s="192"/>
      <c r="E532" s="96" t="s">
        <v>1068</v>
      </c>
      <c r="F532" s="57" t="s">
        <v>93</v>
      </c>
      <c r="G532" s="210" t="s">
        <v>16</v>
      </c>
      <c r="H532" s="211"/>
    </row>
    <row r="533" spans="1:8" ht="15.75" customHeight="1" thickBot="1">
      <c r="A533" s="188" t="s">
        <v>199</v>
      </c>
      <c r="B533" s="189"/>
      <c r="C533" s="189"/>
      <c r="D533" s="189"/>
      <c r="E533" s="189"/>
      <c r="F533" s="189"/>
      <c r="G533" s="189"/>
      <c r="H533" s="190"/>
    </row>
    <row r="534" spans="1:8" ht="15.75" customHeight="1">
      <c r="A534" s="195" t="s">
        <v>973</v>
      </c>
      <c r="B534" s="196"/>
      <c r="C534" s="196"/>
      <c r="D534" s="196"/>
      <c r="E534" s="196"/>
      <c r="F534" s="196"/>
      <c r="G534" s="196"/>
      <c r="H534" s="197"/>
    </row>
    <row r="535" spans="1:8" ht="15.75" customHeight="1">
      <c r="A535" s="161">
        <v>43500</v>
      </c>
      <c r="B535" s="162"/>
      <c r="C535" s="101" t="s">
        <v>1101</v>
      </c>
      <c r="D535" s="4" t="s">
        <v>6</v>
      </c>
      <c r="E535" s="105">
        <v>43620</v>
      </c>
      <c r="F535" s="110" t="s">
        <v>137</v>
      </c>
      <c r="G535" s="163"/>
      <c r="H535" s="164"/>
    </row>
    <row r="536" spans="1:8" ht="15.75" customHeight="1">
      <c r="A536" s="161">
        <v>43505</v>
      </c>
      <c r="B536" s="162"/>
      <c r="C536" s="101" t="s">
        <v>1102</v>
      </c>
      <c r="D536" s="4" t="s">
        <v>674</v>
      </c>
      <c r="E536" s="105">
        <v>43620</v>
      </c>
      <c r="F536" s="110" t="s">
        <v>676</v>
      </c>
      <c r="G536" s="163"/>
      <c r="H536" s="164"/>
    </row>
    <row r="537" spans="1:8" ht="15.75" customHeight="1">
      <c r="A537" s="161">
        <v>43520</v>
      </c>
      <c r="B537" s="162"/>
      <c r="C537" s="101" t="s">
        <v>1103</v>
      </c>
      <c r="D537" s="4" t="s">
        <v>675</v>
      </c>
      <c r="E537" s="105">
        <v>43620</v>
      </c>
      <c r="F537" s="110" t="s">
        <v>677</v>
      </c>
      <c r="G537" s="163"/>
      <c r="H537" s="164"/>
    </row>
    <row r="538" spans="1:8" ht="15.75" customHeight="1">
      <c r="A538" s="161">
        <v>43525</v>
      </c>
      <c r="B538" s="162"/>
      <c r="C538" s="101" t="s">
        <v>1104</v>
      </c>
      <c r="D538" s="5" t="s">
        <v>251</v>
      </c>
      <c r="E538" s="105">
        <v>43620</v>
      </c>
      <c r="F538" s="110" t="s">
        <v>678</v>
      </c>
      <c r="G538" s="163"/>
      <c r="H538" s="164"/>
    </row>
    <row r="539" spans="1:8" ht="15.75" customHeight="1">
      <c r="A539" s="161">
        <v>43530</v>
      </c>
      <c r="B539" s="162"/>
      <c r="C539" s="101" t="s">
        <v>1104</v>
      </c>
      <c r="D539" s="4" t="s">
        <v>78</v>
      </c>
      <c r="E539" s="105">
        <v>43620</v>
      </c>
      <c r="F539" s="110" t="s">
        <v>679</v>
      </c>
      <c r="G539" s="163"/>
      <c r="H539" s="164"/>
    </row>
    <row r="540" spans="1:8" ht="15.75" customHeight="1">
      <c r="A540" s="161">
        <v>43531</v>
      </c>
      <c r="B540" s="162"/>
      <c r="C540" s="101" t="s">
        <v>1104</v>
      </c>
      <c r="D540" s="4" t="s">
        <v>73</v>
      </c>
      <c r="E540" s="105">
        <v>43620</v>
      </c>
      <c r="F540" s="110" t="s">
        <v>680</v>
      </c>
      <c r="G540" s="163"/>
      <c r="H540" s="164"/>
    </row>
    <row r="541" spans="1:8" ht="15.75" customHeight="1">
      <c r="A541" s="161">
        <v>43532</v>
      </c>
      <c r="B541" s="162"/>
      <c r="C541" s="101" t="s">
        <v>1104</v>
      </c>
      <c r="D541" s="4" t="s">
        <v>79</v>
      </c>
      <c r="E541" s="105">
        <v>43620</v>
      </c>
      <c r="F541" s="110" t="s">
        <v>681</v>
      </c>
      <c r="G541" s="163"/>
      <c r="H541" s="164"/>
    </row>
    <row r="542" spans="1:8" ht="15.75" customHeight="1">
      <c r="A542" s="161">
        <v>43533</v>
      </c>
      <c r="B542" s="162"/>
      <c r="C542" s="101" t="s">
        <v>1104</v>
      </c>
      <c r="D542" s="4" t="s">
        <v>74</v>
      </c>
      <c r="E542" s="105">
        <v>43620</v>
      </c>
      <c r="F542" s="110" t="s">
        <v>682</v>
      </c>
      <c r="G542" s="163"/>
      <c r="H542" s="164"/>
    </row>
    <row r="543" spans="1:8" ht="15.75" customHeight="1">
      <c r="A543" s="161">
        <v>43534</v>
      </c>
      <c r="B543" s="162"/>
      <c r="C543" s="101" t="s">
        <v>1104</v>
      </c>
      <c r="D543" s="4" t="s">
        <v>80</v>
      </c>
      <c r="E543" s="105">
        <v>43620</v>
      </c>
      <c r="F543" s="110" t="s">
        <v>683</v>
      </c>
      <c r="G543" s="163"/>
      <c r="H543" s="164"/>
    </row>
    <row r="544" spans="1:8" ht="15.75" customHeight="1">
      <c r="A544" s="161">
        <v>43535</v>
      </c>
      <c r="B544" s="162"/>
      <c r="C544" s="101" t="s">
        <v>1104</v>
      </c>
      <c r="D544" s="4" t="s">
        <v>81</v>
      </c>
      <c r="E544" s="105">
        <v>43620</v>
      </c>
      <c r="F544" s="110" t="s">
        <v>684</v>
      </c>
      <c r="G544" s="163"/>
      <c r="H544" s="164"/>
    </row>
    <row r="545" spans="1:8" ht="15.75" customHeight="1">
      <c r="A545" s="161">
        <v>43536</v>
      </c>
      <c r="B545" s="162"/>
      <c r="C545" s="101" t="s">
        <v>1104</v>
      </c>
      <c r="D545" s="4" t="s">
        <v>82</v>
      </c>
      <c r="E545" s="105">
        <v>43620</v>
      </c>
      <c r="F545" s="110" t="s">
        <v>685</v>
      </c>
      <c r="G545" s="163"/>
      <c r="H545" s="164"/>
    </row>
    <row r="546" spans="1:8" ht="15.75" customHeight="1">
      <c r="A546" s="161">
        <v>43537</v>
      </c>
      <c r="B546" s="162"/>
      <c r="C546" s="101" t="s">
        <v>1104</v>
      </c>
      <c r="D546" s="5" t="s">
        <v>75</v>
      </c>
      <c r="E546" s="105">
        <v>43620</v>
      </c>
      <c r="F546" s="110" t="s">
        <v>686</v>
      </c>
      <c r="G546" s="163"/>
      <c r="H546" s="164"/>
    </row>
    <row r="547" spans="1:8" ht="15.75" customHeight="1">
      <c r="A547" s="161">
        <v>43538</v>
      </c>
      <c r="B547" s="162"/>
      <c r="C547" s="101" t="s">
        <v>1104</v>
      </c>
      <c r="D547" s="4" t="s">
        <v>252</v>
      </c>
      <c r="E547" s="105">
        <v>43620</v>
      </c>
      <c r="F547" s="110" t="s">
        <v>687</v>
      </c>
      <c r="G547" s="163"/>
      <c r="H547" s="164"/>
    </row>
    <row r="548" spans="1:8" ht="15.75" customHeight="1">
      <c r="A548" s="161">
        <v>43540</v>
      </c>
      <c r="B548" s="162"/>
      <c r="C548" s="101" t="s">
        <v>1104</v>
      </c>
      <c r="D548" s="4" t="s">
        <v>54</v>
      </c>
      <c r="E548" s="105">
        <v>43620</v>
      </c>
      <c r="F548" s="110" t="s">
        <v>138</v>
      </c>
      <c r="G548" s="163"/>
      <c r="H548" s="164"/>
    </row>
    <row r="549" spans="1:8" ht="15.75" customHeight="1">
      <c r="A549" s="161">
        <v>43560</v>
      </c>
      <c r="B549" s="162"/>
      <c r="C549" s="101" t="s">
        <v>1104</v>
      </c>
      <c r="D549" s="4" t="s">
        <v>36</v>
      </c>
      <c r="E549" s="105">
        <v>43620</v>
      </c>
      <c r="F549" s="110" t="s">
        <v>139</v>
      </c>
      <c r="G549" s="163"/>
      <c r="H549" s="164"/>
    </row>
    <row r="550" spans="1:8" ht="15.75" customHeight="1">
      <c r="A550" s="161">
        <v>43570</v>
      </c>
      <c r="B550" s="162"/>
      <c r="C550" s="101" t="s">
        <v>1104</v>
      </c>
      <c r="D550" s="5" t="s">
        <v>253</v>
      </c>
      <c r="E550" s="105">
        <v>43620</v>
      </c>
      <c r="F550" s="110" t="s">
        <v>688</v>
      </c>
      <c r="G550" s="163"/>
      <c r="H550" s="164"/>
    </row>
    <row r="551" spans="1:8" ht="15.75" customHeight="1">
      <c r="A551" s="161">
        <v>43571</v>
      </c>
      <c r="B551" s="162"/>
      <c r="C551" s="101" t="s">
        <v>1104</v>
      </c>
      <c r="D551" s="4" t="s">
        <v>254</v>
      </c>
      <c r="E551" s="105">
        <v>43620</v>
      </c>
      <c r="F551" s="110" t="s">
        <v>689</v>
      </c>
      <c r="G551" s="163"/>
      <c r="H551" s="164"/>
    </row>
    <row r="552" spans="1:8" s="23" customFormat="1" ht="15">
      <c r="A552" s="161">
        <v>43580</v>
      </c>
      <c r="B552" s="162"/>
      <c r="C552" s="101" t="s">
        <v>1104</v>
      </c>
      <c r="D552" s="4" t="s">
        <v>4</v>
      </c>
      <c r="E552" s="105">
        <v>43620</v>
      </c>
      <c r="F552" s="110" t="s">
        <v>140</v>
      </c>
      <c r="G552" s="163"/>
      <c r="H552" s="164"/>
    </row>
    <row r="553" spans="1:8" s="23" customFormat="1" ht="15">
      <c r="A553" s="161">
        <v>43590</v>
      </c>
      <c r="B553" s="162"/>
      <c r="C553" s="101" t="s">
        <v>1104</v>
      </c>
      <c r="D553" s="4" t="s">
        <v>255</v>
      </c>
      <c r="E553" s="105">
        <v>43620</v>
      </c>
      <c r="F553" s="110" t="s">
        <v>690</v>
      </c>
      <c r="G553" s="163"/>
      <c r="H553" s="164"/>
    </row>
    <row r="554" spans="1:8" s="23" customFormat="1" ht="15">
      <c r="A554" s="161">
        <v>43600</v>
      </c>
      <c r="B554" s="162"/>
      <c r="C554" s="101" t="s">
        <v>1104</v>
      </c>
      <c r="D554" s="4" t="s">
        <v>3</v>
      </c>
      <c r="E554" s="105">
        <v>43620</v>
      </c>
      <c r="F554" s="110" t="s">
        <v>141</v>
      </c>
      <c r="G554" s="163"/>
      <c r="H554" s="164"/>
    </row>
    <row r="555" spans="1:8" s="23" customFormat="1" ht="18" customHeight="1" thickBot="1">
      <c r="A555" s="161">
        <v>43620</v>
      </c>
      <c r="B555" s="162"/>
      <c r="C555" s="101" t="s">
        <v>1105</v>
      </c>
      <c r="D555" s="20" t="s">
        <v>33</v>
      </c>
      <c r="E555" s="105">
        <v>72140</v>
      </c>
      <c r="F555" s="60" t="s">
        <v>1027</v>
      </c>
      <c r="G555" s="171">
        <f>SUM(G535:H554)</f>
        <v>0</v>
      </c>
      <c r="H555" s="172"/>
    </row>
    <row r="556" spans="1:8" ht="15.75" customHeight="1">
      <c r="A556" s="200" t="s">
        <v>703</v>
      </c>
      <c r="B556" s="201"/>
      <c r="C556" s="201"/>
      <c r="D556" s="201"/>
      <c r="E556" s="201"/>
      <c r="F556" s="201"/>
      <c r="G556" s="201"/>
      <c r="H556" s="202"/>
    </row>
    <row r="557" spans="1:8" ht="15.75" customHeight="1">
      <c r="A557" s="161">
        <v>44000</v>
      </c>
      <c r="B557" s="162"/>
      <c r="C557" s="101" t="s">
        <v>1108</v>
      </c>
      <c r="D557" s="4" t="s">
        <v>5</v>
      </c>
      <c r="E557" s="105">
        <v>44180</v>
      </c>
      <c r="F557" s="110" t="s">
        <v>142</v>
      </c>
      <c r="G557" s="163"/>
      <c r="H557" s="164"/>
    </row>
    <row r="558" spans="1:8" ht="15.75" customHeight="1">
      <c r="A558" s="161">
        <v>44020</v>
      </c>
      <c r="B558" s="162"/>
      <c r="C558" s="101" t="s">
        <v>1108</v>
      </c>
      <c r="D558" s="4" t="s">
        <v>56</v>
      </c>
      <c r="E558" s="105">
        <v>44180</v>
      </c>
      <c r="F558" s="110" t="s">
        <v>143</v>
      </c>
      <c r="G558" s="163"/>
      <c r="H558" s="164"/>
    </row>
    <row r="559" spans="1:8" ht="15.75" customHeight="1">
      <c r="A559" s="161">
        <v>44040</v>
      </c>
      <c r="B559" s="162"/>
      <c r="C559" s="101" t="s">
        <v>1108</v>
      </c>
      <c r="D559" s="4" t="s">
        <v>57</v>
      </c>
      <c r="E559" s="105">
        <v>44180</v>
      </c>
      <c r="F559" s="110" t="s">
        <v>144</v>
      </c>
      <c r="G559" s="163"/>
      <c r="H559" s="164"/>
    </row>
    <row r="560" spans="1:8" ht="15.75" customHeight="1">
      <c r="A560" s="161">
        <v>44060</v>
      </c>
      <c r="B560" s="162"/>
      <c r="C560" s="101" t="s">
        <v>1108</v>
      </c>
      <c r="D560" s="4" t="s">
        <v>58</v>
      </c>
      <c r="E560" s="105">
        <v>44180</v>
      </c>
      <c r="F560" s="110" t="s">
        <v>145</v>
      </c>
      <c r="G560" s="163"/>
      <c r="H560" s="164"/>
    </row>
    <row r="561" spans="1:8" ht="15.75" customHeight="1">
      <c r="A561" s="161">
        <v>44065</v>
      </c>
      <c r="B561" s="162"/>
      <c r="C561" s="101" t="s">
        <v>1108</v>
      </c>
      <c r="D561" s="4" t="s">
        <v>251</v>
      </c>
      <c r="E561" s="105">
        <v>44180</v>
      </c>
      <c r="F561" s="110" t="s">
        <v>704</v>
      </c>
      <c r="G561" s="163"/>
      <c r="H561" s="164"/>
    </row>
    <row r="562" spans="1:8" ht="15.75" customHeight="1">
      <c r="A562" s="161">
        <v>44070</v>
      </c>
      <c r="B562" s="162"/>
      <c r="C562" s="101" t="s">
        <v>1108</v>
      </c>
      <c r="D562" s="5" t="s">
        <v>78</v>
      </c>
      <c r="E562" s="105">
        <v>44180</v>
      </c>
      <c r="F562" s="110" t="s">
        <v>705</v>
      </c>
      <c r="G562" s="163"/>
      <c r="H562" s="164"/>
    </row>
    <row r="563" spans="1:8" ht="15.75" customHeight="1">
      <c r="A563" s="161">
        <v>44071</v>
      </c>
      <c r="B563" s="162"/>
      <c r="C563" s="101" t="s">
        <v>1108</v>
      </c>
      <c r="D563" s="4" t="s">
        <v>73</v>
      </c>
      <c r="E563" s="105">
        <v>44180</v>
      </c>
      <c r="F563" s="110" t="s">
        <v>706</v>
      </c>
      <c r="G563" s="163"/>
      <c r="H563" s="164"/>
    </row>
    <row r="564" spans="1:8" ht="15.75" customHeight="1">
      <c r="A564" s="161">
        <v>44072</v>
      </c>
      <c r="B564" s="162"/>
      <c r="C564" s="101" t="s">
        <v>1108</v>
      </c>
      <c r="D564" s="4" t="s">
        <v>79</v>
      </c>
      <c r="E564" s="105">
        <v>44180</v>
      </c>
      <c r="F564" s="110" t="s">
        <v>707</v>
      </c>
      <c r="G564" s="163"/>
      <c r="H564" s="164"/>
    </row>
    <row r="565" spans="1:8" ht="15.75" customHeight="1">
      <c r="A565" s="161">
        <v>44073</v>
      </c>
      <c r="B565" s="162"/>
      <c r="C565" s="101" t="s">
        <v>1108</v>
      </c>
      <c r="D565" s="4" t="s">
        <v>74</v>
      </c>
      <c r="E565" s="105">
        <v>44180</v>
      </c>
      <c r="F565" s="110" t="s">
        <v>708</v>
      </c>
      <c r="G565" s="163"/>
      <c r="H565" s="164"/>
    </row>
    <row r="566" spans="1:8" ht="15.75" customHeight="1">
      <c r="A566" s="161">
        <v>44074</v>
      </c>
      <c r="B566" s="162"/>
      <c r="C566" s="101" t="s">
        <v>1108</v>
      </c>
      <c r="D566" s="4" t="s">
        <v>80</v>
      </c>
      <c r="E566" s="105">
        <v>44180</v>
      </c>
      <c r="F566" s="110" t="s">
        <v>709</v>
      </c>
      <c r="G566" s="163"/>
      <c r="H566" s="164"/>
    </row>
    <row r="567" spans="1:8" ht="15.75" customHeight="1">
      <c r="A567" s="161">
        <v>44075</v>
      </c>
      <c r="B567" s="162"/>
      <c r="C567" s="101" t="s">
        <v>1108</v>
      </c>
      <c r="D567" s="4" t="s">
        <v>81</v>
      </c>
      <c r="E567" s="105">
        <v>44180</v>
      </c>
      <c r="F567" s="110" t="s">
        <v>710</v>
      </c>
      <c r="G567" s="163"/>
      <c r="H567" s="164"/>
    </row>
    <row r="568" spans="1:8" ht="15.75" customHeight="1">
      <c r="A568" s="161">
        <v>44076</v>
      </c>
      <c r="B568" s="162"/>
      <c r="C568" s="101" t="s">
        <v>1108</v>
      </c>
      <c r="D568" s="4" t="s">
        <v>82</v>
      </c>
      <c r="E568" s="105">
        <v>44180</v>
      </c>
      <c r="F568" s="110" t="s">
        <v>711</v>
      </c>
      <c r="G568" s="163"/>
      <c r="H568" s="164"/>
    </row>
    <row r="569" spans="1:8" ht="15.75" customHeight="1">
      <c r="A569" s="161">
        <v>44077</v>
      </c>
      <c r="B569" s="162"/>
      <c r="C569" s="101" t="s">
        <v>1108</v>
      </c>
      <c r="D569" s="4" t="s">
        <v>75</v>
      </c>
      <c r="E569" s="105">
        <v>44180</v>
      </c>
      <c r="F569" s="110" t="s">
        <v>712</v>
      </c>
      <c r="G569" s="163"/>
      <c r="H569" s="164"/>
    </row>
    <row r="570" spans="1:8" ht="15.75" customHeight="1">
      <c r="A570" s="161">
        <v>44078</v>
      </c>
      <c r="B570" s="162"/>
      <c r="C570" s="101" t="s">
        <v>1108</v>
      </c>
      <c r="D570" s="4" t="s">
        <v>252</v>
      </c>
      <c r="E570" s="105">
        <v>44180</v>
      </c>
      <c r="F570" s="110" t="s">
        <v>713</v>
      </c>
      <c r="G570" s="163"/>
      <c r="H570" s="164"/>
    </row>
    <row r="571" spans="1:8" ht="15.75" customHeight="1">
      <c r="A571" s="161">
        <v>44080</v>
      </c>
      <c r="B571" s="162"/>
      <c r="C571" s="101" t="s">
        <v>1108</v>
      </c>
      <c r="D571" s="4" t="s">
        <v>55</v>
      </c>
      <c r="E571" s="105">
        <v>44180</v>
      </c>
      <c r="F571" s="110" t="s">
        <v>146</v>
      </c>
      <c r="G571" s="163"/>
      <c r="H571" s="164"/>
    </row>
    <row r="572" spans="1:8" ht="15.75" customHeight="1">
      <c r="A572" s="161">
        <v>44100</v>
      </c>
      <c r="B572" s="162"/>
      <c r="C572" s="101" t="s">
        <v>1108</v>
      </c>
      <c r="D572" s="4" t="s">
        <v>69</v>
      </c>
      <c r="E572" s="105">
        <v>44180</v>
      </c>
      <c r="F572" s="110" t="s">
        <v>147</v>
      </c>
      <c r="G572" s="163"/>
      <c r="H572" s="164"/>
    </row>
    <row r="573" spans="1:8" ht="15.75" customHeight="1">
      <c r="A573" s="161">
        <v>44120</v>
      </c>
      <c r="B573" s="162"/>
      <c r="C573" s="101" t="s">
        <v>1108</v>
      </c>
      <c r="D573" s="5" t="s">
        <v>36</v>
      </c>
      <c r="E573" s="105">
        <v>44180</v>
      </c>
      <c r="F573" s="110" t="s">
        <v>148</v>
      </c>
      <c r="G573" s="163"/>
      <c r="H573" s="164"/>
    </row>
    <row r="574" spans="1:8" ht="15.75" customHeight="1">
      <c r="A574" s="161">
        <v>44130</v>
      </c>
      <c r="B574" s="162"/>
      <c r="C574" s="101" t="s">
        <v>1108</v>
      </c>
      <c r="D574" s="4" t="s">
        <v>253</v>
      </c>
      <c r="E574" s="105">
        <v>44180</v>
      </c>
      <c r="F574" s="110" t="s">
        <v>714</v>
      </c>
      <c r="G574" s="163"/>
      <c r="H574" s="164"/>
    </row>
    <row r="575" spans="1:8" ht="15">
      <c r="A575" s="161">
        <v>44131</v>
      </c>
      <c r="B575" s="162"/>
      <c r="C575" s="101" t="s">
        <v>1108</v>
      </c>
      <c r="D575" s="4" t="s">
        <v>254</v>
      </c>
      <c r="E575" s="105">
        <v>44180</v>
      </c>
      <c r="F575" s="110" t="s">
        <v>715</v>
      </c>
      <c r="G575" s="163"/>
      <c r="H575" s="164"/>
    </row>
    <row r="576" spans="1:8" s="23" customFormat="1" ht="15">
      <c r="A576" s="161">
        <v>44140</v>
      </c>
      <c r="B576" s="162"/>
      <c r="C576" s="101" t="s">
        <v>1108</v>
      </c>
      <c r="D576" s="4" t="s">
        <v>4</v>
      </c>
      <c r="E576" s="105">
        <v>44180</v>
      </c>
      <c r="F576" s="110" t="s">
        <v>149</v>
      </c>
      <c r="G576" s="163"/>
      <c r="H576" s="164"/>
    </row>
    <row r="577" spans="1:8" s="23" customFormat="1" ht="15">
      <c r="A577" s="161">
        <v>44150</v>
      </c>
      <c r="B577" s="162"/>
      <c r="C577" s="101" t="s">
        <v>1108</v>
      </c>
      <c r="D577" s="4" t="s">
        <v>255</v>
      </c>
      <c r="E577" s="105">
        <v>44180</v>
      </c>
      <c r="F577" s="110" t="s">
        <v>716</v>
      </c>
      <c r="G577" s="163"/>
      <c r="H577" s="164"/>
    </row>
    <row r="578" spans="1:8" s="23" customFormat="1" ht="15">
      <c r="A578" s="161">
        <v>44160</v>
      </c>
      <c r="B578" s="162"/>
      <c r="C578" s="101" t="s">
        <v>1108</v>
      </c>
      <c r="D578" s="4" t="s">
        <v>3</v>
      </c>
      <c r="E578" s="105">
        <v>44180</v>
      </c>
      <c r="F578" s="110" t="s">
        <v>150</v>
      </c>
      <c r="G578" s="163"/>
      <c r="H578" s="164"/>
    </row>
    <row r="579" spans="1:8" s="23" customFormat="1" ht="18" customHeight="1" thickBot="1">
      <c r="A579" s="161">
        <v>44180</v>
      </c>
      <c r="B579" s="162"/>
      <c r="C579" s="101" t="s">
        <v>1109</v>
      </c>
      <c r="D579" s="19" t="s">
        <v>33</v>
      </c>
      <c r="E579" s="105">
        <v>72140</v>
      </c>
      <c r="F579" s="59" t="s">
        <v>1029</v>
      </c>
      <c r="G579" s="341">
        <f>SUM(G557:H578)</f>
        <v>0</v>
      </c>
      <c r="H579" s="342">
        <v>44180</v>
      </c>
    </row>
    <row r="580" spans="1:8" s="23" customFormat="1" ht="18" customHeight="1">
      <c r="A580" s="232" t="s">
        <v>1002</v>
      </c>
      <c r="B580" s="233"/>
      <c r="C580" s="233"/>
      <c r="D580" s="233"/>
      <c r="E580" s="233"/>
      <c r="F580" s="233"/>
      <c r="G580" s="233"/>
      <c r="H580" s="233"/>
    </row>
    <row r="581" spans="1:8" s="23" customFormat="1" ht="18" customHeight="1">
      <c r="A581" s="161">
        <v>43650</v>
      </c>
      <c r="B581" s="162"/>
      <c r="C581" s="111" t="s">
        <v>1106</v>
      </c>
      <c r="D581" s="4" t="s">
        <v>698</v>
      </c>
      <c r="E581" s="105">
        <v>43700</v>
      </c>
      <c r="F581" s="110" t="s">
        <v>691</v>
      </c>
      <c r="G581" s="163"/>
      <c r="H581" s="164"/>
    </row>
    <row r="582" spans="1:8" s="23" customFormat="1" ht="18" customHeight="1">
      <c r="A582" s="161">
        <v>43660</v>
      </c>
      <c r="B582" s="162"/>
      <c r="C582" s="111" t="s">
        <v>1106</v>
      </c>
      <c r="D582" s="4" t="s">
        <v>251</v>
      </c>
      <c r="E582" s="105">
        <v>43700</v>
      </c>
      <c r="F582" s="110" t="s">
        <v>692</v>
      </c>
      <c r="G582" s="163"/>
      <c r="H582" s="164"/>
    </row>
    <row r="583" spans="1:8" s="23" customFormat="1" ht="18" customHeight="1">
      <c r="A583" s="161">
        <v>43665</v>
      </c>
      <c r="B583" s="162"/>
      <c r="C583" s="111" t="s">
        <v>1106</v>
      </c>
      <c r="D583" s="5" t="s">
        <v>78</v>
      </c>
      <c r="E583" s="105">
        <v>43700</v>
      </c>
      <c r="F583" s="110" t="s">
        <v>693</v>
      </c>
      <c r="G583" s="163"/>
      <c r="H583" s="164"/>
    </row>
    <row r="584" spans="1:8" s="23" customFormat="1" ht="18" customHeight="1">
      <c r="A584" s="161">
        <v>43666</v>
      </c>
      <c r="B584" s="162"/>
      <c r="C584" s="111" t="s">
        <v>1106</v>
      </c>
      <c r="D584" s="4" t="s">
        <v>73</v>
      </c>
      <c r="E584" s="105">
        <v>43700</v>
      </c>
      <c r="F584" s="110" t="s">
        <v>694</v>
      </c>
      <c r="G584" s="163"/>
      <c r="H584" s="164"/>
    </row>
    <row r="585" spans="1:8" s="23" customFormat="1" ht="18" customHeight="1">
      <c r="A585" s="161">
        <v>43667</v>
      </c>
      <c r="B585" s="162"/>
      <c r="C585" s="111" t="s">
        <v>1106</v>
      </c>
      <c r="D585" s="4" t="s">
        <v>79</v>
      </c>
      <c r="E585" s="105">
        <v>43700</v>
      </c>
      <c r="F585" s="110" t="s">
        <v>695</v>
      </c>
      <c r="G585" s="163"/>
      <c r="H585" s="164"/>
    </row>
    <row r="586" spans="1:8" s="23" customFormat="1" ht="18" customHeight="1">
      <c r="A586" s="161">
        <v>43668</v>
      </c>
      <c r="B586" s="162"/>
      <c r="C586" s="111" t="s">
        <v>1106</v>
      </c>
      <c r="D586" s="5" t="s">
        <v>74</v>
      </c>
      <c r="E586" s="105">
        <v>43700</v>
      </c>
      <c r="F586" s="110" t="s">
        <v>696</v>
      </c>
      <c r="G586" s="163"/>
      <c r="H586" s="164"/>
    </row>
    <row r="587" spans="1:8" s="23" customFormat="1" ht="18" customHeight="1">
      <c r="A587" s="161">
        <v>43669</v>
      </c>
      <c r="B587" s="162"/>
      <c r="C587" s="111" t="s">
        <v>1106</v>
      </c>
      <c r="D587" s="4" t="s">
        <v>80</v>
      </c>
      <c r="E587" s="105">
        <v>43700</v>
      </c>
      <c r="F587" s="110" t="s">
        <v>697</v>
      </c>
      <c r="G587" s="163"/>
      <c r="H587" s="164"/>
    </row>
    <row r="588" spans="1:8" s="23" customFormat="1" ht="18" customHeight="1">
      <c r="A588" s="161">
        <v>43670</v>
      </c>
      <c r="B588" s="162"/>
      <c r="C588" s="111" t="s">
        <v>1106</v>
      </c>
      <c r="D588" s="4" t="s">
        <v>81</v>
      </c>
      <c r="E588" s="105">
        <v>43700</v>
      </c>
      <c r="F588" s="110" t="s">
        <v>699</v>
      </c>
      <c r="G588" s="163"/>
      <c r="H588" s="164"/>
    </row>
    <row r="589" spans="1:8" s="23" customFormat="1" ht="18" customHeight="1">
      <c r="A589" s="161">
        <v>43671</v>
      </c>
      <c r="B589" s="162"/>
      <c r="C589" s="111" t="s">
        <v>1106</v>
      </c>
      <c r="D589" s="5" t="s">
        <v>82</v>
      </c>
      <c r="E589" s="105">
        <v>43700</v>
      </c>
      <c r="F589" s="110" t="s">
        <v>700</v>
      </c>
      <c r="G589" s="163"/>
      <c r="H589" s="164"/>
    </row>
    <row r="590" spans="1:8" s="23" customFormat="1" ht="18" customHeight="1">
      <c r="A590" s="161">
        <v>43672</v>
      </c>
      <c r="B590" s="162"/>
      <c r="C590" s="111" t="s">
        <v>1106</v>
      </c>
      <c r="D590" s="4" t="s">
        <v>75</v>
      </c>
      <c r="E590" s="105">
        <v>43700</v>
      </c>
      <c r="F590" s="110" t="s">
        <v>701</v>
      </c>
      <c r="G590" s="163"/>
      <c r="H590" s="164"/>
    </row>
    <row r="591" spans="1:8" s="23" customFormat="1" ht="18" customHeight="1">
      <c r="A591" s="161">
        <v>43673</v>
      </c>
      <c r="B591" s="162"/>
      <c r="C591" s="111" t="s">
        <v>1106</v>
      </c>
      <c r="D591" s="4" t="s">
        <v>252</v>
      </c>
      <c r="E591" s="105">
        <v>43700</v>
      </c>
      <c r="F591" s="110" t="s">
        <v>702</v>
      </c>
      <c r="G591" s="163"/>
      <c r="H591" s="164"/>
    </row>
    <row r="592" spans="1:8" s="23" customFormat="1" ht="18" customHeight="1" thickBot="1">
      <c r="A592" s="161">
        <v>43700</v>
      </c>
      <c r="B592" s="162"/>
      <c r="C592" s="111" t="s">
        <v>1107</v>
      </c>
      <c r="D592" s="20" t="s">
        <v>33</v>
      </c>
      <c r="E592" s="105">
        <v>72140</v>
      </c>
      <c r="F592" s="60" t="s">
        <v>1028</v>
      </c>
      <c r="G592" s="171">
        <f>SUM(G581:H591)</f>
        <v>0</v>
      </c>
      <c r="H592" s="172"/>
    </row>
    <row r="593" spans="1:8" ht="15.75" customHeight="1">
      <c r="A593" s="200" t="s">
        <v>974</v>
      </c>
      <c r="B593" s="201"/>
      <c r="C593" s="201"/>
      <c r="D593" s="201"/>
      <c r="E593" s="201"/>
      <c r="F593" s="201"/>
      <c r="G593" s="201"/>
      <c r="H593" s="202"/>
    </row>
    <row r="594" spans="1:8" ht="15.75" customHeight="1">
      <c r="A594" s="161">
        <v>45000</v>
      </c>
      <c r="B594" s="162"/>
      <c r="C594" s="101" t="s">
        <v>1110</v>
      </c>
      <c r="D594" s="4" t="s">
        <v>6</v>
      </c>
      <c r="E594" s="105">
        <v>45300</v>
      </c>
      <c r="F594" s="110" t="s">
        <v>151</v>
      </c>
      <c r="G594" s="167"/>
      <c r="H594" s="168"/>
    </row>
    <row r="595" spans="1:8" ht="15.75" customHeight="1">
      <c r="A595" s="161">
        <v>45035</v>
      </c>
      <c r="B595" s="162"/>
      <c r="C595" s="101" t="s">
        <v>1110</v>
      </c>
      <c r="D595" s="4" t="s">
        <v>251</v>
      </c>
      <c r="E595" s="105">
        <v>45300</v>
      </c>
      <c r="F595" s="110" t="s">
        <v>719</v>
      </c>
      <c r="G595" s="167"/>
      <c r="H595" s="168"/>
    </row>
    <row r="596" spans="1:8" ht="15.75" customHeight="1">
      <c r="A596" s="161">
        <v>45290</v>
      </c>
      <c r="B596" s="162"/>
      <c r="C596" s="101" t="s">
        <v>1110</v>
      </c>
      <c r="D596" s="5" t="s">
        <v>78</v>
      </c>
      <c r="E596" s="105">
        <v>45300</v>
      </c>
      <c r="F596" s="110" t="s">
        <v>720</v>
      </c>
      <c r="G596" s="167"/>
      <c r="H596" s="168"/>
    </row>
    <row r="597" spans="1:8" ht="15.75" customHeight="1">
      <c r="A597" s="161">
        <v>45291</v>
      </c>
      <c r="B597" s="162"/>
      <c r="C597" s="101" t="s">
        <v>1110</v>
      </c>
      <c r="D597" s="4" t="s">
        <v>73</v>
      </c>
      <c r="E597" s="105">
        <v>45300</v>
      </c>
      <c r="F597" s="110" t="s">
        <v>721</v>
      </c>
      <c r="G597" s="167"/>
      <c r="H597" s="168"/>
    </row>
    <row r="598" spans="1:8" ht="15.75" customHeight="1">
      <c r="A598" s="161">
        <v>45292</v>
      </c>
      <c r="B598" s="162"/>
      <c r="C598" s="101" t="s">
        <v>1110</v>
      </c>
      <c r="D598" s="4" t="s">
        <v>79</v>
      </c>
      <c r="E598" s="105">
        <v>45300</v>
      </c>
      <c r="F598" s="110" t="s">
        <v>722</v>
      </c>
      <c r="G598" s="167"/>
      <c r="H598" s="168"/>
    </row>
    <row r="599" spans="1:8" ht="15.75" customHeight="1">
      <c r="A599" s="161">
        <v>45293</v>
      </c>
      <c r="B599" s="162"/>
      <c r="C599" s="101" t="s">
        <v>1110</v>
      </c>
      <c r="D599" s="4" t="s">
        <v>74</v>
      </c>
      <c r="E599" s="105">
        <v>45300</v>
      </c>
      <c r="F599" s="110" t="s">
        <v>723</v>
      </c>
      <c r="G599" s="167"/>
      <c r="H599" s="168"/>
    </row>
    <row r="600" spans="1:8" ht="15.75" customHeight="1">
      <c r="A600" s="161">
        <v>45294</v>
      </c>
      <c r="B600" s="162"/>
      <c r="C600" s="101" t="s">
        <v>1110</v>
      </c>
      <c r="D600" s="4" t="s">
        <v>80</v>
      </c>
      <c r="E600" s="105">
        <v>45300</v>
      </c>
      <c r="F600" s="110" t="s">
        <v>724</v>
      </c>
      <c r="G600" s="167"/>
      <c r="H600" s="168"/>
    </row>
    <row r="601" spans="1:8" ht="15.75" customHeight="1">
      <c r="A601" s="161">
        <v>45295</v>
      </c>
      <c r="B601" s="162"/>
      <c r="C601" s="101" t="s">
        <v>1110</v>
      </c>
      <c r="D601" s="4" t="s">
        <v>81</v>
      </c>
      <c r="E601" s="105">
        <v>45300</v>
      </c>
      <c r="F601" s="110" t="s">
        <v>725</v>
      </c>
      <c r="G601" s="167"/>
      <c r="H601" s="168"/>
    </row>
    <row r="602" spans="1:8" ht="15.75" customHeight="1">
      <c r="A602" s="161">
        <v>45296</v>
      </c>
      <c r="B602" s="162"/>
      <c r="C602" s="101" t="s">
        <v>1110</v>
      </c>
      <c r="D602" s="4" t="s">
        <v>82</v>
      </c>
      <c r="E602" s="105">
        <v>45300</v>
      </c>
      <c r="F602" s="110" t="s">
        <v>726</v>
      </c>
      <c r="G602" s="167"/>
      <c r="H602" s="168"/>
    </row>
    <row r="603" spans="1:8" ht="15.75" customHeight="1">
      <c r="A603" s="161">
        <v>45297</v>
      </c>
      <c r="B603" s="162"/>
      <c r="C603" s="101" t="s">
        <v>1110</v>
      </c>
      <c r="D603" s="4" t="s">
        <v>75</v>
      </c>
      <c r="E603" s="105">
        <v>45300</v>
      </c>
      <c r="F603" s="110" t="s">
        <v>727</v>
      </c>
      <c r="G603" s="167"/>
      <c r="H603" s="168"/>
    </row>
    <row r="604" spans="1:8" ht="15.75" customHeight="1">
      <c r="A604" s="161">
        <v>45298</v>
      </c>
      <c r="B604" s="162"/>
      <c r="C604" s="101" t="s">
        <v>1110</v>
      </c>
      <c r="D604" s="4" t="s">
        <v>252</v>
      </c>
      <c r="E604" s="105">
        <v>45300</v>
      </c>
      <c r="F604" s="110" t="s">
        <v>728</v>
      </c>
      <c r="G604" s="167"/>
      <c r="H604" s="168"/>
    </row>
    <row r="605" spans="1:8" ht="15.75" customHeight="1" thickBot="1">
      <c r="A605" s="161">
        <v>45040</v>
      </c>
      <c r="B605" s="162"/>
      <c r="C605" s="101" t="s">
        <v>1110</v>
      </c>
      <c r="D605" s="4" t="s">
        <v>11</v>
      </c>
      <c r="E605" s="105">
        <v>45300</v>
      </c>
      <c r="F605" s="110" t="s">
        <v>152</v>
      </c>
      <c r="G605" s="167"/>
      <c r="H605" s="168"/>
    </row>
    <row r="606" spans="1:8" ht="15.75" customHeight="1" thickBot="1">
      <c r="A606" s="198" t="s">
        <v>219</v>
      </c>
      <c r="B606" s="199"/>
      <c r="C606" s="94"/>
      <c r="D606" s="35" t="s">
        <v>220</v>
      </c>
      <c r="E606" s="35"/>
      <c r="F606" s="55" t="s">
        <v>221</v>
      </c>
      <c r="G606" s="208" t="s">
        <v>222</v>
      </c>
      <c r="H606" s="209"/>
    </row>
    <row r="607" spans="1:8" ht="15.75" customHeight="1">
      <c r="A607" s="10" t="s">
        <v>34</v>
      </c>
      <c r="B607" s="11"/>
      <c r="C607" s="278" t="s">
        <v>1064</v>
      </c>
      <c r="D607" s="191" t="s">
        <v>30</v>
      </c>
      <c r="E607" s="95" t="s">
        <v>1067</v>
      </c>
      <c r="F607" s="61" t="s">
        <v>92</v>
      </c>
      <c r="G607" s="193" t="s">
        <v>91</v>
      </c>
      <c r="H607" s="194"/>
    </row>
    <row r="608" spans="1:8" ht="15.75" customHeight="1" thickBot="1">
      <c r="A608" s="10" t="s">
        <v>35</v>
      </c>
      <c r="B608" s="11"/>
      <c r="C608" s="279"/>
      <c r="D608" s="192"/>
      <c r="E608" s="96" t="s">
        <v>1068</v>
      </c>
      <c r="F608" s="57" t="s">
        <v>93</v>
      </c>
      <c r="G608" s="210" t="s">
        <v>16</v>
      </c>
      <c r="H608" s="211"/>
    </row>
    <row r="609" spans="1:8" ht="15.75" customHeight="1" thickBot="1">
      <c r="A609" s="188" t="s">
        <v>199</v>
      </c>
      <c r="B609" s="189"/>
      <c r="C609" s="189"/>
      <c r="D609" s="189"/>
      <c r="E609" s="189"/>
      <c r="F609" s="189"/>
      <c r="G609" s="189"/>
      <c r="H609" s="190"/>
    </row>
    <row r="610" spans="1:8" ht="15.75" customHeight="1">
      <c r="A610" s="200" t="s">
        <v>974</v>
      </c>
      <c r="B610" s="201"/>
      <c r="C610" s="201"/>
      <c r="D610" s="201"/>
      <c r="E610" s="201"/>
      <c r="F610" s="201"/>
      <c r="G610" s="201"/>
      <c r="H610" s="202"/>
    </row>
    <row r="611" spans="1:8" ht="15.75" customHeight="1">
      <c r="A611" s="161">
        <v>45085</v>
      </c>
      <c r="B611" s="162"/>
      <c r="C611" s="111" t="s">
        <v>1110</v>
      </c>
      <c r="D611" s="83" t="s">
        <v>717</v>
      </c>
      <c r="E611" s="105">
        <v>45300</v>
      </c>
      <c r="F611" s="110" t="s">
        <v>729</v>
      </c>
      <c r="G611" s="167"/>
      <c r="H611" s="168"/>
    </row>
    <row r="612" spans="1:8" ht="15.75" customHeight="1">
      <c r="A612" s="161">
        <v>45086</v>
      </c>
      <c r="B612" s="162"/>
      <c r="C612" s="111" t="s">
        <v>1110</v>
      </c>
      <c r="D612" s="14" t="s">
        <v>718</v>
      </c>
      <c r="E612" s="105">
        <v>45300</v>
      </c>
      <c r="F612" s="110" t="s">
        <v>730</v>
      </c>
      <c r="G612" s="167"/>
      <c r="H612" s="168"/>
    </row>
    <row r="613" spans="1:8" ht="15.75" customHeight="1">
      <c r="A613" s="161">
        <v>45060</v>
      </c>
      <c r="B613" s="162"/>
      <c r="C613" s="101" t="s">
        <v>1110</v>
      </c>
      <c r="D613" s="14" t="s">
        <v>731</v>
      </c>
      <c r="E613" s="105">
        <v>45300</v>
      </c>
      <c r="F613" s="110" t="s">
        <v>153</v>
      </c>
      <c r="G613" s="167"/>
      <c r="H613" s="168"/>
    </row>
    <row r="614" spans="1:8" ht="15.75" customHeight="1">
      <c r="A614" s="161">
        <v>45100</v>
      </c>
      <c r="B614" s="162"/>
      <c r="C614" s="101" t="s">
        <v>1110</v>
      </c>
      <c r="D614" s="14" t="s">
        <v>59</v>
      </c>
      <c r="E614" s="105">
        <v>45300</v>
      </c>
      <c r="F614" s="110" t="s">
        <v>154</v>
      </c>
      <c r="G614" s="167"/>
      <c r="H614" s="168"/>
    </row>
    <row r="615" spans="1:8" ht="15.75" customHeight="1">
      <c r="A615" s="161">
        <v>45120</v>
      </c>
      <c r="B615" s="162"/>
      <c r="C615" s="101" t="s">
        <v>1110</v>
      </c>
      <c r="D615" s="4" t="s">
        <v>0</v>
      </c>
      <c r="E615" s="105">
        <v>45300</v>
      </c>
      <c r="F615" s="110" t="s">
        <v>155</v>
      </c>
      <c r="G615" s="167"/>
      <c r="H615" s="168"/>
    </row>
    <row r="616" spans="1:8" ht="15.75" customHeight="1">
      <c r="A616" s="161">
        <v>45140</v>
      </c>
      <c r="B616" s="162"/>
      <c r="C616" s="101" t="s">
        <v>1110</v>
      </c>
      <c r="D616" s="4" t="s">
        <v>60</v>
      </c>
      <c r="E616" s="105">
        <v>45300</v>
      </c>
      <c r="F616" s="110" t="s">
        <v>156</v>
      </c>
      <c r="G616" s="167"/>
      <c r="H616" s="168"/>
    </row>
    <row r="617" spans="1:8" ht="15.75" customHeight="1">
      <c r="A617" s="161">
        <v>45150</v>
      </c>
      <c r="B617" s="162"/>
      <c r="C617" s="101" t="s">
        <v>1110</v>
      </c>
      <c r="D617" s="5" t="s">
        <v>253</v>
      </c>
      <c r="E617" s="105">
        <v>45300</v>
      </c>
      <c r="F617" s="110" t="s">
        <v>734</v>
      </c>
      <c r="G617" s="167"/>
      <c r="H617" s="168"/>
    </row>
    <row r="618" spans="1:8" ht="15.75" customHeight="1">
      <c r="A618" s="161">
        <v>45151</v>
      </c>
      <c r="B618" s="162"/>
      <c r="C618" s="101" t="s">
        <v>1110</v>
      </c>
      <c r="D618" s="4" t="s">
        <v>254</v>
      </c>
      <c r="E618" s="105">
        <v>45300</v>
      </c>
      <c r="F618" s="110" t="s">
        <v>735</v>
      </c>
      <c r="G618" s="167"/>
      <c r="H618" s="168"/>
    </row>
    <row r="619" spans="1:8" ht="15.75" customHeight="1">
      <c r="A619" s="161">
        <v>45180</v>
      </c>
      <c r="B619" s="162"/>
      <c r="C619" s="101" t="s">
        <v>1110</v>
      </c>
      <c r="D619" s="4" t="s">
        <v>67</v>
      </c>
      <c r="E619" s="105">
        <v>45300</v>
      </c>
      <c r="F619" s="110" t="s">
        <v>157</v>
      </c>
      <c r="G619" s="167"/>
      <c r="H619" s="168"/>
    </row>
    <row r="620" spans="1:8" ht="15.75" customHeight="1">
      <c r="A620" s="161">
        <v>45200</v>
      </c>
      <c r="B620" s="162"/>
      <c r="C620" s="101" t="s">
        <v>1110</v>
      </c>
      <c r="D620" s="4" t="s">
        <v>1</v>
      </c>
      <c r="E620" s="105">
        <v>45300</v>
      </c>
      <c r="F620" s="110" t="s">
        <v>736</v>
      </c>
      <c r="G620" s="167"/>
      <c r="H620" s="168"/>
    </row>
    <row r="621" spans="1:8" ht="15.75" customHeight="1">
      <c r="A621" s="161">
        <v>45230</v>
      </c>
      <c r="B621" s="162"/>
      <c r="C621" s="101" t="s">
        <v>1110</v>
      </c>
      <c r="D621" s="4" t="s">
        <v>255</v>
      </c>
      <c r="E621" s="105">
        <v>45300</v>
      </c>
      <c r="F621" s="110" t="s">
        <v>737</v>
      </c>
      <c r="G621" s="167"/>
      <c r="H621" s="168"/>
    </row>
    <row r="622" spans="1:8" ht="15.75" customHeight="1">
      <c r="A622" s="161">
        <v>45240</v>
      </c>
      <c r="B622" s="162"/>
      <c r="C622" s="101" t="s">
        <v>1110</v>
      </c>
      <c r="D622" s="4" t="s">
        <v>61</v>
      </c>
      <c r="E622" s="105">
        <v>45300</v>
      </c>
      <c r="F622" s="110" t="s">
        <v>158</v>
      </c>
      <c r="G622" s="167"/>
      <c r="H622" s="168"/>
    </row>
    <row r="623" spans="1:8" ht="15.75" customHeight="1">
      <c r="A623" s="161">
        <v>45260</v>
      </c>
      <c r="B623" s="162"/>
      <c r="C623" s="101" t="s">
        <v>1110</v>
      </c>
      <c r="D623" s="4" t="s">
        <v>62</v>
      </c>
      <c r="E623" s="105">
        <v>45300</v>
      </c>
      <c r="F623" s="110" t="s">
        <v>159</v>
      </c>
      <c r="G623" s="167"/>
      <c r="H623" s="168"/>
    </row>
    <row r="624" spans="1:8" ht="15" customHeight="1">
      <c r="A624" s="161">
        <v>45261</v>
      </c>
      <c r="B624" s="162"/>
      <c r="C624" s="101" t="s">
        <v>1110</v>
      </c>
      <c r="D624" s="4" t="s">
        <v>732</v>
      </c>
      <c r="E624" s="105">
        <v>45300</v>
      </c>
      <c r="F624" s="110" t="s">
        <v>160</v>
      </c>
      <c r="G624" s="167"/>
      <c r="H624" s="168"/>
    </row>
    <row r="625" spans="1:8" ht="15.75" customHeight="1">
      <c r="A625" s="161">
        <v>45262</v>
      </c>
      <c r="B625" s="162"/>
      <c r="C625" s="101" t="s">
        <v>1110</v>
      </c>
      <c r="D625" s="4" t="s">
        <v>240</v>
      </c>
      <c r="E625" s="105">
        <v>45300</v>
      </c>
      <c r="F625" s="110" t="s">
        <v>161</v>
      </c>
      <c r="G625" s="167"/>
      <c r="H625" s="168"/>
    </row>
    <row r="626" spans="1:8" ht="15.75" customHeight="1">
      <c r="A626" s="161">
        <v>45263</v>
      </c>
      <c r="B626" s="162"/>
      <c r="C626" s="101" t="s">
        <v>1110</v>
      </c>
      <c r="D626" s="4" t="s">
        <v>733</v>
      </c>
      <c r="E626" s="105">
        <v>45300</v>
      </c>
      <c r="F626" s="110" t="s">
        <v>232</v>
      </c>
      <c r="G626" s="167"/>
      <c r="H626" s="168"/>
    </row>
    <row r="627" spans="1:8" ht="15.75" customHeight="1">
      <c r="A627" s="161">
        <v>45281</v>
      </c>
      <c r="B627" s="162"/>
      <c r="C627" s="101" t="s">
        <v>1110</v>
      </c>
      <c r="D627" s="83" t="s">
        <v>241</v>
      </c>
      <c r="E627" s="105">
        <v>45300</v>
      </c>
      <c r="F627" s="110" t="s">
        <v>738</v>
      </c>
      <c r="G627" s="167"/>
      <c r="H627" s="168"/>
    </row>
    <row r="628" spans="1:8" ht="15.75" customHeight="1" thickBot="1">
      <c r="A628" s="161">
        <v>45300</v>
      </c>
      <c r="B628" s="162"/>
      <c r="C628" s="101" t="s">
        <v>1111</v>
      </c>
      <c r="D628" s="20" t="s">
        <v>33</v>
      </c>
      <c r="E628" s="105">
        <v>72140</v>
      </c>
      <c r="F628" s="60" t="s">
        <v>1030</v>
      </c>
      <c r="G628" s="169">
        <f>SUM(G594:H627)</f>
        <v>0</v>
      </c>
      <c r="H628" s="170"/>
    </row>
    <row r="629" spans="1:8" ht="15.75" customHeight="1">
      <c r="A629" s="200" t="s">
        <v>740</v>
      </c>
      <c r="B629" s="201"/>
      <c r="C629" s="201"/>
      <c r="D629" s="201"/>
      <c r="E629" s="201"/>
      <c r="F629" s="201"/>
      <c r="G629" s="201"/>
      <c r="H629" s="202"/>
    </row>
    <row r="630" spans="1:8" ht="15.75" customHeight="1">
      <c r="A630" s="161">
        <v>46000</v>
      </c>
      <c r="B630" s="162"/>
      <c r="C630" s="101" t="s">
        <v>1112</v>
      </c>
      <c r="D630" s="4" t="s">
        <v>739</v>
      </c>
      <c r="E630" s="105">
        <v>46160</v>
      </c>
      <c r="F630" s="110" t="s">
        <v>162</v>
      </c>
      <c r="G630" s="167"/>
      <c r="H630" s="168"/>
    </row>
    <row r="631" spans="1:8" ht="15.75" customHeight="1">
      <c r="A631" s="161">
        <v>46020</v>
      </c>
      <c r="B631" s="162"/>
      <c r="C631" s="101" t="s">
        <v>1112</v>
      </c>
      <c r="D631" s="4" t="s">
        <v>56</v>
      </c>
      <c r="E631" s="105">
        <v>46160</v>
      </c>
      <c r="F631" s="110" t="s">
        <v>163</v>
      </c>
      <c r="G631" s="167"/>
      <c r="H631" s="168"/>
    </row>
    <row r="632" spans="1:8" ht="15.75" customHeight="1">
      <c r="A632" s="161">
        <v>46040</v>
      </c>
      <c r="B632" s="162"/>
      <c r="C632" s="101" t="s">
        <v>1112</v>
      </c>
      <c r="D632" s="4" t="s">
        <v>57</v>
      </c>
      <c r="E632" s="105">
        <v>46160</v>
      </c>
      <c r="F632" s="110" t="s">
        <v>164</v>
      </c>
      <c r="G632" s="167"/>
      <c r="H632" s="168"/>
    </row>
    <row r="633" spans="1:8" ht="15.75" customHeight="1">
      <c r="A633" s="161">
        <v>46060</v>
      </c>
      <c r="B633" s="162"/>
      <c r="C633" s="101" t="s">
        <v>1112</v>
      </c>
      <c r="D633" s="4" t="s">
        <v>58</v>
      </c>
      <c r="E633" s="105">
        <v>46160</v>
      </c>
      <c r="F633" s="110" t="s">
        <v>165</v>
      </c>
      <c r="G633" s="167"/>
      <c r="H633" s="168"/>
    </row>
    <row r="634" spans="1:8" ht="15.75" customHeight="1">
      <c r="A634" s="161">
        <v>46065</v>
      </c>
      <c r="B634" s="162"/>
      <c r="C634" s="101" t="s">
        <v>1112</v>
      </c>
      <c r="D634" s="4" t="s">
        <v>251</v>
      </c>
      <c r="E634" s="105">
        <v>46160</v>
      </c>
      <c r="F634" s="110" t="s">
        <v>741</v>
      </c>
      <c r="G634" s="167"/>
      <c r="H634" s="168"/>
    </row>
    <row r="635" spans="1:8" ht="15.75" customHeight="1">
      <c r="A635" s="161">
        <v>46070</v>
      </c>
      <c r="B635" s="162"/>
      <c r="C635" s="101" t="s">
        <v>1112</v>
      </c>
      <c r="D635" s="4" t="s">
        <v>78</v>
      </c>
      <c r="E635" s="105">
        <v>46160</v>
      </c>
      <c r="F635" s="110" t="s">
        <v>742</v>
      </c>
      <c r="G635" s="167"/>
      <c r="H635" s="168"/>
    </row>
    <row r="636" spans="1:8" ht="15.75" customHeight="1">
      <c r="A636" s="161">
        <v>46071</v>
      </c>
      <c r="B636" s="162"/>
      <c r="C636" s="101" t="s">
        <v>1112</v>
      </c>
      <c r="D636" s="5" t="s">
        <v>73</v>
      </c>
      <c r="E636" s="105">
        <v>46160</v>
      </c>
      <c r="F636" s="110" t="s">
        <v>743</v>
      </c>
      <c r="G636" s="167"/>
      <c r="H636" s="168"/>
    </row>
    <row r="637" spans="1:8" ht="15.75" customHeight="1">
      <c r="A637" s="161">
        <v>46072</v>
      </c>
      <c r="B637" s="162"/>
      <c r="C637" s="101" t="s">
        <v>1112</v>
      </c>
      <c r="D637" s="4" t="s">
        <v>79</v>
      </c>
      <c r="E637" s="105">
        <v>46160</v>
      </c>
      <c r="F637" s="110" t="s">
        <v>744</v>
      </c>
      <c r="G637" s="167"/>
      <c r="H637" s="168"/>
    </row>
    <row r="638" spans="1:8" ht="15.75" customHeight="1">
      <c r="A638" s="161">
        <v>46073</v>
      </c>
      <c r="B638" s="162"/>
      <c r="C638" s="101" t="s">
        <v>1112</v>
      </c>
      <c r="D638" s="4" t="s">
        <v>74</v>
      </c>
      <c r="E638" s="105">
        <v>46160</v>
      </c>
      <c r="F638" s="110" t="s">
        <v>745</v>
      </c>
      <c r="G638" s="167"/>
      <c r="H638" s="168"/>
    </row>
    <row r="639" spans="1:8" ht="15.75" customHeight="1">
      <c r="A639" s="161">
        <v>46074</v>
      </c>
      <c r="B639" s="162"/>
      <c r="C639" s="101" t="s">
        <v>1112</v>
      </c>
      <c r="D639" s="4" t="s">
        <v>80</v>
      </c>
      <c r="E639" s="105">
        <v>46160</v>
      </c>
      <c r="F639" s="110" t="s">
        <v>746</v>
      </c>
      <c r="G639" s="167"/>
      <c r="H639" s="168"/>
    </row>
    <row r="640" spans="1:8" ht="15.75" customHeight="1">
      <c r="A640" s="161">
        <v>46075</v>
      </c>
      <c r="B640" s="162"/>
      <c r="C640" s="101" t="s">
        <v>1112</v>
      </c>
      <c r="D640" s="14" t="s">
        <v>81</v>
      </c>
      <c r="E640" s="105">
        <v>46160</v>
      </c>
      <c r="F640" s="110" t="s">
        <v>747</v>
      </c>
      <c r="G640" s="167"/>
      <c r="H640" s="168"/>
    </row>
    <row r="641" spans="1:8" ht="15.75" customHeight="1">
      <c r="A641" s="161">
        <v>46076</v>
      </c>
      <c r="B641" s="162"/>
      <c r="C641" s="101" t="s">
        <v>1112</v>
      </c>
      <c r="D641" s="4" t="s">
        <v>82</v>
      </c>
      <c r="E641" s="105">
        <v>46160</v>
      </c>
      <c r="F641" s="110" t="s">
        <v>748</v>
      </c>
      <c r="G641" s="167"/>
      <c r="H641" s="168"/>
    </row>
    <row r="642" spans="1:8" ht="15.75" customHeight="1">
      <c r="A642" s="161">
        <v>46077</v>
      </c>
      <c r="B642" s="162"/>
      <c r="C642" s="101" t="s">
        <v>1112</v>
      </c>
      <c r="D642" s="4" t="s">
        <v>75</v>
      </c>
      <c r="E642" s="105">
        <v>46160</v>
      </c>
      <c r="F642" s="110" t="s">
        <v>749</v>
      </c>
      <c r="G642" s="167"/>
      <c r="H642" s="168"/>
    </row>
    <row r="643" spans="1:8" ht="15.75" customHeight="1">
      <c r="A643" s="161">
        <v>46078</v>
      </c>
      <c r="B643" s="162"/>
      <c r="C643" s="101" t="s">
        <v>1112</v>
      </c>
      <c r="D643" s="4" t="s">
        <v>252</v>
      </c>
      <c r="E643" s="105">
        <v>46160</v>
      </c>
      <c r="F643" s="110" t="s">
        <v>750</v>
      </c>
      <c r="G643" s="167"/>
      <c r="H643" s="168"/>
    </row>
    <row r="644" spans="1:8" ht="15.75" customHeight="1">
      <c r="A644" s="161">
        <v>46080</v>
      </c>
      <c r="B644" s="162"/>
      <c r="C644" s="101" t="s">
        <v>1112</v>
      </c>
      <c r="D644" s="4" t="s">
        <v>54</v>
      </c>
      <c r="E644" s="105">
        <v>46160</v>
      </c>
      <c r="F644" s="110" t="s">
        <v>166</v>
      </c>
      <c r="G644" s="167"/>
      <c r="H644" s="168"/>
    </row>
    <row r="645" spans="1:8" ht="15.75" customHeight="1">
      <c r="A645" s="161">
        <v>46100</v>
      </c>
      <c r="B645" s="162"/>
      <c r="C645" s="101" t="s">
        <v>1112</v>
      </c>
      <c r="D645" s="4" t="s">
        <v>32</v>
      </c>
      <c r="E645" s="105">
        <v>46160</v>
      </c>
      <c r="F645" s="110" t="s">
        <v>167</v>
      </c>
      <c r="G645" s="167"/>
      <c r="H645" s="168"/>
    </row>
    <row r="646" spans="1:8" ht="15.75" customHeight="1">
      <c r="A646" s="161">
        <v>46110</v>
      </c>
      <c r="B646" s="162"/>
      <c r="C646" s="101" t="s">
        <v>1112</v>
      </c>
      <c r="D646" s="5" t="s">
        <v>253</v>
      </c>
      <c r="E646" s="105">
        <v>46160</v>
      </c>
      <c r="F646" s="110" t="s">
        <v>751</v>
      </c>
      <c r="G646" s="167"/>
      <c r="H646" s="168"/>
    </row>
    <row r="647" spans="1:8" ht="15" customHeight="1">
      <c r="A647" s="161">
        <v>46111</v>
      </c>
      <c r="B647" s="162"/>
      <c r="C647" s="101" t="s">
        <v>1112</v>
      </c>
      <c r="D647" s="4" t="s">
        <v>254</v>
      </c>
      <c r="E647" s="105">
        <v>46160</v>
      </c>
      <c r="F647" s="110" t="s">
        <v>752</v>
      </c>
      <c r="G647" s="167"/>
      <c r="H647" s="168"/>
    </row>
    <row r="648" spans="1:8" ht="15.75" customHeight="1">
      <c r="A648" s="161">
        <v>46120</v>
      </c>
      <c r="B648" s="162"/>
      <c r="C648" s="101" t="s">
        <v>1112</v>
      </c>
      <c r="D648" s="4" t="s">
        <v>4</v>
      </c>
      <c r="E648" s="105">
        <v>46160</v>
      </c>
      <c r="F648" s="110" t="s">
        <v>168</v>
      </c>
      <c r="G648" s="167"/>
      <c r="H648" s="168"/>
    </row>
    <row r="649" spans="1:8" ht="15.75" customHeight="1">
      <c r="A649" s="161">
        <v>46130</v>
      </c>
      <c r="B649" s="162"/>
      <c r="C649" s="101" t="s">
        <v>1112</v>
      </c>
      <c r="D649" s="4" t="s">
        <v>255</v>
      </c>
      <c r="E649" s="105">
        <v>46160</v>
      </c>
      <c r="F649" s="110" t="s">
        <v>753</v>
      </c>
      <c r="G649" s="167"/>
      <c r="H649" s="168"/>
    </row>
    <row r="650" spans="1:8" ht="15.75" customHeight="1">
      <c r="A650" s="161">
        <v>46140</v>
      </c>
      <c r="B650" s="162"/>
      <c r="C650" s="101" t="s">
        <v>1112</v>
      </c>
      <c r="D650" s="14" t="s">
        <v>3</v>
      </c>
      <c r="E650" s="105">
        <v>46160</v>
      </c>
      <c r="F650" s="110" t="s">
        <v>169</v>
      </c>
      <c r="G650" s="167"/>
      <c r="H650" s="168"/>
    </row>
    <row r="651" spans="1:8" ht="15.75" customHeight="1" thickBot="1">
      <c r="A651" s="161">
        <v>46160</v>
      </c>
      <c r="B651" s="162"/>
      <c r="C651" s="101" t="s">
        <v>1113</v>
      </c>
      <c r="D651" s="20" t="s">
        <v>33</v>
      </c>
      <c r="E651" s="105">
        <v>72140</v>
      </c>
      <c r="F651" s="110" t="s">
        <v>1031</v>
      </c>
      <c r="G651" s="171">
        <f>SUM(G630:H650)</f>
        <v>0</v>
      </c>
      <c r="H651" s="172"/>
    </row>
    <row r="652" spans="1:8" ht="15.75" customHeight="1">
      <c r="A652" s="200" t="s">
        <v>754</v>
      </c>
      <c r="B652" s="201"/>
      <c r="C652" s="201"/>
      <c r="D652" s="201"/>
      <c r="E652" s="201"/>
      <c r="F652" s="201"/>
      <c r="G652" s="201"/>
      <c r="H652" s="202"/>
    </row>
    <row r="653" spans="1:8" ht="15.75" customHeight="1">
      <c r="A653" s="161">
        <v>47000</v>
      </c>
      <c r="B653" s="162"/>
      <c r="C653" s="101" t="s">
        <v>1114</v>
      </c>
      <c r="D653" s="4" t="s">
        <v>6</v>
      </c>
      <c r="E653" s="105">
        <v>47200</v>
      </c>
      <c r="F653" s="110" t="s">
        <v>755</v>
      </c>
      <c r="G653" s="167"/>
      <c r="H653" s="168"/>
    </row>
    <row r="654" spans="1:8" ht="15.75" customHeight="1">
      <c r="A654" s="161">
        <v>47005</v>
      </c>
      <c r="B654" s="162"/>
      <c r="C654" s="101" t="s">
        <v>1114</v>
      </c>
      <c r="D654" s="4" t="s">
        <v>251</v>
      </c>
      <c r="E654" s="105">
        <v>47200</v>
      </c>
      <c r="F654" s="110" t="s">
        <v>756</v>
      </c>
      <c r="G654" s="167"/>
      <c r="H654" s="168"/>
    </row>
    <row r="655" spans="1:8" ht="15.75" customHeight="1">
      <c r="A655" s="161">
        <v>47010</v>
      </c>
      <c r="B655" s="162"/>
      <c r="C655" s="101" t="s">
        <v>1114</v>
      </c>
      <c r="D655" s="4" t="s">
        <v>78</v>
      </c>
      <c r="E655" s="105">
        <v>47200</v>
      </c>
      <c r="F655" s="110" t="s">
        <v>757</v>
      </c>
      <c r="G655" s="167"/>
      <c r="H655" s="168"/>
    </row>
    <row r="656" spans="1:8" ht="15">
      <c r="A656" s="161">
        <v>47011</v>
      </c>
      <c r="B656" s="162"/>
      <c r="C656" s="101" t="s">
        <v>1114</v>
      </c>
      <c r="D656" s="4" t="s">
        <v>73</v>
      </c>
      <c r="E656" s="105">
        <v>47200</v>
      </c>
      <c r="F656" s="110" t="s">
        <v>758</v>
      </c>
      <c r="G656" s="167"/>
      <c r="H656" s="168"/>
    </row>
    <row r="657" spans="1:8" ht="15">
      <c r="A657" s="161">
        <v>47012</v>
      </c>
      <c r="B657" s="162"/>
      <c r="C657" s="101" t="s">
        <v>1114</v>
      </c>
      <c r="D657" s="4" t="s">
        <v>79</v>
      </c>
      <c r="E657" s="105">
        <v>47200</v>
      </c>
      <c r="F657" s="110" t="s">
        <v>762</v>
      </c>
      <c r="G657" s="167"/>
      <c r="H657" s="168"/>
    </row>
    <row r="658" spans="1:8" ht="15">
      <c r="A658" s="161">
        <v>47013</v>
      </c>
      <c r="B658" s="162"/>
      <c r="C658" s="101" t="s">
        <v>1114</v>
      </c>
      <c r="D658" s="4" t="s">
        <v>74</v>
      </c>
      <c r="E658" s="105">
        <v>47200</v>
      </c>
      <c r="F658" s="110" t="s">
        <v>763</v>
      </c>
      <c r="G658" s="167"/>
      <c r="H658" s="168"/>
    </row>
    <row r="659" spans="1:8" ht="15">
      <c r="A659" s="161">
        <v>47014</v>
      </c>
      <c r="B659" s="162"/>
      <c r="C659" s="101" t="s">
        <v>1114</v>
      </c>
      <c r="D659" s="4" t="s">
        <v>80</v>
      </c>
      <c r="E659" s="105">
        <v>47200</v>
      </c>
      <c r="F659" s="110" t="s">
        <v>764</v>
      </c>
      <c r="G659" s="167"/>
      <c r="H659" s="168"/>
    </row>
    <row r="660" spans="1:8" ht="15">
      <c r="A660" s="161">
        <v>47015</v>
      </c>
      <c r="B660" s="162"/>
      <c r="C660" s="101" t="s">
        <v>1114</v>
      </c>
      <c r="D660" s="4" t="s">
        <v>81</v>
      </c>
      <c r="E660" s="105">
        <v>47200</v>
      </c>
      <c r="F660" s="110" t="s">
        <v>765</v>
      </c>
      <c r="G660" s="167"/>
      <c r="H660" s="168"/>
    </row>
    <row r="661" spans="1:8" ht="15">
      <c r="A661" s="161">
        <v>47016</v>
      </c>
      <c r="B661" s="162"/>
      <c r="C661" s="101" t="s">
        <v>1114</v>
      </c>
      <c r="D661" s="4" t="s">
        <v>82</v>
      </c>
      <c r="E661" s="105">
        <v>47200</v>
      </c>
      <c r="F661" s="110" t="s">
        <v>766</v>
      </c>
      <c r="G661" s="167"/>
      <c r="H661" s="168"/>
    </row>
    <row r="662" spans="1:8" ht="15">
      <c r="A662" s="161">
        <v>47017</v>
      </c>
      <c r="B662" s="162"/>
      <c r="C662" s="101" t="s">
        <v>1114</v>
      </c>
      <c r="D662" s="4" t="s">
        <v>75</v>
      </c>
      <c r="E662" s="105">
        <v>47200</v>
      </c>
      <c r="F662" s="110" t="s">
        <v>767</v>
      </c>
      <c r="G662" s="167"/>
      <c r="H662" s="168"/>
    </row>
    <row r="663" spans="1:8" ht="15">
      <c r="A663" s="161">
        <v>47018</v>
      </c>
      <c r="B663" s="162"/>
      <c r="C663" s="101" t="s">
        <v>1114</v>
      </c>
      <c r="D663" s="4" t="s">
        <v>252</v>
      </c>
      <c r="E663" s="105">
        <v>47200</v>
      </c>
      <c r="F663" s="110" t="s">
        <v>768</v>
      </c>
      <c r="G663" s="167"/>
      <c r="H663" s="168"/>
    </row>
    <row r="664" spans="1:8" ht="15">
      <c r="A664" s="161">
        <v>47020</v>
      </c>
      <c r="B664" s="162"/>
      <c r="C664" s="101" t="s">
        <v>1114</v>
      </c>
      <c r="D664" s="4" t="s">
        <v>76</v>
      </c>
      <c r="E664" s="105">
        <v>47200</v>
      </c>
      <c r="F664" s="110" t="s">
        <v>769</v>
      </c>
      <c r="G664" s="167"/>
      <c r="H664" s="168"/>
    </row>
    <row r="665" spans="1:8" ht="15.75" customHeight="1">
      <c r="A665" s="161">
        <v>47025</v>
      </c>
      <c r="B665" s="162"/>
      <c r="C665" s="101" t="s">
        <v>1114</v>
      </c>
      <c r="D665" s="4" t="s">
        <v>759</v>
      </c>
      <c r="E665" s="105">
        <v>47200</v>
      </c>
      <c r="F665" s="110" t="s">
        <v>770</v>
      </c>
      <c r="G665" s="167"/>
      <c r="H665" s="168"/>
    </row>
    <row r="666" spans="1:8" ht="15">
      <c r="A666" s="161">
        <v>47040</v>
      </c>
      <c r="B666" s="162"/>
      <c r="C666" s="101" t="s">
        <v>1114</v>
      </c>
      <c r="D666" s="4" t="s">
        <v>0</v>
      </c>
      <c r="E666" s="105">
        <v>47200</v>
      </c>
      <c r="F666" s="110" t="s">
        <v>771</v>
      </c>
      <c r="G666" s="167"/>
      <c r="H666" s="168"/>
    </row>
    <row r="667" spans="1:8" ht="15">
      <c r="A667" s="161">
        <v>47050</v>
      </c>
      <c r="B667" s="162"/>
      <c r="C667" s="101" t="s">
        <v>1114</v>
      </c>
      <c r="D667" s="4" t="s">
        <v>253</v>
      </c>
      <c r="E667" s="105">
        <v>47200</v>
      </c>
      <c r="F667" s="110" t="s">
        <v>772</v>
      </c>
      <c r="G667" s="167"/>
      <c r="H667" s="168"/>
    </row>
    <row r="668" spans="1:8" ht="15">
      <c r="A668" s="161">
        <v>47051</v>
      </c>
      <c r="B668" s="162"/>
      <c r="C668" s="101" t="s">
        <v>1114</v>
      </c>
      <c r="D668" s="4" t="s">
        <v>254</v>
      </c>
      <c r="E668" s="105">
        <v>47200</v>
      </c>
      <c r="F668" s="110" t="s">
        <v>773</v>
      </c>
      <c r="G668" s="167"/>
      <c r="H668" s="168"/>
    </row>
    <row r="669" spans="1:8" ht="15">
      <c r="A669" s="161">
        <v>47060</v>
      </c>
      <c r="B669" s="162"/>
      <c r="C669" s="101" t="s">
        <v>1114</v>
      </c>
      <c r="D669" s="4" t="s">
        <v>67</v>
      </c>
      <c r="E669" s="105">
        <v>47200</v>
      </c>
      <c r="F669" s="110" t="s">
        <v>774</v>
      </c>
      <c r="G669" s="167"/>
      <c r="H669" s="168"/>
    </row>
    <row r="670" spans="1:8" ht="15">
      <c r="A670" s="161">
        <v>47100</v>
      </c>
      <c r="B670" s="162"/>
      <c r="C670" s="101" t="s">
        <v>1114</v>
      </c>
      <c r="D670" s="4" t="s">
        <v>4</v>
      </c>
      <c r="E670" s="105">
        <v>47200</v>
      </c>
      <c r="F670" s="110" t="s">
        <v>775</v>
      </c>
      <c r="G670" s="167"/>
      <c r="H670" s="168"/>
    </row>
    <row r="671" spans="1:8" ht="15">
      <c r="A671" s="161">
        <v>47110</v>
      </c>
      <c r="B671" s="162"/>
      <c r="C671" s="101" t="s">
        <v>1114</v>
      </c>
      <c r="D671" s="4" t="s">
        <v>255</v>
      </c>
      <c r="E671" s="105">
        <v>47200</v>
      </c>
      <c r="F671" s="110" t="s">
        <v>776</v>
      </c>
      <c r="G671" s="167"/>
      <c r="H671" s="168"/>
    </row>
    <row r="672" spans="1:8" ht="15">
      <c r="A672" s="161">
        <v>47120</v>
      </c>
      <c r="B672" s="162"/>
      <c r="C672" s="101" t="s">
        <v>1114</v>
      </c>
      <c r="D672" s="4" t="s">
        <v>77</v>
      </c>
      <c r="E672" s="105">
        <v>47200</v>
      </c>
      <c r="F672" s="110" t="s">
        <v>777</v>
      </c>
      <c r="G672" s="167"/>
      <c r="H672" s="168"/>
    </row>
    <row r="673" spans="1:8" ht="15">
      <c r="A673" s="161">
        <v>47140</v>
      </c>
      <c r="B673" s="162"/>
      <c r="C673" s="101" t="s">
        <v>1114</v>
      </c>
      <c r="D673" s="4" t="s">
        <v>760</v>
      </c>
      <c r="E673" s="105">
        <v>47200</v>
      </c>
      <c r="F673" s="110" t="s">
        <v>778</v>
      </c>
      <c r="G673" s="167"/>
      <c r="H673" s="168"/>
    </row>
    <row r="674" spans="1:8" ht="15">
      <c r="A674" s="161">
        <v>47180</v>
      </c>
      <c r="B674" s="162"/>
      <c r="C674" s="101" t="s">
        <v>1114</v>
      </c>
      <c r="D674" s="4" t="s">
        <v>62</v>
      </c>
      <c r="E674" s="105">
        <v>47200</v>
      </c>
      <c r="F674" s="110" t="s">
        <v>779</v>
      </c>
      <c r="G674" s="167"/>
      <c r="H674" s="168"/>
    </row>
    <row r="675" spans="1:8" ht="15">
      <c r="A675" s="161">
        <v>47195</v>
      </c>
      <c r="B675" s="162"/>
      <c r="C675" s="101" t="s">
        <v>1114</v>
      </c>
      <c r="D675" s="86" t="s">
        <v>761</v>
      </c>
      <c r="E675" s="105">
        <v>47200</v>
      </c>
      <c r="F675" s="110" t="s">
        <v>780</v>
      </c>
      <c r="G675" s="167"/>
      <c r="H675" s="168"/>
    </row>
    <row r="676" spans="1:8" ht="18" customHeight="1" thickBot="1">
      <c r="A676" s="161">
        <v>47200</v>
      </c>
      <c r="B676" s="162"/>
      <c r="C676" s="101" t="s">
        <v>1115</v>
      </c>
      <c r="D676" s="20" t="s">
        <v>33</v>
      </c>
      <c r="E676" s="105">
        <v>72140</v>
      </c>
      <c r="F676" s="60" t="s">
        <v>1032</v>
      </c>
      <c r="G676" s="171">
        <f>SUM(G653:H675)</f>
        <v>0</v>
      </c>
      <c r="H676" s="172"/>
    </row>
    <row r="677" spans="1:8" ht="18" customHeight="1" thickBot="1">
      <c r="A677" s="198" t="s">
        <v>219</v>
      </c>
      <c r="B677" s="199"/>
      <c r="C677" s="94"/>
      <c r="D677" s="35" t="s">
        <v>220</v>
      </c>
      <c r="E677" s="35"/>
      <c r="F677" s="55" t="s">
        <v>221</v>
      </c>
      <c r="G677" s="208" t="s">
        <v>222</v>
      </c>
      <c r="H677" s="209"/>
    </row>
    <row r="678" spans="1:8" ht="18" customHeight="1">
      <c r="A678" s="10" t="s">
        <v>34</v>
      </c>
      <c r="B678" s="11"/>
      <c r="C678" s="278" t="s">
        <v>1064</v>
      </c>
      <c r="D678" s="191" t="s">
        <v>30</v>
      </c>
      <c r="E678" s="95" t="s">
        <v>1067</v>
      </c>
      <c r="F678" s="61" t="s">
        <v>92</v>
      </c>
      <c r="G678" s="193" t="s">
        <v>91</v>
      </c>
      <c r="H678" s="194"/>
    </row>
    <row r="679" spans="1:8" ht="18" customHeight="1" thickBot="1">
      <c r="A679" s="10" t="s">
        <v>35</v>
      </c>
      <c r="B679" s="11"/>
      <c r="C679" s="279"/>
      <c r="D679" s="192"/>
      <c r="E679" s="96" t="s">
        <v>1068</v>
      </c>
      <c r="F679" s="57" t="s">
        <v>93</v>
      </c>
      <c r="G679" s="210" t="s">
        <v>16</v>
      </c>
      <c r="H679" s="211"/>
    </row>
    <row r="680" spans="1:8" ht="18" customHeight="1" thickBot="1">
      <c r="A680" s="188" t="s">
        <v>199</v>
      </c>
      <c r="B680" s="189"/>
      <c r="C680" s="189"/>
      <c r="D680" s="189"/>
      <c r="E680" s="189"/>
      <c r="F680" s="189"/>
      <c r="G680" s="189"/>
      <c r="H680" s="190"/>
    </row>
    <row r="681" spans="1:8" ht="15.75" customHeight="1">
      <c r="A681" s="200" t="s">
        <v>781</v>
      </c>
      <c r="B681" s="201"/>
      <c r="C681" s="201"/>
      <c r="D681" s="201"/>
      <c r="E681" s="201"/>
      <c r="F681" s="201"/>
      <c r="G681" s="201"/>
      <c r="H681" s="202"/>
    </row>
    <row r="682" spans="1:8" ht="15.75" customHeight="1">
      <c r="A682" s="161">
        <v>47500</v>
      </c>
      <c r="B682" s="162"/>
      <c r="C682" s="101" t="s">
        <v>1116</v>
      </c>
      <c r="D682" s="4" t="s">
        <v>6</v>
      </c>
      <c r="E682" s="105">
        <v>47620</v>
      </c>
      <c r="F682" s="110" t="s">
        <v>782</v>
      </c>
      <c r="G682" s="167"/>
      <c r="H682" s="168"/>
    </row>
    <row r="683" spans="1:8" ht="15.75" customHeight="1">
      <c r="A683" s="161">
        <v>47505</v>
      </c>
      <c r="B683" s="162"/>
      <c r="C683" s="101" t="s">
        <v>1116</v>
      </c>
      <c r="D683" s="4" t="s">
        <v>251</v>
      </c>
      <c r="E683" s="105">
        <v>47620</v>
      </c>
      <c r="F683" s="110" t="s">
        <v>783</v>
      </c>
      <c r="G683" s="167"/>
      <c r="H683" s="168"/>
    </row>
    <row r="684" spans="1:8" ht="15.75" customHeight="1">
      <c r="A684" s="161">
        <v>47510</v>
      </c>
      <c r="B684" s="162"/>
      <c r="C684" s="101" t="s">
        <v>1116</v>
      </c>
      <c r="D684" s="4" t="s">
        <v>78</v>
      </c>
      <c r="E684" s="105">
        <v>47620</v>
      </c>
      <c r="F684" s="110" t="s">
        <v>784</v>
      </c>
      <c r="G684" s="167"/>
      <c r="H684" s="168"/>
    </row>
    <row r="685" spans="1:8" ht="15.75" customHeight="1">
      <c r="A685" s="161">
        <v>47511</v>
      </c>
      <c r="B685" s="162"/>
      <c r="C685" s="101" t="s">
        <v>1116</v>
      </c>
      <c r="D685" s="4" t="s">
        <v>73</v>
      </c>
      <c r="E685" s="105">
        <v>47620</v>
      </c>
      <c r="F685" s="110" t="s">
        <v>785</v>
      </c>
      <c r="G685" s="167"/>
      <c r="H685" s="168"/>
    </row>
    <row r="686" spans="1:8" ht="15.75" customHeight="1">
      <c r="A686" s="161">
        <v>47512</v>
      </c>
      <c r="B686" s="162"/>
      <c r="C686" s="101" t="s">
        <v>1116</v>
      </c>
      <c r="D686" s="4" t="s">
        <v>79</v>
      </c>
      <c r="E686" s="105">
        <v>47620</v>
      </c>
      <c r="F686" s="110" t="s">
        <v>786</v>
      </c>
      <c r="G686" s="167"/>
      <c r="H686" s="168"/>
    </row>
    <row r="687" spans="1:8" ht="15.75" customHeight="1">
      <c r="A687" s="161">
        <v>47513</v>
      </c>
      <c r="B687" s="162"/>
      <c r="C687" s="101" t="s">
        <v>1116</v>
      </c>
      <c r="D687" s="4" t="s">
        <v>74</v>
      </c>
      <c r="E687" s="105">
        <v>47620</v>
      </c>
      <c r="F687" s="110" t="s">
        <v>787</v>
      </c>
      <c r="G687" s="167"/>
      <c r="H687" s="168"/>
    </row>
    <row r="688" spans="1:8" ht="15.75" customHeight="1">
      <c r="A688" s="161">
        <v>47514</v>
      </c>
      <c r="B688" s="162"/>
      <c r="C688" s="101" t="s">
        <v>1116</v>
      </c>
      <c r="D688" s="4" t="s">
        <v>80</v>
      </c>
      <c r="E688" s="105">
        <v>47620</v>
      </c>
      <c r="F688" s="110" t="s">
        <v>788</v>
      </c>
      <c r="G688" s="167"/>
      <c r="H688" s="168"/>
    </row>
    <row r="689" spans="1:8" ht="15.75" customHeight="1">
      <c r="A689" s="161">
        <v>47515</v>
      </c>
      <c r="B689" s="162"/>
      <c r="C689" s="101" t="s">
        <v>1116</v>
      </c>
      <c r="D689" s="4" t="s">
        <v>81</v>
      </c>
      <c r="E689" s="105">
        <v>47620</v>
      </c>
      <c r="F689" s="110" t="s">
        <v>789</v>
      </c>
      <c r="G689" s="167"/>
      <c r="H689" s="168"/>
    </row>
    <row r="690" spans="1:8" ht="15.75" customHeight="1">
      <c r="A690" s="161">
        <v>47516</v>
      </c>
      <c r="B690" s="162"/>
      <c r="C690" s="101" t="s">
        <v>1116</v>
      </c>
      <c r="D690" s="4" t="s">
        <v>82</v>
      </c>
      <c r="E690" s="105">
        <v>47620</v>
      </c>
      <c r="F690" s="110" t="s">
        <v>790</v>
      </c>
      <c r="G690" s="167"/>
      <c r="H690" s="168"/>
    </row>
    <row r="691" spans="1:8" ht="15.75" customHeight="1">
      <c r="A691" s="161">
        <v>47517</v>
      </c>
      <c r="B691" s="162"/>
      <c r="C691" s="101" t="s">
        <v>1116</v>
      </c>
      <c r="D691" s="4" t="s">
        <v>75</v>
      </c>
      <c r="E691" s="105">
        <v>47620</v>
      </c>
      <c r="F691" s="110" t="s">
        <v>791</v>
      </c>
      <c r="G691" s="167"/>
      <c r="H691" s="168"/>
    </row>
    <row r="692" spans="1:8" ht="15.75" customHeight="1">
      <c r="A692" s="161">
        <v>47518</v>
      </c>
      <c r="B692" s="162"/>
      <c r="C692" s="101" t="s">
        <v>1116</v>
      </c>
      <c r="D692" s="4" t="s">
        <v>252</v>
      </c>
      <c r="E692" s="105">
        <v>47620</v>
      </c>
      <c r="F692" s="110" t="s">
        <v>792</v>
      </c>
      <c r="G692" s="167"/>
      <c r="H692" s="168"/>
    </row>
    <row r="693" spans="1:8" ht="15.75" customHeight="1">
      <c r="A693" s="161">
        <v>47520</v>
      </c>
      <c r="B693" s="162"/>
      <c r="C693" s="101" t="s">
        <v>1116</v>
      </c>
      <c r="D693" s="4" t="s">
        <v>76</v>
      </c>
      <c r="E693" s="105">
        <v>47620</v>
      </c>
      <c r="F693" s="110" t="s">
        <v>793</v>
      </c>
      <c r="G693" s="167"/>
      <c r="H693" s="168"/>
    </row>
    <row r="694" spans="1:8" ht="15.75" customHeight="1">
      <c r="A694" s="161">
        <v>47540</v>
      </c>
      <c r="B694" s="162"/>
      <c r="C694" s="101" t="s">
        <v>1116</v>
      </c>
      <c r="D694" s="4" t="s">
        <v>0</v>
      </c>
      <c r="E694" s="105">
        <v>47620</v>
      </c>
      <c r="F694" s="110" t="s">
        <v>794</v>
      </c>
      <c r="G694" s="167"/>
      <c r="H694" s="168"/>
    </row>
    <row r="695" spans="1:8" ht="15">
      <c r="A695" s="161">
        <v>47560</v>
      </c>
      <c r="B695" s="162"/>
      <c r="C695" s="101" t="s">
        <v>1116</v>
      </c>
      <c r="D695" s="4" t="s">
        <v>32</v>
      </c>
      <c r="E695" s="105">
        <v>47620</v>
      </c>
      <c r="F695" s="110" t="s">
        <v>795</v>
      </c>
      <c r="G695" s="167"/>
      <c r="H695" s="168"/>
    </row>
    <row r="696" spans="1:8" ht="15.75" customHeight="1">
      <c r="A696" s="161">
        <v>47570</v>
      </c>
      <c r="B696" s="162"/>
      <c r="C696" s="101" t="s">
        <v>1116</v>
      </c>
      <c r="D696" s="4" t="s">
        <v>253</v>
      </c>
      <c r="E696" s="105">
        <v>47620</v>
      </c>
      <c r="F696" s="110" t="s">
        <v>796</v>
      </c>
      <c r="G696" s="167"/>
      <c r="H696" s="168"/>
    </row>
    <row r="697" spans="1:8" ht="15.75" customHeight="1">
      <c r="A697" s="161">
        <v>47571</v>
      </c>
      <c r="B697" s="162"/>
      <c r="C697" s="101" t="s">
        <v>1116</v>
      </c>
      <c r="D697" s="4" t="s">
        <v>254</v>
      </c>
      <c r="E697" s="105">
        <v>47620</v>
      </c>
      <c r="F697" s="110" t="s">
        <v>797</v>
      </c>
      <c r="G697" s="167"/>
      <c r="H697" s="168"/>
    </row>
    <row r="698" spans="1:8" ht="15.75" customHeight="1">
      <c r="A698" s="161">
        <v>47580</v>
      </c>
      <c r="B698" s="162"/>
      <c r="C698" s="101" t="s">
        <v>1116</v>
      </c>
      <c r="D698" s="4" t="s">
        <v>4</v>
      </c>
      <c r="E698" s="105">
        <v>47620</v>
      </c>
      <c r="F698" s="110" t="s">
        <v>798</v>
      </c>
      <c r="G698" s="167"/>
      <c r="H698" s="168"/>
    </row>
    <row r="699" spans="1:8" ht="15.75" customHeight="1">
      <c r="A699" s="161">
        <v>47590</v>
      </c>
      <c r="B699" s="162"/>
      <c r="C699" s="101" t="s">
        <v>1116</v>
      </c>
      <c r="D699" s="4" t="s">
        <v>255</v>
      </c>
      <c r="E699" s="105">
        <v>47620</v>
      </c>
      <c r="F699" s="110" t="s">
        <v>799</v>
      </c>
      <c r="G699" s="167"/>
      <c r="H699" s="168"/>
    </row>
    <row r="700" spans="1:8" ht="15.75" customHeight="1">
      <c r="A700" s="161">
        <v>47600</v>
      </c>
      <c r="B700" s="162"/>
      <c r="C700" s="101" t="s">
        <v>1116</v>
      </c>
      <c r="D700" s="4" t="s">
        <v>3</v>
      </c>
      <c r="E700" s="105">
        <v>47620</v>
      </c>
      <c r="F700" s="110" t="s">
        <v>800</v>
      </c>
      <c r="G700" s="167"/>
      <c r="H700" s="168"/>
    </row>
    <row r="701" spans="1:8" ht="15.75" customHeight="1" thickBot="1">
      <c r="A701" s="161">
        <v>47620</v>
      </c>
      <c r="B701" s="162"/>
      <c r="C701" s="101" t="s">
        <v>1117</v>
      </c>
      <c r="D701" s="20" t="s">
        <v>33</v>
      </c>
      <c r="E701" s="105">
        <v>72140</v>
      </c>
      <c r="F701" s="60" t="s">
        <v>1033</v>
      </c>
      <c r="G701" s="171">
        <f>SUM(G682:H700)</f>
        <v>0</v>
      </c>
      <c r="H701" s="172"/>
    </row>
    <row r="702" spans="1:8" ht="15.75" customHeight="1">
      <c r="A702" s="200" t="s">
        <v>803</v>
      </c>
      <c r="B702" s="201"/>
      <c r="C702" s="201"/>
      <c r="D702" s="201"/>
      <c r="E702" s="201"/>
      <c r="F702" s="201"/>
      <c r="G702" s="201"/>
      <c r="H702" s="202"/>
    </row>
    <row r="703" spans="1:8" ht="15.75" customHeight="1">
      <c r="A703" s="161">
        <v>48530</v>
      </c>
      <c r="B703" s="162"/>
      <c r="C703" s="111" t="s">
        <v>1118</v>
      </c>
      <c r="D703" s="4" t="s">
        <v>801</v>
      </c>
      <c r="E703" s="105">
        <v>48580</v>
      </c>
      <c r="F703" s="110" t="s">
        <v>802</v>
      </c>
      <c r="G703" s="349"/>
      <c r="H703" s="350"/>
    </row>
    <row r="704" spans="1:8" ht="15.75" customHeight="1" thickBot="1">
      <c r="A704" s="161">
        <v>48580</v>
      </c>
      <c r="B704" s="162"/>
      <c r="C704" s="111" t="s">
        <v>1119</v>
      </c>
      <c r="D704" s="20" t="s">
        <v>33</v>
      </c>
      <c r="E704" s="105">
        <v>51120</v>
      </c>
      <c r="F704" s="60" t="s">
        <v>1034</v>
      </c>
      <c r="G704" s="171">
        <f>SUM(G703)</f>
        <v>0</v>
      </c>
      <c r="H704" s="172"/>
    </row>
    <row r="705" spans="1:8" ht="15.75" customHeight="1">
      <c r="A705" s="200" t="s">
        <v>823</v>
      </c>
      <c r="B705" s="201"/>
      <c r="C705" s="201"/>
      <c r="D705" s="201"/>
      <c r="E705" s="201"/>
      <c r="F705" s="201"/>
      <c r="G705" s="201"/>
      <c r="H705" s="202"/>
    </row>
    <row r="706" spans="1:8" ht="15">
      <c r="A706" s="161">
        <v>49000</v>
      </c>
      <c r="B706" s="162"/>
      <c r="C706" s="101" t="s">
        <v>1123</v>
      </c>
      <c r="D706" s="4" t="s">
        <v>6</v>
      </c>
      <c r="E706" s="105">
        <v>49340</v>
      </c>
      <c r="F706" s="110" t="s">
        <v>1120</v>
      </c>
      <c r="G706" s="167"/>
      <c r="H706" s="168"/>
    </row>
    <row r="707" spans="1:8" ht="15">
      <c r="A707" s="161">
        <v>49025</v>
      </c>
      <c r="B707" s="162"/>
      <c r="C707" s="101" t="s">
        <v>1124</v>
      </c>
      <c r="D707" s="4" t="s">
        <v>251</v>
      </c>
      <c r="E707" s="105">
        <v>49340</v>
      </c>
      <c r="F707" s="110" t="s">
        <v>1121</v>
      </c>
      <c r="G707" s="167"/>
      <c r="H707" s="168"/>
    </row>
    <row r="708" spans="1:8" ht="15">
      <c r="A708" s="161">
        <v>49030</v>
      </c>
      <c r="B708" s="162"/>
      <c r="C708" s="101" t="s">
        <v>1123</v>
      </c>
      <c r="D708" s="4" t="s">
        <v>78</v>
      </c>
      <c r="E708" s="105">
        <v>49340</v>
      </c>
      <c r="F708" s="110" t="s">
        <v>1122</v>
      </c>
      <c r="G708" s="167"/>
      <c r="H708" s="168"/>
    </row>
    <row r="709" spans="1:8" ht="15">
      <c r="A709" s="161">
        <v>49031</v>
      </c>
      <c r="B709" s="162"/>
      <c r="C709" s="101" t="s">
        <v>1123</v>
      </c>
      <c r="D709" s="4" t="s">
        <v>73</v>
      </c>
      <c r="E709" s="105">
        <v>49340</v>
      </c>
      <c r="F709" s="110" t="s">
        <v>804</v>
      </c>
      <c r="G709" s="167"/>
      <c r="H709" s="168"/>
    </row>
    <row r="710" spans="1:8" ht="15">
      <c r="A710" s="161">
        <v>49032</v>
      </c>
      <c r="B710" s="162"/>
      <c r="C710" s="101" t="s">
        <v>1123</v>
      </c>
      <c r="D710" s="4" t="s">
        <v>79</v>
      </c>
      <c r="E710" s="105">
        <v>49340</v>
      </c>
      <c r="F710" s="110" t="s">
        <v>805</v>
      </c>
      <c r="G710" s="167"/>
      <c r="H710" s="168"/>
    </row>
    <row r="711" spans="1:8" ht="15">
      <c r="A711" s="161">
        <v>49033</v>
      </c>
      <c r="B711" s="162"/>
      <c r="C711" s="101" t="s">
        <v>1123</v>
      </c>
      <c r="D711" s="4" t="s">
        <v>74</v>
      </c>
      <c r="E711" s="105">
        <v>49340</v>
      </c>
      <c r="F711" s="110" t="s">
        <v>806</v>
      </c>
      <c r="G711" s="167"/>
      <c r="H711" s="168"/>
    </row>
    <row r="712" spans="1:8" ht="15">
      <c r="A712" s="161">
        <v>49034</v>
      </c>
      <c r="B712" s="162"/>
      <c r="C712" s="101" t="s">
        <v>1123</v>
      </c>
      <c r="D712" s="4" t="s">
        <v>80</v>
      </c>
      <c r="E712" s="105">
        <v>49340</v>
      </c>
      <c r="F712" s="110" t="s">
        <v>807</v>
      </c>
      <c r="G712" s="167"/>
      <c r="H712" s="168"/>
    </row>
    <row r="713" spans="1:8" ht="15">
      <c r="A713" s="161">
        <v>49035</v>
      </c>
      <c r="B713" s="162"/>
      <c r="C713" s="101" t="s">
        <v>1123</v>
      </c>
      <c r="D713" s="4" t="s">
        <v>81</v>
      </c>
      <c r="E713" s="105">
        <v>49340</v>
      </c>
      <c r="F713" s="110" t="s">
        <v>808</v>
      </c>
      <c r="G713" s="167"/>
      <c r="H713" s="168"/>
    </row>
    <row r="714" spans="1:8" ht="15">
      <c r="A714" s="161">
        <v>49036</v>
      </c>
      <c r="B714" s="162"/>
      <c r="C714" s="101" t="s">
        <v>1123</v>
      </c>
      <c r="D714" s="4" t="s">
        <v>82</v>
      </c>
      <c r="E714" s="105">
        <v>49340</v>
      </c>
      <c r="F714" s="110" t="s">
        <v>809</v>
      </c>
      <c r="G714" s="167"/>
      <c r="H714" s="168"/>
    </row>
    <row r="715" spans="1:8" ht="15">
      <c r="A715" s="161">
        <v>49037</v>
      </c>
      <c r="B715" s="162"/>
      <c r="C715" s="101" t="s">
        <v>1123</v>
      </c>
      <c r="D715" s="4" t="s">
        <v>75</v>
      </c>
      <c r="E715" s="105">
        <v>49340</v>
      </c>
      <c r="F715" s="110" t="s">
        <v>810</v>
      </c>
      <c r="G715" s="167"/>
      <c r="H715" s="168"/>
    </row>
    <row r="716" spans="1:8" ht="15">
      <c r="A716" s="161">
        <v>49038</v>
      </c>
      <c r="B716" s="162"/>
      <c r="C716" s="101" t="s">
        <v>1123</v>
      </c>
      <c r="D716" s="4" t="s">
        <v>252</v>
      </c>
      <c r="E716" s="105">
        <v>49340</v>
      </c>
      <c r="F716" s="110" t="s">
        <v>811</v>
      </c>
      <c r="G716" s="167"/>
      <c r="H716" s="168"/>
    </row>
    <row r="717" spans="1:8" ht="15">
      <c r="A717" s="161">
        <v>49040</v>
      </c>
      <c r="B717" s="162"/>
      <c r="C717" s="101" t="s">
        <v>1123</v>
      </c>
      <c r="D717" s="4" t="s">
        <v>54</v>
      </c>
      <c r="E717" s="105">
        <v>49340</v>
      </c>
      <c r="F717" s="110" t="s">
        <v>170</v>
      </c>
      <c r="G717" s="167"/>
      <c r="H717" s="168"/>
    </row>
    <row r="718" spans="1:8" ht="15">
      <c r="A718" s="161">
        <v>49060</v>
      </c>
      <c r="B718" s="162"/>
      <c r="C718" s="101" t="s">
        <v>1123</v>
      </c>
      <c r="D718" s="4" t="s">
        <v>63</v>
      </c>
      <c r="E718" s="105">
        <v>49340</v>
      </c>
      <c r="F718" s="110" t="s">
        <v>171</v>
      </c>
      <c r="G718" s="167"/>
      <c r="H718" s="168"/>
    </row>
    <row r="719" spans="1:8" ht="15">
      <c r="A719" s="161">
        <v>49080</v>
      </c>
      <c r="B719" s="162"/>
      <c r="C719" s="101" t="s">
        <v>1123</v>
      </c>
      <c r="D719" s="4" t="s">
        <v>64</v>
      </c>
      <c r="E719" s="105">
        <v>49340</v>
      </c>
      <c r="F719" s="110" t="s">
        <v>172</v>
      </c>
      <c r="G719" s="167"/>
      <c r="H719" s="168"/>
    </row>
    <row r="720" spans="1:8" ht="15">
      <c r="A720" s="161">
        <v>49120</v>
      </c>
      <c r="B720" s="162"/>
      <c r="C720" s="101" t="s">
        <v>1123</v>
      </c>
      <c r="D720" s="4" t="s">
        <v>65</v>
      </c>
      <c r="E720" s="105">
        <v>49340</v>
      </c>
      <c r="F720" s="110" t="s">
        <v>173</v>
      </c>
      <c r="G720" s="167"/>
      <c r="H720" s="168"/>
    </row>
    <row r="721" spans="1:8" ht="15">
      <c r="A721" s="161">
        <v>49140</v>
      </c>
      <c r="B721" s="162"/>
      <c r="C721" s="101" t="s">
        <v>1123</v>
      </c>
      <c r="D721" s="4" t="s">
        <v>66</v>
      </c>
      <c r="E721" s="105">
        <v>49340</v>
      </c>
      <c r="F721" s="110" t="s">
        <v>174</v>
      </c>
      <c r="G721" s="167"/>
      <c r="H721" s="168"/>
    </row>
    <row r="722" spans="1:8" ht="15">
      <c r="A722" s="161">
        <v>49150</v>
      </c>
      <c r="B722" s="162"/>
      <c r="C722" s="101" t="s">
        <v>1123</v>
      </c>
      <c r="D722" s="4" t="s">
        <v>253</v>
      </c>
      <c r="E722" s="105">
        <v>49340</v>
      </c>
      <c r="F722" s="110" t="s">
        <v>812</v>
      </c>
      <c r="G722" s="167"/>
      <c r="H722" s="168"/>
    </row>
    <row r="723" spans="1:8" ht="15">
      <c r="A723" s="161">
        <v>49151</v>
      </c>
      <c r="B723" s="162"/>
      <c r="C723" s="101" t="s">
        <v>1123</v>
      </c>
      <c r="D723" s="4" t="s">
        <v>254</v>
      </c>
      <c r="E723" s="105">
        <v>49340</v>
      </c>
      <c r="F723" s="110" t="s">
        <v>813</v>
      </c>
      <c r="G723" s="167"/>
      <c r="H723" s="168"/>
    </row>
    <row r="724" spans="1:8" ht="15">
      <c r="A724" s="161">
        <v>49160</v>
      </c>
      <c r="B724" s="162"/>
      <c r="C724" s="101" t="s">
        <v>1123</v>
      </c>
      <c r="D724" s="4" t="s">
        <v>67</v>
      </c>
      <c r="E724" s="105">
        <v>49340</v>
      </c>
      <c r="F724" s="110" t="s">
        <v>175</v>
      </c>
      <c r="G724" s="167"/>
      <c r="H724" s="168"/>
    </row>
    <row r="725" spans="1:8" ht="15">
      <c r="A725" s="161">
        <v>49180</v>
      </c>
      <c r="B725" s="162"/>
      <c r="C725" s="101" t="s">
        <v>1123</v>
      </c>
      <c r="D725" s="4" t="s">
        <v>1</v>
      </c>
      <c r="E725" s="105">
        <v>49340</v>
      </c>
      <c r="F725" s="110" t="s">
        <v>176</v>
      </c>
      <c r="G725" s="167"/>
      <c r="H725" s="168"/>
    </row>
    <row r="726" spans="1:8" ht="15">
      <c r="A726" s="161">
        <v>49200</v>
      </c>
      <c r="B726" s="162"/>
      <c r="C726" s="101" t="s">
        <v>1123</v>
      </c>
      <c r="D726" s="4" t="s">
        <v>819</v>
      </c>
      <c r="E726" s="105">
        <v>49340</v>
      </c>
      <c r="F726" s="110" t="s">
        <v>814</v>
      </c>
      <c r="G726" s="167"/>
      <c r="H726" s="168"/>
    </row>
    <row r="727" spans="1:8" ht="15">
      <c r="A727" s="161">
        <v>49220</v>
      </c>
      <c r="B727" s="162"/>
      <c r="C727" s="101" t="s">
        <v>1123</v>
      </c>
      <c r="D727" s="4" t="s">
        <v>820</v>
      </c>
      <c r="E727" s="105">
        <v>49340</v>
      </c>
      <c r="F727" s="110" t="s">
        <v>815</v>
      </c>
      <c r="G727" s="167"/>
      <c r="H727" s="168"/>
    </row>
    <row r="728" spans="1:8" ht="15">
      <c r="A728" s="161">
        <v>49240</v>
      </c>
      <c r="B728" s="162"/>
      <c r="C728" s="101" t="s">
        <v>1123</v>
      </c>
      <c r="D728" s="4" t="s">
        <v>821</v>
      </c>
      <c r="E728" s="105">
        <v>49340</v>
      </c>
      <c r="F728" s="110" t="s">
        <v>816</v>
      </c>
      <c r="G728" s="167"/>
      <c r="H728" s="168"/>
    </row>
    <row r="729" spans="1:8" ht="15">
      <c r="A729" s="161">
        <v>49260</v>
      </c>
      <c r="B729" s="162"/>
      <c r="C729" s="101" t="s">
        <v>1123</v>
      </c>
      <c r="D729" s="4" t="s">
        <v>822</v>
      </c>
      <c r="E729" s="105">
        <v>49340</v>
      </c>
      <c r="F729" s="110" t="s">
        <v>817</v>
      </c>
      <c r="G729" s="167"/>
      <c r="H729" s="168"/>
    </row>
    <row r="730" spans="1:8" ht="15">
      <c r="A730" s="161">
        <v>49270</v>
      </c>
      <c r="B730" s="162"/>
      <c r="C730" s="101" t="s">
        <v>1123</v>
      </c>
      <c r="D730" s="4" t="s">
        <v>255</v>
      </c>
      <c r="E730" s="105">
        <v>49340</v>
      </c>
      <c r="F730" s="110" t="s">
        <v>818</v>
      </c>
      <c r="G730" s="167"/>
      <c r="H730" s="168"/>
    </row>
    <row r="731" spans="1:8" ht="15">
      <c r="A731" s="161">
        <v>49280</v>
      </c>
      <c r="B731" s="162"/>
      <c r="C731" s="101" t="s">
        <v>1123</v>
      </c>
      <c r="D731" s="4" t="s">
        <v>3</v>
      </c>
      <c r="E731" s="105">
        <v>49340</v>
      </c>
      <c r="F731" s="110" t="s">
        <v>177</v>
      </c>
      <c r="G731" s="167"/>
      <c r="H731" s="168"/>
    </row>
    <row r="732" spans="1:8" ht="15.75" customHeight="1" thickBot="1">
      <c r="A732" s="161">
        <v>49340</v>
      </c>
      <c r="B732" s="162"/>
      <c r="C732" s="101" t="s">
        <v>1125</v>
      </c>
      <c r="D732" s="20" t="s">
        <v>33</v>
      </c>
      <c r="E732" s="105">
        <v>51120</v>
      </c>
      <c r="F732" s="110" t="s">
        <v>1035</v>
      </c>
      <c r="G732" s="171">
        <f>SUM(G706:H731)</f>
        <v>0</v>
      </c>
      <c r="H732" s="172"/>
    </row>
    <row r="733" spans="1:8" ht="15.75" customHeight="1">
      <c r="A733" s="200" t="s">
        <v>824</v>
      </c>
      <c r="B733" s="201"/>
      <c r="C733" s="201"/>
      <c r="D733" s="201"/>
      <c r="E733" s="201"/>
      <c r="F733" s="201"/>
      <c r="G733" s="201"/>
      <c r="H733" s="202"/>
    </row>
    <row r="734" spans="1:8" ht="15.75" customHeight="1">
      <c r="A734" s="161">
        <v>50000</v>
      </c>
      <c r="B734" s="162"/>
      <c r="C734" s="101" t="s">
        <v>1126</v>
      </c>
      <c r="D734" s="4" t="s">
        <v>6</v>
      </c>
      <c r="E734" s="105">
        <v>50100</v>
      </c>
      <c r="F734" s="110" t="s">
        <v>825</v>
      </c>
      <c r="G734" s="167"/>
      <c r="H734" s="168"/>
    </row>
    <row r="735" spans="1:8" ht="15.75" customHeight="1">
      <c r="A735" s="161">
        <v>50005</v>
      </c>
      <c r="B735" s="162"/>
      <c r="C735" s="101" t="s">
        <v>1126</v>
      </c>
      <c r="D735" s="4" t="s">
        <v>251</v>
      </c>
      <c r="E735" s="105">
        <v>50100</v>
      </c>
      <c r="F735" s="110" t="s">
        <v>826</v>
      </c>
      <c r="G735" s="167"/>
      <c r="H735" s="168"/>
    </row>
    <row r="736" spans="1:8" ht="15.75" customHeight="1">
      <c r="A736" s="161">
        <v>50010</v>
      </c>
      <c r="B736" s="162"/>
      <c r="C736" s="101" t="s">
        <v>1126</v>
      </c>
      <c r="D736" s="4" t="s">
        <v>78</v>
      </c>
      <c r="E736" s="105">
        <v>50100</v>
      </c>
      <c r="F736" s="110" t="s">
        <v>827</v>
      </c>
      <c r="G736" s="167"/>
      <c r="H736" s="168"/>
    </row>
    <row r="737" spans="1:8" ht="15.75" customHeight="1">
      <c r="A737" s="161">
        <v>50011</v>
      </c>
      <c r="B737" s="162"/>
      <c r="C737" s="101" t="s">
        <v>1126</v>
      </c>
      <c r="D737" s="4" t="s">
        <v>73</v>
      </c>
      <c r="E737" s="105">
        <v>50100</v>
      </c>
      <c r="F737" s="110" t="s">
        <v>828</v>
      </c>
      <c r="G737" s="167"/>
      <c r="H737" s="168"/>
    </row>
    <row r="738" spans="1:8" ht="15.75" customHeight="1">
      <c r="A738" s="161">
        <v>50012</v>
      </c>
      <c r="B738" s="162"/>
      <c r="C738" s="101" t="s">
        <v>1126</v>
      </c>
      <c r="D738" s="4" t="s">
        <v>79</v>
      </c>
      <c r="E738" s="105">
        <v>50100</v>
      </c>
      <c r="F738" s="110" t="s">
        <v>829</v>
      </c>
      <c r="G738" s="167"/>
      <c r="H738" s="168"/>
    </row>
    <row r="739" spans="1:8" ht="15.75" customHeight="1">
      <c r="A739" s="161">
        <v>50013</v>
      </c>
      <c r="B739" s="162"/>
      <c r="C739" s="101" t="s">
        <v>1126</v>
      </c>
      <c r="D739" s="4" t="s">
        <v>74</v>
      </c>
      <c r="E739" s="105">
        <v>50100</v>
      </c>
      <c r="F739" s="110" t="s">
        <v>830</v>
      </c>
      <c r="G739" s="167"/>
      <c r="H739" s="168"/>
    </row>
    <row r="740" spans="1:8" ht="15.75" customHeight="1">
      <c r="A740" s="161">
        <v>50014</v>
      </c>
      <c r="B740" s="162"/>
      <c r="C740" s="101" t="s">
        <v>1126</v>
      </c>
      <c r="D740" s="4" t="s">
        <v>80</v>
      </c>
      <c r="E740" s="105">
        <v>50100</v>
      </c>
      <c r="F740" s="110" t="s">
        <v>831</v>
      </c>
      <c r="G740" s="167"/>
      <c r="H740" s="168"/>
    </row>
    <row r="741" spans="1:8" ht="15.75" customHeight="1">
      <c r="A741" s="161">
        <v>50015</v>
      </c>
      <c r="B741" s="162"/>
      <c r="C741" s="101" t="s">
        <v>1126</v>
      </c>
      <c r="D741" s="4" t="s">
        <v>81</v>
      </c>
      <c r="E741" s="105">
        <v>50100</v>
      </c>
      <c r="F741" s="110" t="s">
        <v>832</v>
      </c>
      <c r="G741" s="167"/>
      <c r="H741" s="168"/>
    </row>
    <row r="742" spans="1:8" ht="15.75" customHeight="1">
      <c r="A742" s="161">
        <v>50016</v>
      </c>
      <c r="B742" s="162"/>
      <c r="C742" s="101" t="s">
        <v>1126</v>
      </c>
      <c r="D742" s="4" t="s">
        <v>82</v>
      </c>
      <c r="E742" s="105">
        <v>50100</v>
      </c>
      <c r="F742" s="110" t="s">
        <v>833</v>
      </c>
      <c r="G742" s="167"/>
      <c r="H742" s="168"/>
    </row>
    <row r="743" spans="1:8" ht="15" customHeight="1">
      <c r="A743" s="161">
        <v>50017</v>
      </c>
      <c r="B743" s="162"/>
      <c r="C743" s="101" t="s">
        <v>1126</v>
      </c>
      <c r="D743" s="4" t="s">
        <v>75</v>
      </c>
      <c r="E743" s="105">
        <v>50100</v>
      </c>
      <c r="F743" s="110" t="s">
        <v>834</v>
      </c>
      <c r="G743" s="167"/>
      <c r="H743" s="168"/>
    </row>
    <row r="744" spans="1:8" ht="15.75" customHeight="1">
      <c r="A744" s="161">
        <v>50018</v>
      </c>
      <c r="B744" s="162"/>
      <c r="C744" s="101" t="s">
        <v>1126</v>
      </c>
      <c r="D744" s="4" t="s">
        <v>252</v>
      </c>
      <c r="E744" s="105">
        <v>50100</v>
      </c>
      <c r="F744" s="110" t="s">
        <v>835</v>
      </c>
      <c r="G744" s="167"/>
      <c r="H744" s="168"/>
    </row>
    <row r="745" spans="1:8" ht="15.75" customHeight="1">
      <c r="A745" s="161">
        <v>50020</v>
      </c>
      <c r="B745" s="162"/>
      <c r="C745" s="101" t="s">
        <v>1126</v>
      </c>
      <c r="D745" s="4" t="s">
        <v>54</v>
      </c>
      <c r="E745" s="105">
        <v>50100</v>
      </c>
      <c r="F745" s="110" t="s">
        <v>836</v>
      </c>
      <c r="G745" s="167"/>
      <c r="H745" s="168"/>
    </row>
    <row r="746" spans="1:8" ht="15.75" customHeight="1">
      <c r="A746" s="161">
        <v>50040</v>
      </c>
      <c r="B746" s="162"/>
      <c r="C746" s="101" t="s">
        <v>1126</v>
      </c>
      <c r="D746" s="4" t="s">
        <v>63</v>
      </c>
      <c r="E746" s="105">
        <v>50100</v>
      </c>
      <c r="F746" s="110" t="s">
        <v>837</v>
      </c>
      <c r="G746" s="167"/>
      <c r="H746" s="168"/>
    </row>
    <row r="747" spans="1:8" ht="15.75" customHeight="1">
      <c r="A747" s="161">
        <v>50050</v>
      </c>
      <c r="B747" s="162"/>
      <c r="C747" s="101" t="s">
        <v>1126</v>
      </c>
      <c r="D747" s="4" t="s">
        <v>253</v>
      </c>
      <c r="E747" s="105">
        <v>50100</v>
      </c>
      <c r="F747" s="110" t="s">
        <v>838</v>
      </c>
      <c r="G747" s="167"/>
      <c r="H747" s="168"/>
    </row>
    <row r="748" spans="1:8" ht="15.75" customHeight="1">
      <c r="A748" s="161">
        <v>50051</v>
      </c>
      <c r="B748" s="162"/>
      <c r="C748" s="101" t="s">
        <v>1126</v>
      </c>
      <c r="D748" s="4" t="s">
        <v>254</v>
      </c>
      <c r="E748" s="105">
        <v>50100</v>
      </c>
      <c r="F748" s="110" t="s">
        <v>839</v>
      </c>
      <c r="G748" s="167"/>
      <c r="H748" s="168"/>
    </row>
    <row r="749" spans="1:8" ht="15.75" customHeight="1">
      <c r="A749" s="161">
        <v>50060</v>
      </c>
      <c r="B749" s="162"/>
      <c r="C749" s="101" t="s">
        <v>1126</v>
      </c>
      <c r="D749" s="4" t="s">
        <v>1</v>
      </c>
      <c r="E749" s="105">
        <v>50100</v>
      </c>
      <c r="F749" s="110" t="s">
        <v>840</v>
      </c>
      <c r="G749" s="167"/>
      <c r="H749" s="168"/>
    </row>
    <row r="750" spans="1:8" ht="15.75" customHeight="1">
      <c r="A750" s="161">
        <v>50070</v>
      </c>
      <c r="B750" s="162"/>
      <c r="C750" s="101" t="s">
        <v>1126</v>
      </c>
      <c r="D750" s="4" t="s">
        <v>255</v>
      </c>
      <c r="E750" s="105">
        <v>50100</v>
      </c>
      <c r="F750" s="110" t="s">
        <v>841</v>
      </c>
      <c r="G750" s="167"/>
      <c r="H750" s="168"/>
    </row>
    <row r="751" spans="1:8" ht="15.75" customHeight="1">
      <c r="A751" s="161">
        <v>50080</v>
      </c>
      <c r="B751" s="162"/>
      <c r="C751" s="101" t="s">
        <v>1126</v>
      </c>
      <c r="D751" s="4" t="s">
        <v>3</v>
      </c>
      <c r="E751" s="105">
        <v>50100</v>
      </c>
      <c r="F751" s="110" t="s">
        <v>842</v>
      </c>
      <c r="G751" s="167"/>
      <c r="H751" s="168"/>
    </row>
    <row r="752" spans="1:8" ht="15.75" customHeight="1" thickBot="1">
      <c r="A752" s="161">
        <v>50100</v>
      </c>
      <c r="B752" s="162"/>
      <c r="C752" s="101" t="s">
        <v>1127</v>
      </c>
      <c r="D752" s="20" t="s">
        <v>33</v>
      </c>
      <c r="E752" s="105">
        <v>51120</v>
      </c>
      <c r="F752" s="60" t="s">
        <v>1036</v>
      </c>
      <c r="G752" s="171">
        <f>SUM(G734:H751)</f>
        <v>0</v>
      </c>
      <c r="H752" s="172"/>
    </row>
    <row r="753" spans="1:8" ht="15.75" customHeight="1" thickBot="1">
      <c r="A753" s="198" t="s">
        <v>219</v>
      </c>
      <c r="B753" s="199"/>
      <c r="C753" s="94"/>
      <c r="D753" s="35" t="s">
        <v>220</v>
      </c>
      <c r="E753" s="35"/>
      <c r="F753" s="55" t="s">
        <v>221</v>
      </c>
      <c r="G753" s="208" t="s">
        <v>222</v>
      </c>
      <c r="H753" s="209"/>
    </row>
    <row r="754" spans="1:8" ht="15.75" customHeight="1">
      <c r="A754" s="10" t="s">
        <v>34</v>
      </c>
      <c r="B754" s="11"/>
      <c r="C754" s="278" t="s">
        <v>1064</v>
      </c>
      <c r="D754" s="225" t="s">
        <v>30</v>
      </c>
      <c r="E754" s="95" t="s">
        <v>1067</v>
      </c>
      <c r="F754" s="61" t="s">
        <v>92</v>
      </c>
      <c r="G754" s="457" t="s">
        <v>91</v>
      </c>
      <c r="H754" s="458"/>
    </row>
    <row r="755" spans="1:8" ht="15.75" customHeight="1" thickBot="1">
      <c r="A755" s="10" t="s">
        <v>35</v>
      </c>
      <c r="B755" s="11"/>
      <c r="C755" s="279"/>
      <c r="D755" s="192"/>
      <c r="E755" s="96" t="s">
        <v>1068</v>
      </c>
      <c r="F755" s="57" t="s">
        <v>93</v>
      </c>
      <c r="G755" s="210" t="s">
        <v>16</v>
      </c>
      <c r="H755" s="211"/>
    </row>
    <row r="756" spans="1:8" ht="15.75" customHeight="1" thickBot="1">
      <c r="A756" s="188" t="s">
        <v>199</v>
      </c>
      <c r="B756" s="189"/>
      <c r="C756" s="189"/>
      <c r="D756" s="189"/>
      <c r="E756" s="189"/>
      <c r="F756" s="189"/>
      <c r="G756" s="189"/>
      <c r="H756" s="190"/>
    </row>
    <row r="757" spans="1:8" ht="15.75" customHeight="1">
      <c r="A757" s="200" t="s">
        <v>861</v>
      </c>
      <c r="B757" s="201"/>
      <c r="C757" s="201"/>
      <c r="D757" s="201"/>
      <c r="E757" s="201"/>
      <c r="F757" s="201"/>
      <c r="G757" s="201"/>
      <c r="H757" s="202"/>
    </row>
    <row r="758" spans="1:8" ht="15" customHeight="1">
      <c r="A758" s="161">
        <v>51000</v>
      </c>
      <c r="B758" s="162"/>
      <c r="C758" s="101" t="s">
        <v>951</v>
      </c>
      <c r="D758" s="4" t="s">
        <v>6</v>
      </c>
      <c r="E758" s="105">
        <v>51100</v>
      </c>
      <c r="F758" s="110" t="s">
        <v>858</v>
      </c>
      <c r="G758" s="167"/>
      <c r="H758" s="168"/>
    </row>
    <row r="759" spans="1:8" ht="15" customHeight="1">
      <c r="A759" s="161">
        <v>51005</v>
      </c>
      <c r="B759" s="162"/>
      <c r="C759" s="101" t="s">
        <v>951</v>
      </c>
      <c r="D759" s="4" t="s">
        <v>251</v>
      </c>
      <c r="E759" s="105">
        <v>51100</v>
      </c>
      <c r="F759" s="110" t="s">
        <v>859</v>
      </c>
      <c r="G759" s="167"/>
      <c r="H759" s="168"/>
    </row>
    <row r="760" spans="1:8" ht="15" customHeight="1">
      <c r="A760" s="161">
        <v>51010</v>
      </c>
      <c r="B760" s="162"/>
      <c r="C760" s="101" t="s">
        <v>951</v>
      </c>
      <c r="D760" s="4" t="s">
        <v>78</v>
      </c>
      <c r="E760" s="105">
        <v>51100</v>
      </c>
      <c r="F760" s="110" t="s">
        <v>860</v>
      </c>
      <c r="G760" s="167"/>
      <c r="H760" s="168"/>
    </row>
    <row r="761" spans="1:8" ht="15" customHeight="1">
      <c r="A761" s="161">
        <v>51011</v>
      </c>
      <c r="B761" s="162"/>
      <c r="C761" s="101" t="s">
        <v>951</v>
      </c>
      <c r="D761" s="4" t="s">
        <v>73</v>
      </c>
      <c r="E761" s="105">
        <v>51100</v>
      </c>
      <c r="F761" s="110" t="s">
        <v>843</v>
      </c>
      <c r="G761" s="167"/>
      <c r="H761" s="168"/>
    </row>
    <row r="762" spans="1:8" ht="15" customHeight="1">
      <c r="A762" s="161">
        <v>51012</v>
      </c>
      <c r="B762" s="162"/>
      <c r="C762" s="101" t="s">
        <v>951</v>
      </c>
      <c r="D762" s="4" t="s">
        <v>79</v>
      </c>
      <c r="E762" s="105">
        <v>51100</v>
      </c>
      <c r="F762" s="110" t="s">
        <v>844</v>
      </c>
      <c r="G762" s="167"/>
      <c r="H762" s="168"/>
    </row>
    <row r="763" spans="1:8" ht="15" customHeight="1">
      <c r="A763" s="161">
        <v>51013</v>
      </c>
      <c r="B763" s="162"/>
      <c r="C763" s="101" t="s">
        <v>951</v>
      </c>
      <c r="D763" s="4" t="s">
        <v>74</v>
      </c>
      <c r="E763" s="105">
        <v>51100</v>
      </c>
      <c r="F763" s="110" t="s">
        <v>845</v>
      </c>
      <c r="G763" s="167"/>
      <c r="H763" s="168"/>
    </row>
    <row r="764" spans="1:8" ht="15" customHeight="1">
      <c r="A764" s="161">
        <v>51014</v>
      </c>
      <c r="B764" s="162"/>
      <c r="C764" s="101" t="s">
        <v>951</v>
      </c>
      <c r="D764" s="4" t="s">
        <v>80</v>
      </c>
      <c r="E764" s="105">
        <v>51100</v>
      </c>
      <c r="F764" s="110" t="s">
        <v>846</v>
      </c>
      <c r="G764" s="167"/>
      <c r="H764" s="168"/>
    </row>
    <row r="765" spans="1:8" ht="15" customHeight="1">
      <c r="A765" s="161">
        <v>51015</v>
      </c>
      <c r="B765" s="162"/>
      <c r="C765" s="101" t="s">
        <v>951</v>
      </c>
      <c r="D765" s="4" t="s">
        <v>81</v>
      </c>
      <c r="E765" s="105">
        <v>51100</v>
      </c>
      <c r="F765" s="110" t="s">
        <v>847</v>
      </c>
      <c r="G765" s="167"/>
      <c r="H765" s="168"/>
    </row>
    <row r="766" spans="1:8" ht="15" customHeight="1">
      <c r="A766" s="161">
        <v>51016</v>
      </c>
      <c r="B766" s="162"/>
      <c r="C766" s="101" t="s">
        <v>951</v>
      </c>
      <c r="D766" s="4" t="s">
        <v>82</v>
      </c>
      <c r="E766" s="105">
        <v>51100</v>
      </c>
      <c r="F766" s="110" t="s">
        <v>848</v>
      </c>
      <c r="G766" s="167"/>
      <c r="H766" s="168"/>
    </row>
    <row r="767" spans="1:8" ht="15" customHeight="1">
      <c r="A767" s="161">
        <v>51017</v>
      </c>
      <c r="B767" s="162"/>
      <c r="C767" s="101" t="s">
        <v>951</v>
      </c>
      <c r="D767" s="4" t="s">
        <v>75</v>
      </c>
      <c r="E767" s="105">
        <v>51100</v>
      </c>
      <c r="F767" s="110" t="s">
        <v>849</v>
      </c>
      <c r="G767" s="167"/>
      <c r="H767" s="168"/>
    </row>
    <row r="768" spans="1:8" ht="15" customHeight="1">
      <c r="A768" s="161">
        <v>51018</v>
      </c>
      <c r="B768" s="162"/>
      <c r="C768" s="101" t="s">
        <v>951</v>
      </c>
      <c r="D768" s="4" t="s">
        <v>252</v>
      </c>
      <c r="E768" s="105">
        <v>51100</v>
      </c>
      <c r="F768" s="110" t="s">
        <v>850</v>
      </c>
      <c r="G768" s="167"/>
      <c r="H768" s="168"/>
    </row>
    <row r="769" spans="1:8" ht="15" customHeight="1">
      <c r="A769" s="161">
        <v>51020</v>
      </c>
      <c r="B769" s="162"/>
      <c r="C769" s="101" t="s">
        <v>951</v>
      </c>
      <c r="D769" s="4" t="s">
        <v>54</v>
      </c>
      <c r="E769" s="105">
        <v>51100</v>
      </c>
      <c r="F769" s="110" t="s">
        <v>851</v>
      </c>
      <c r="G769" s="167"/>
      <c r="H769" s="168"/>
    </row>
    <row r="770" spans="1:8" ht="15" customHeight="1">
      <c r="A770" s="161">
        <v>51040</v>
      </c>
      <c r="B770" s="162"/>
      <c r="C770" s="101" t="s">
        <v>951</v>
      </c>
      <c r="D770" s="4" t="s">
        <v>63</v>
      </c>
      <c r="E770" s="105">
        <v>51100</v>
      </c>
      <c r="F770" s="110" t="s">
        <v>852</v>
      </c>
      <c r="G770" s="167"/>
      <c r="H770" s="168"/>
    </row>
    <row r="771" spans="1:8" ht="15" customHeight="1">
      <c r="A771" s="161">
        <v>51050</v>
      </c>
      <c r="B771" s="162"/>
      <c r="C771" s="101" t="s">
        <v>951</v>
      </c>
      <c r="D771" s="4" t="s">
        <v>253</v>
      </c>
      <c r="E771" s="105">
        <v>51100</v>
      </c>
      <c r="F771" s="110" t="s">
        <v>853</v>
      </c>
      <c r="G771" s="167"/>
      <c r="H771" s="168"/>
    </row>
    <row r="772" spans="1:8" ht="15" customHeight="1">
      <c r="A772" s="161">
        <v>51051</v>
      </c>
      <c r="B772" s="162"/>
      <c r="C772" s="101" t="s">
        <v>951</v>
      </c>
      <c r="D772" s="4" t="s">
        <v>254</v>
      </c>
      <c r="E772" s="105">
        <v>51100</v>
      </c>
      <c r="F772" s="110" t="s">
        <v>854</v>
      </c>
      <c r="G772" s="167"/>
      <c r="H772" s="168"/>
    </row>
    <row r="773" spans="1:8" ht="15" customHeight="1">
      <c r="A773" s="161">
        <v>51060</v>
      </c>
      <c r="B773" s="162"/>
      <c r="C773" s="101" t="s">
        <v>951</v>
      </c>
      <c r="D773" s="4" t="s">
        <v>1</v>
      </c>
      <c r="E773" s="105">
        <v>51100</v>
      </c>
      <c r="F773" s="110" t="s">
        <v>855</v>
      </c>
      <c r="G773" s="167"/>
      <c r="H773" s="168"/>
    </row>
    <row r="774" spans="1:8" ht="15" customHeight="1">
      <c r="A774" s="161">
        <v>51070</v>
      </c>
      <c r="B774" s="162"/>
      <c r="C774" s="101" t="s">
        <v>951</v>
      </c>
      <c r="D774" s="4" t="s">
        <v>255</v>
      </c>
      <c r="E774" s="105">
        <v>51100</v>
      </c>
      <c r="F774" s="110" t="s">
        <v>856</v>
      </c>
      <c r="G774" s="167"/>
      <c r="H774" s="168"/>
    </row>
    <row r="775" spans="1:8" ht="15" customHeight="1">
      <c r="A775" s="161">
        <v>51080</v>
      </c>
      <c r="B775" s="162"/>
      <c r="C775" s="101" t="s">
        <v>951</v>
      </c>
      <c r="D775" s="4" t="s">
        <v>3</v>
      </c>
      <c r="E775" s="105">
        <v>51100</v>
      </c>
      <c r="F775" s="110" t="s">
        <v>857</v>
      </c>
      <c r="G775" s="167"/>
      <c r="H775" s="168"/>
    </row>
    <row r="776" spans="1:8" ht="15.75" customHeight="1" thickBot="1">
      <c r="A776" s="161">
        <v>51100</v>
      </c>
      <c r="B776" s="162"/>
      <c r="C776" s="101" t="s">
        <v>1128</v>
      </c>
      <c r="D776" s="20" t="s">
        <v>33</v>
      </c>
      <c r="E776" s="105">
        <v>51120</v>
      </c>
      <c r="F776" s="60" t="s">
        <v>1037</v>
      </c>
      <c r="G776" s="171">
        <f>SUM(G758:H775)</f>
        <v>0</v>
      </c>
      <c r="H776" s="172"/>
    </row>
    <row r="777" spans="1:8" ht="15.75" customHeight="1">
      <c r="A777" s="8"/>
      <c r="B777" s="2"/>
      <c r="C777" s="99"/>
      <c r="D777" s="351" t="s">
        <v>862</v>
      </c>
      <c r="E777" s="352"/>
      <c r="F777" s="352"/>
      <c r="G777" s="352"/>
      <c r="H777" s="353"/>
    </row>
    <row r="778" spans="1:8" ht="15.75" customHeight="1">
      <c r="A778" s="161">
        <v>52000</v>
      </c>
      <c r="B778" s="162"/>
      <c r="C778" s="101" t="s">
        <v>1129</v>
      </c>
      <c r="D778" s="5" t="s">
        <v>863</v>
      </c>
      <c r="E778" s="105">
        <v>52480</v>
      </c>
      <c r="F778" s="110" t="s">
        <v>866</v>
      </c>
      <c r="G778" s="228"/>
      <c r="H778" s="229"/>
    </row>
    <row r="779" spans="1:8" ht="15.75" customHeight="1">
      <c r="A779" s="161">
        <v>52060</v>
      </c>
      <c r="B779" s="162"/>
      <c r="C779" s="101" t="s">
        <v>1129</v>
      </c>
      <c r="D779" s="4" t="s">
        <v>68</v>
      </c>
      <c r="E779" s="105">
        <v>52480</v>
      </c>
      <c r="F779" s="110" t="s">
        <v>867</v>
      </c>
      <c r="G779" s="228"/>
      <c r="H779" s="229"/>
    </row>
    <row r="780" spans="1:8" ht="15.75" customHeight="1">
      <c r="A780" s="161">
        <v>52085</v>
      </c>
      <c r="B780" s="162"/>
      <c r="C780" s="101" t="s">
        <v>1129</v>
      </c>
      <c r="D780" s="4" t="s">
        <v>251</v>
      </c>
      <c r="E780" s="105">
        <v>52480</v>
      </c>
      <c r="F780" s="110" t="s">
        <v>868</v>
      </c>
      <c r="G780" s="228"/>
      <c r="H780" s="229"/>
    </row>
    <row r="781" spans="1:8" ht="15.75" customHeight="1">
      <c r="A781" s="161">
        <v>52090</v>
      </c>
      <c r="B781" s="162"/>
      <c r="C781" s="101" t="s">
        <v>1129</v>
      </c>
      <c r="D781" s="5" t="s">
        <v>78</v>
      </c>
      <c r="E781" s="105">
        <v>52480</v>
      </c>
      <c r="F781" s="110" t="s">
        <v>869</v>
      </c>
      <c r="G781" s="228"/>
      <c r="H781" s="229"/>
    </row>
    <row r="782" spans="1:8" ht="15.75" customHeight="1">
      <c r="A782" s="161">
        <v>52091</v>
      </c>
      <c r="B782" s="162"/>
      <c r="C782" s="101" t="s">
        <v>1129</v>
      </c>
      <c r="D782" s="5" t="s">
        <v>73</v>
      </c>
      <c r="E782" s="105">
        <v>52480</v>
      </c>
      <c r="F782" s="110" t="s">
        <v>870</v>
      </c>
      <c r="G782" s="228"/>
      <c r="H782" s="229"/>
    </row>
    <row r="783" spans="1:8" ht="15.75" customHeight="1">
      <c r="A783" s="161">
        <v>52092</v>
      </c>
      <c r="B783" s="162"/>
      <c r="C783" s="101" t="s">
        <v>1129</v>
      </c>
      <c r="D783" s="5" t="s">
        <v>79</v>
      </c>
      <c r="E783" s="105">
        <v>52480</v>
      </c>
      <c r="F783" s="110" t="s">
        <v>871</v>
      </c>
      <c r="G783" s="228"/>
      <c r="H783" s="229"/>
    </row>
    <row r="784" spans="1:8" ht="15.75" customHeight="1">
      <c r="A784" s="161">
        <v>52093</v>
      </c>
      <c r="B784" s="162"/>
      <c r="C784" s="101" t="s">
        <v>1129</v>
      </c>
      <c r="D784" s="5" t="s">
        <v>74</v>
      </c>
      <c r="E784" s="105">
        <v>52480</v>
      </c>
      <c r="F784" s="110" t="s">
        <v>872</v>
      </c>
      <c r="G784" s="228"/>
      <c r="H784" s="229"/>
    </row>
    <row r="785" spans="1:8" ht="15.75" customHeight="1">
      <c r="A785" s="161">
        <v>52094</v>
      </c>
      <c r="B785" s="162"/>
      <c r="C785" s="101" t="s">
        <v>1129</v>
      </c>
      <c r="D785" s="5" t="s">
        <v>80</v>
      </c>
      <c r="E785" s="105">
        <v>52480</v>
      </c>
      <c r="F785" s="110" t="s">
        <v>873</v>
      </c>
      <c r="G785" s="228"/>
      <c r="H785" s="229"/>
    </row>
    <row r="786" spans="1:8" ht="15.75" customHeight="1">
      <c r="A786" s="161">
        <v>52095</v>
      </c>
      <c r="B786" s="162"/>
      <c r="C786" s="101" t="s">
        <v>1129</v>
      </c>
      <c r="D786" s="5" t="s">
        <v>81</v>
      </c>
      <c r="E786" s="105">
        <v>52480</v>
      </c>
      <c r="F786" s="110" t="s">
        <v>874</v>
      </c>
      <c r="G786" s="228"/>
      <c r="H786" s="229"/>
    </row>
    <row r="787" spans="1:8" ht="15.75" customHeight="1">
      <c r="A787" s="161">
        <v>52096</v>
      </c>
      <c r="B787" s="162"/>
      <c r="C787" s="101" t="s">
        <v>1129</v>
      </c>
      <c r="D787" s="5" t="s">
        <v>82</v>
      </c>
      <c r="E787" s="105">
        <v>52480</v>
      </c>
      <c r="F787" s="110" t="s">
        <v>875</v>
      </c>
      <c r="G787" s="228"/>
      <c r="H787" s="229"/>
    </row>
    <row r="788" spans="1:8" ht="15.75" customHeight="1">
      <c r="A788" s="161">
        <v>52097</v>
      </c>
      <c r="B788" s="162"/>
      <c r="C788" s="101" t="s">
        <v>1129</v>
      </c>
      <c r="D788" s="5" t="s">
        <v>75</v>
      </c>
      <c r="E788" s="105">
        <v>52480</v>
      </c>
      <c r="F788" s="110" t="s">
        <v>876</v>
      </c>
      <c r="G788" s="228"/>
      <c r="H788" s="229"/>
    </row>
    <row r="789" spans="1:8" ht="15.75" customHeight="1">
      <c r="A789" s="161">
        <v>52098</v>
      </c>
      <c r="B789" s="162"/>
      <c r="C789" s="101" t="s">
        <v>1129</v>
      </c>
      <c r="D789" s="5" t="s">
        <v>252</v>
      </c>
      <c r="E789" s="105">
        <v>52480</v>
      </c>
      <c r="F789" s="110" t="s">
        <v>877</v>
      </c>
      <c r="G789" s="228"/>
      <c r="H789" s="229"/>
    </row>
    <row r="790" spans="1:8" ht="15.75" customHeight="1">
      <c r="A790" s="161">
        <v>52120</v>
      </c>
      <c r="B790" s="162"/>
      <c r="C790" s="101" t="s">
        <v>1129</v>
      </c>
      <c r="D790" s="5" t="s">
        <v>69</v>
      </c>
      <c r="E790" s="105">
        <v>52480</v>
      </c>
      <c r="F790" s="110" t="s">
        <v>178</v>
      </c>
      <c r="G790" s="228"/>
      <c r="H790" s="229"/>
    </row>
    <row r="791" spans="1:8" ht="15" customHeight="1">
      <c r="A791" s="161">
        <v>52140</v>
      </c>
      <c r="B791" s="162"/>
      <c r="C791" s="101" t="s">
        <v>1129</v>
      </c>
      <c r="D791" s="4" t="s">
        <v>864</v>
      </c>
      <c r="E791" s="105">
        <v>52480</v>
      </c>
      <c r="F791" s="110" t="s">
        <v>179</v>
      </c>
      <c r="G791" s="228"/>
      <c r="H791" s="229"/>
    </row>
    <row r="792" spans="1:8" ht="15.75" customHeight="1">
      <c r="A792" s="161">
        <v>52160</v>
      </c>
      <c r="B792" s="162"/>
      <c r="C792" s="101" t="s">
        <v>1129</v>
      </c>
      <c r="D792" s="5" t="s">
        <v>70</v>
      </c>
      <c r="E792" s="105">
        <v>52480</v>
      </c>
      <c r="F792" s="110" t="s">
        <v>180</v>
      </c>
      <c r="G792" s="228"/>
      <c r="H792" s="229"/>
    </row>
    <row r="793" spans="1:8" ht="15.75" customHeight="1">
      <c r="A793" s="161">
        <v>52280</v>
      </c>
      <c r="B793" s="162"/>
      <c r="C793" s="101" t="s">
        <v>1129</v>
      </c>
      <c r="D793" s="5" t="s">
        <v>71</v>
      </c>
      <c r="E793" s="105">
        <v>52480</v>
      </c>
      <c r="F793" s="110" t="s">
        <v>181</v>
      </c>
      <c r="G793" s="228"/>
      <c r="H793" s="229"/>
    </row>
    <row r="794" spans="1:8" ht="15.75" customHeight="1">
      <c r="A794" s="161">
        <v>52390</v>
      </c>
      <c r="B794" s="162"/>
      <c r="C794" s="101" t="s">
        <v>1129</v>
      </c>
      <c r="D794" s="5" t="s">
        <v>253</v>
      </c>
      <c r="E794" s="105">
        <v>52480</v>
      </c>
      <c r="F794" s="110" t="s">
        <v>878</v>
      </c>
      <c r="G794" s="228"/>
      <c r="H794" s="229"/>
    </row>
    <row r="795" spans="1:8" ht="15.75" customHeight="1">
      <c r="A795" s="161">
        <v>52391</v>
      </c>
      <c r="B795" s="162"/>
      <c r="C795" s="101" t="s">
        <v>1129</v>
      </c>
      <c r="D795" s="5" t="s">
        <v>254</v>
      </c>
      <c r="E795" s="105">
        <v>52480</v>
      </c>
      <c r="F795" s="110" t="s">
        <v>879</v>
      </c>
      <c r="G795" s="228"/>
      <c r="H795" s="229"/>
    </row>
    <row r="796" spans="1:8" ht="15.75" customHeight="1">
      <c r="A796" s="161">
        <v>52400</v>
      </c>
      <c r="B796" s="162"/>
      <c r="C796" s="101" t="s">
        <v>1129</v>
      </c>
      <c r="D796" s="5" t="s">
        <v>72</v>
      </c>
      <c r="E796" s="105">
        <v>52480</v>
      </c>
      <c r="F796" s="110" t="s">
        <v>182</v>
      </c>
      <c r="G796" s="228"/>
      <c r="H796" s="229"/>
    </row>
    <row r="797" spans="1:8" ht="15" customHeight="1">
      <c r="A797" s="161">
        <v>52420</v>
      </c>
      <c r="B797" s="162"/>
      <c r="C797" s="101" t="s">
        <v>1129</v>
      </c>
      <c r="D797" s="5" t="s">
        <v>1</v>
      </c>
      <c r="E797" s="105">
        <v>52480</v>
      </c>
      <c r="F797" s="110" t="s">
        <v>880</v>
      </c>
      <c r="G797" s="228"/>
      <c r="H797" s="229"/>
    </row>
    <row r="798" spans="1:8" ht="15.75" customHeight="1">
      <c r="A798" s="161">
        <v>52455</v>
      </c>
      <c r="B798" s="162"/>
      <c r="C798" s="101" t="s">
        <v>1129</v>
      </c>
      <c r="D798" s="5" t="s">
        <v>865</v>
      </c>
      <c r="E798" s="105">
        <v>52480</v>
      </c>
      <c r="F798" s="110" t="s">
        <v>881</v>
      </c>
      <c r="G798" s="228"/>
      <c r="H798" s="229"/>
    </row>
    <row r="799" spans="1:8" ht="15.75" customHeight="1">
      <c r="A799" s="161">
        <v>52460</v>
      </c>
      <c r="B799" s="162"/>
      <c r="C799" s="101" t="s">
        <v>1129</v>
      </c>
      <c r="D799" s="5" t="s">
        <v>3</v>
      </c>
      <c r="E799" s="105">
        <v>52480</v>
      </c>
      <c r="F799" s="110" t="s">
        <v>882</v>
      </c>
      <c r="G799" s="228"/>
      <c r="H799" s="229"/>
    </row>
    <row r="800" spans="1:8" ht="15.75" customHeight="1" thickBot="1">
      <c r="A800" s="161">
        <v>52480</v>
      </c>
      <c r="B800" s="162"/>
      <c r="C800" s="101" t="s">
        <v>1130</v>
      </c>
      <c r="D800" s="20" t="s">
        <v>33</v>
      </c>
      <c r="E800" s="105">
        <v>72140</v>
      </c>
      <c r="F800" s="60" t="s">
        <v>1038</v>
      </c>
      <c r="G800" s="171">
        <f>SUM(G778:H799)</f>
        <v>0</v>
      </c>
      <c r="H800" s="172"/>
    </row>
    <row r="801" spans="1:8" ht="15.75" customHeight="1">
      <c r="A801" s="200" t="s">
        <v>883</v>
      </c>
      <c r="B801" s="201"/>
      <c r="C801" s="201"/>
      <c r="D801" s="201"/>
      <c r="E801" s="201"/>
      <c r="F801" s="201"/>
      <c r="G801" s="201"/>
      <c r="H801" s="202"/>
    </row>
    <row r="802" spans="1:8" ht="15.75" customHeight="1">
      <c r="A802" s="161">
        <v>52700</v>
      </c>
      <c r="B802" s="162"/>
      <c r="C802" s="111" t="s">
        <v>1131</v>
      </c>
      <c r="D802" s="4" t="s">
        <v>1</v>
      </c>
      <c r="E802" s="105">
        <v>52780</v>
      </c>
      <c r="F802" s="110" t="s">
        <v>885</v>
      </c>
      <c r="G802" s="167"/>
      <c r="H802" s="168"/>
    </row>
    <row r="803" spans="1:8" ht="15.75" customHeight="1">
      <c r="A803" s="161">
        <v>52720</v>
      </c>
      <c r="B803" s="162"/>
      <c r="C803" s="111" t="s">
        <v>1131</v>
      </c>
      <c r="D803" s="4" t="s">
        <v>884</v>
      </c>
      <c r="E803" s="105">
        <v>52780</v>
      </c>
      <c r="F803" s="110" t="s">
        <v>886</v>
      </c>
      <c r="G803" s="167"/>
      <c r="H803" s="168"/>
    </row>
    <row r="804" spans="1:8" ht="15.75" customHeight="1">
      <c r="A804" s="161">
        <v>52740</v>
      </c>
      <c r="B804" s="162"/>
      <c r="C804" s="111" t="s">
        <v>1131</v>
      </c>
      <c r="D804" s="5" t="s">
        <v>255</v>
      </c>
      <c r="E804" s="105">
        <v>52780</v>
      </c>
      <c r="F804" s="110" t="s">
        <v>887</v>
      </c>
      <c r="G804" s="167"/>
      <c r="H804" s="168"/>
    </row>
    <row r="805" spans="1:8" ht="15.75" customHeight="1">
      <c r="A805" s="161">
        <v>52760</v>
      </c>
      <c r="B805" s="162"/>
      <c r="C805" s="111" t="s">
        <v>1131</v>
      </c>
      <c r="D805" s="4" t="s">
        <v>3</v>
      </c>
      <c r="E805" s="105">
        <v>52780</v>
      </c>
      <c r="F805" s="110" t="s">
        <v>888</v>
      </c>
      <c r="G805" s="167"/>
      <c r="H805" s="168"/>
    </row>
    <row r="806" spans="1:8" ht="15.75" customHeight="1" thickBot="1">
      <c r="A806" s="161">
        <v>52780</v>
      </c>
      <c r="B806" s="162"/>
      <c r="C806" s="111" t="s">
        <v>1132</v>
      </c>
      <c r="D806" s="20" t="s">
        <v>33</v>
      </c>
      <c r="E806" s="105">
        <v>72140</v>
      </c>
      <c r="F806" s="60" t="s">
        <v>1039</v>
      </c>
      <c r="G806" s="171">
        <f>SUM(G802:H805)</f>
        <v>0</v>
      </c>
      <c r="H806" s="172"/>
    </row>
    <row r="807" spans="1:8" ht="15.75" customHeight="1" thickBot="1">
      <c r="A807" s="354" t="s">
        <v>13</v>
      </c>
      <c r="B807" s="355"/>
      <c r="C807" s="355"/>
      <c r="D807" s="355"/>
      <c r="E807" s="355"/>
      <c r="F807" s="355"/>
      <c r="G807" s="355"/>
      <c r="H807" s="356"/>
    </row>
    <row r="808" spans="1:8" ht="15.75" customHeight="1">
      <c r="A808" s="161">
        <v>71000</v>
      </c>
      <c r="B808" s="162"/>
      <c r="C808" s="111" t="s">
        <v>40</v>
      </c>
      <c r="D808" s="4" t="s">
        <v>78</v>
      </c>
      <c r="E808" s="105">
        <v>71240</v>
      </c>
      <c r="F808" s="110" t="s">
        <v>185</v>
      </c>
      <c r="G808" s="181"/>
      <c r="H808" s="182"/>
    </row>
    <row r="809" spans="1:8" ht="15.75" customHeight="1">
      <c r="A809" s="161">
        <v>71020</v>
      </c>
      <c r="B809" s="162"/>
      <c r="C809" s="111" t="s">
        <v>40</v>
      </c>
      <c r="D809" s="4" t="s">
        <v>73</v>
      </c>
      <c r="E809" s="105">
        <v>71240</v>
      </c>
      <c r="F809" s="110" t="s">
        <v>186</v>
      </c>
      <c r="G809" s="163"/>
      <c r="H809" s="164"/>
    </row>
    <row r="810" spans="1:8" ht="15.75" customHeight="1">
      <c r="A810" s="161">
        <v>71120</v>
      </c>
      <c r="B810" s="162"/>
      <c r="C810" s="111" t="s">
        <v>40</v>
      </c>
      <c r="D810" s="5" t="s">
        <v>79</v>
      </c>
      <c r="E810" s="105">
        <v>71240</v>
      </c>
      <c r="F810" s="110" t="s">
        <v>892</v>
      </c>
      <c r="G810" s="163"/>
      <c r="H810" s="164"/>
    </row>
    <row r="811" spans="1:8" ht="15.75" customHeight="1">
      <c r="A811" s="161">
        <v>71140</v>
      </c>
      <c r="B811" s="162"/>
      <c r="C811" s="111" t="s">
        <v>40</v>
      </c>
      <c r="D811" s="5" t="s">
        <v>74</v>
      </c>
      <c r="E811" s="105">
        <v>71240</v>
      </c>
      <c r="F811" s="110" t="s">
        <v>187</v>
      </c>
      <c r="G811" s="163"/>
      <c r="H811" s="164"/>
    </row>
    <row r="812" spans="1:8" ht="15.75" customHeight="1">
      <c r="A812" s="161">
        <v>71160</v>
      </c>
      <c r="B812" s="162"/>
      <c r="C812" s="111" t="s">
        <v>40</v>
      </c>
      <c r="D812" s="4" t="s">
        <v>80</v>
      </c>
      <c r="E812" s="105">
        <v>71240</v>
      </c>
      <c r="F812" s="110" t="s">
        <v>188</v>
      </c>
      <c r="G812" s="163"/>
      <c r="H812" s="164"/>
    </row>
    <row r="813" spans="1:8" ht="15.75" customHeight="1">
      <c r="A813" s="161">
        <v>71180</v>
      </c>
      <c r="B813" s="162"/>
      <c r="C813" s="111" t="s">
        <v>40</v>
      </c>
      <c r="D813" s="4" t="s">
        <v>81</v>
      </c>
      <c r="E813" s="105">
        <v>71240</v>
      </c>
      <c r="F813" s="110" t="s">
        <v>189</v>
      </c>
      <c r="G813" s="163"/>
      <c r="H813" s="164"/>
    </row>
    <row r="814" spans="1:8" ht="15.75" customHeight="1">
      <c r="A814" s="161">
        <v>71182</v>
      </c>
      <c r="B814" s="162"/>
      <c r="C814" s="111" t="s">
        <v>40</v>
      </c>
      <c r="D814" s="5" t="s">
        <v>889</v>
      </c>
      <c r="E814" s="105">
        <v>71240</v>
      </c>
      <c r="F814" s="110" t="s">
        <v>893</v>
      </c>
      <c r="G814" s="163"/>
      <c r="H814" s="164"/>
    </row>
    <row r="815" spans="1:8" ht="15.75" customHeight="1">
      <c r="A815" s="161">
        <v>71200</v>
      </c>
      <c r="B815" s="162"/>
      <c r="C815" s="111" t="s">
        <v>40</v>
      </c>
      <c r="D815" s="4" t="s">
        <v>82</v>
      </c>
      <c r="E815" s="105">
        <v>71240</v>
      </c>
      <c r="F815" s="110" t="s">
        <v>190</v>
      </c>
      <c r="G815" s="163"/>
      <c r="H815" s="164"/>
    </row>
    <row r="816" spans="1:8" ht="15.75" customHeight="1">
      <c r="A816" s="161">
        <v>71220</v>
      </c>
      <c r="B816" s="162"/>
      <c r="C816" s="111" t="s">
        <v>40</v>
      </c>
      <c r="D816" s="4" t="s">
        <v>75</v>
      </c>
      <c r="E816" s="105">
        <v>71240</v>
      </c>
      <c r="F816" s="110" t="s">
        <v>191</v>
      </c>
      <c r="G816" s="163"/>
      <c r="H816" s="164"/>
    </row>
    <row r="817" spans="1:8" ht="15.75" customHeight="1">
      <c r="A817" s="161">
        <v>71225</v>
      </c>
      <c r="B817" s="162"/>
      <c r="C817" s="111" t="s">
        <v>40</v>
      </c>
      <c r="D817" s="4" t="s">
        <v>890</v>
      </c>
      <c r="E817" s="105">
        <v>71240</v>
      </c>
      <c r="F817" s="110" t="s">
        <v>894</v>
      </c>
      <c r="G817" s="163"/>
      <c r="H817" s="164"/>
    </row>
    <row r="818" spans="1:8" ht="15.75" customHeight="1">
      <c r="A818" s="161">
        <v>71226</v>
      </c>
      <c r="B818" s="162"/>
      <c r="C818" s="111" t="s">
        <v>40</v>
      </c>
      <c r="D818" s="4" t="s">
        <v>891</v>
      </c>
      <c r="E818" s="105">
        <v>71240</v>
      </c>
      <c r="F818" s="110" t="s">
        <v>895</v>
      </c>
      <c r="G818" s="163"/>
      <c r="H818" s="164"/>
    </row>
    <row r="819" spans="1:8" ht="15.75" customHeight="1">
      <c r="A819" s="161">
        <v>71227</v>
      </c>
      <c r="B819" s="162"/>
      <c r="C819" s="111" t="s">
        <v>40</v>
      </c>
      <c r="D819" s="4" t="s">
        <v>252</v>
      </c>
      <c r="E819" s="105">
        <v>71240</v>
      </c>
      <c r="F819" s="110" t="s">
        <v>896</v>
      </c>
      <c r="G819" s="163"/>
      <c r="H819" s="164"/>
    </row>
    <row r="820" spans="1:8" ht="15.75" customHeight="1" thickBot="1">
      <c r="A820" s="161">
        <v>71240</v>
      </c>
      <c r="B820" s="162"/>
      <c r="C820" s="111" t="s">
        <v>1133</v>
      </c>
      <c r="D820" s="27" t="s">
        <v>33</v>
      </c>
      <c r="E820" s="105">
        <v>72140</v>
      </c>
      <c r="F820" s="60" t="s">
        <v>1040</v>
      </c>
      <c r="G820" s="171">
        <f>SUM(G808:H819)</f>
        <v>0</v>
      </c>
      <c r="H820" s="172"/>
    </row>
    <row r="821" spans="1:8" ht="15.75" customHeight="1" thickBot="1">
      <c r="A821" s="354" t="s">
        <v>914</v>
      </c>
      <c r="B821" s="355"/>
      <c r="C821" s="355"/>
      <c r="D821" s="355"/>
      <c r="E821" s="355"/>
      <c r="F821" s="355"/>
      <c r="G821" s="355"/>
      <c r="H821" s="356"/>
    </row>
    <row r="822" spans="1:8" ht="15.75" customHeight="1">
      <c r="A822" s="161">
        <v>71900</v>
      </c>
      <c r="B822" s="162"/>
      <c r="C822" s="101" t="s">
        <v>1134</v>
      </c>
      <c r="D822" s="4" t="s">
        <v>6</v>
      </c>
      <c r="E822" s="105">
        <v>72020</v>
      </c>
      <c r="F822" s="110" t="s">
        <v>183</v>
      </c>
      <c r="G822" s="181"/>
      <c r="H822" s="182"/>
    </row>
    <row r="823" spans="1:8" ht="15.75" customHeight="1">
      <c r="A823" s="161">
        <v>71908</v>
      </c>
      <c r="B823" s="162"/>
      <c r="C823" s="101" t="s">
        <v>1134</v>
      </c>
      <c r="D823" s="4" t="s">
        <v>251</v>
      </c>
      <c r="E823" s="105">
        <v>72020</v>
      </c>
      <c r="F823" s="110" t="s">
        <v>899</v>
      </c>
      <c r="G823" s="163"/>
      <c r="H823" s="164"/>
    </row>
    <row r="824" spans="1:8" ht="15.75" customHeight="1">
      <c r="A824" s="161">
        <v>71910</v>
      </c>
      <c r="B824" s="162"/>
      <c r="C824" s="101" t="s">
        <v>1134</v>
      </c>
      <c r="D824" s="5" t="s">
        <v>78</v>
      </c>
      <c r="E824" s="105">
        <v>72020</v>
      </c>
      <c r="F824" s="110" t="s">
        <v>900</v>
      </c>
      <c r="G824" s="163"/>
      <c r="H824" s="164"/>
    </row>
    <row r="825" spans="1:8" ht="15.75" customHeight="1">
      <c r="A825" s="161">
        <v>71911</v>
      </c>
      <c r="B825" s="162"/>
      <c r="C825" s="101" t="s">
        <v>1134</v>
      </c>
      <c r="D825" s="4" t="s">
        <v>73</v>
      </c>
      <c r="E825" s="105">
        <v>72020</v>
      </c>
      <c r="F825" s="110" t="s">
        <v>901</v>
      </c>
      <c r="G825" s="163"/>
      <c r="H825" s="164"/>
    </row>
    <row r="826" spans="1:8" ht="15.75" customHeight="1">
      <c r="A826" s="161">
        <v>71912</v>
      </c>
      <c r="B826" s="162"/>
      <c r="C826" s="101" t="s">
        <v>1134</v>
      </c>
      <c r="D826" s="4" t="s">
        <v>79</v>
      </c>
      <c r="E826" s="105">
        <v>72020</v>
      </c>
      <c r="F826" s="110" t="s">
        <v>902</v>
      </c>
      <c r="G826" s="167"/>
      <c r="H826" s="168"/>
    </row>
    <row r="827" spans="1:8" ht="15.75" customHeight="1">
      <c r="A827" s="161">
        <v>71913</v>
      </c>
      <c r="B827" s="162"/>
      <c r="C827" s="101" t="s">
        <v>1134</v>
      </c>
      <c r="D827" s="4" t="s">
        <v>74</v>
      </c>
      <c r="E827" s="105">
        <v>72020</v>
      </c>
      <c r="F827" s="110" t="s">
        <v>903</v>
      </c>
      <c r="G827" s="167"/>
      <c r="H827" s="168"/>
    </row>
    <row r="828" spans="1:8" ht="15.75" customHeight="1">
      <c r="A828" s="161">
        <v>71914</v>
      </c>
      <c r="B828" s="162"/>
      <c r="C828" s="101" t="s">
        <v>1134</v>
      </c>
      <c r="D828" s="4" t="s">
        <v>80</v>
      </c>
      <c r="E828" s="105">
        <v>72020</v>
      </c>
      <c r="F828" s="110" t="s">
        <v>904</v>
      </c>
      <c r="G828" s="163"/>
      <c r="H828" s="164"/>
    </row>
    <row r="829" spans="1:8" ht="15.75" customHeight="1">
      <c r="A829" s="161">
        <v>71915</v>
      </c>
      <c r="B829" s="162"/>
      <c r="C829" s="101" t="s">
        <v>1134</v>
      </c>
      <c r="D829" s="5" t="s">
        <v>81</v>
      </c>
      <c r="E829" s="105">
        <v>72020</v>
      </c>
      <c r="F829" s="110" t="s">
        <v>905</v>
      </c>
      <c r="G829" s="163"/>
      <c r="H829" s="164"/>
    </row>
    <row r="830" spans="1:8" ht="15.75" customHeight="1">
      <c r="A830" s="161">
        <v>71916</v>
      </c>
      <c r="B830" s="162"/>
      <c r="C830" s="101" t="s">
        <v>1134</v>
      </c>
      <c r="D830" s="5" t="s">
        <v>82</v>
      </c>
      <c r="E830" s="105">
        <v>72020</v>
      </c>
      <c r="F830" s="110" t="s">
        <v>906</v>
      </c>
      <c r="G830" s="163"/>
      <c r="H830" s="164"/>
    </row>
    <row r="831" spans="1:8" ht="15.75" customHeight="1" thickBot="1">
      <c r="A831" s="161">
        <v>71917</v>
      </c>
      <c r="B831" s="162"/>
      <c r="C831" s="101" t="s">
        <v>1134</v>
      </c>
      <c r="D831" s="4" t="s">
        <v>75</v>
      </c>
      <c r="E831" s="105">
        <v>72020</v>
      </c>
      <c r="F831" s="110" t="s">
        <v>907</v>
      </c>
      <c r="G831" s="167"/>
      <c r="H831" s="168"/>
    </row>
    <row r="832" spans="1:8" ht="15.75" customHeight="1" thickBot="1">
      <c r="A832" s="198" t="s">
        <v>219</v>
      </c>
      <c r="B832" s="199"/>
      <c r="C832" s="94"/>
      <c r="D832" s="35" t="s">
        <v>220</v>
      </c>
      <c r="E832" s="35"/>
      <c r="F832" s="55" t="s">
        <v>221</v>
      </c>
      <c r="G832" s="208" t="s">
        <v>222</v>
      </c>
      <c r="H832" s="209"/>
    </row>
    <row r="833" spans="1:8" ht="15.75" customHeight="1">
      <c r="A833" s="10" t="s">
        <v>34</v>
      </c>
      <c r="B833" s="11"/>
      <c r="C833" s="278" t="s">
        <v>1064</v>
      </c>
      <c r="D833" s="225" t="s">
        <v>30</v>
      </c>
      <c r="E833" s="95" t="s">
        <v>1067</v>
      </c>
      <c r="F833" s="61" t="s">
        <v>92</v>
      </c>
      <c r="G833" s="457" t="s">
        <v>91</v>
      </c>
      <c r="H833" s="458"/>
    </row>
    <row r="834" spans="1:8" ht="15.75" customHeight="1" thickBot="1">
      <c r="A834" s="10" t="s">
        <v>35</v>
      </c>
      <c r="B834" s="11"/>
      <c r="C834" s="279"/>
      <c r="D834" s="192"/>
      <c r="E834" s="96" t="s">
        <v>1068</v>
      </c>
      <c r="F834" s="57" t="s">
        <v>93</v>
      </c>
      <c r="G834" s="210" t="s">
        <v>16</v>
      </c>
      <c r="H834" s="211"/>
    </row>
    <row r="835" spans="1:8" ht="15.75" customHeight="1" thickBot="1">
      <c r="A835" s="188" t="s">
        <v>199</v>
      </c>
      <c r="B835" s="189"/>
      <c r="C835" s="189"/>
      <c r="D835" s="189"/>
      <c r="E835" s="189"/>
      <c r="F835" s="189"/>
      <c r="G835" s="189"/>
      <c r="H835" s="190"/>
    </row>
    <row r="836" spans="1:8" ht="15.75" customHeight="1">
      <c r="A836" s="354" t="s">
        <v>914</v>
      </c>
      <c r="B836" s="355"/>
      <c r="C836" s="355"/>
      <c r="D836" s="355"/>
      <c r="E836" s="355"/>
      <c r="F836" s="355"/>
      <c r="G836" s="355"/>
      <c r="H836" s="356"/>
    </row>
    <row r="837" spans="1:8" ht="15.75" customHeight="1">
      <c r="A837" s="161">
        <v>71918</v>
      </c>
      <c r="B837" s="162"/>
      <c r="C837" s="101" t="s">
        <v>1134</v>
      </c>
      <c r="D837" s="4" t="s">
        <v>252</v>
      </c>
      <c r="E837" s="105">
        <v>72020</v>
      </c>
      <c r="F837" s="110" t="s">
        <v>908</v>
      </c>
      <c r="G837" s="163"/>
      <c r="H837" s="164"/>
    </row>
    <row r="838" spans="1:8" ht="15.75" customHeight="1">
      <c r="A838" s="161">
        <v>71950</v>
      </c>
      <c r="B838" s="162"/>
      <c r="C838" s="101" t="s">
        <v>1134</v>
      </c>
      <c r="D838" s="5" t="s">
        <v>253</v>
      </c>
      <c r="E838" s="105">
        <v>72020</v>
      </c>
      <c r="F838" s="110" t="s">
        <v>909</v>
      </c>
      <c r="G838" s="163"/>
      <c r="H838" s="164"/>
    </row>
    <row r="839" spans="1:8" ht="15.75" customHeight="1">
      <c r="A839" s="161">
        <v>71951</v>
      </c>
      <c r="B839" s="162"/>
      <c r="C839" s="101" t="s">
        <v>1134</v>
      </c>
      <c r="D839" s="4" t="s">
        <v>254</v>
      </c>
      <c r="E839" s="105">
        <v>72020</v>
      </c>
      <c r="F839" s="110" t="s">
        <v>910</v>
      </c>
      <c r="G839" s="163"/>
      <c r="H839" s="164"/>
    </row>
    <row r="840" spans="1:8" ht="15.75" customHeight="1">
      <c r="A840" s="161">
        <v>71961</v>
      </c>
      <c r="B840" s="162"/>
      <c r="C840" s="101" t="s">
        <v>1134</v>
      </c>
      <c r="D840" s="4" t="s">
        <v>897</v>
      </c>
      <c r="E840" s="105">
        <v>72020</v>
      </c>
      <c r="F840" s="110" t="s">
        <v>911</v>
      </c>
      <c r="G840" s="163"/>
      <c r="H840" s="164"/>
    </row>
    <row r="841" spans="1:8" ht="15.75" customHeight="1">
      <c r="A841" s="161">
        <v>71962</v>
      </c>
      <c r="B841" s="162"/>
      <c r="C841" s="101" t="s">
        <v>1134</v>
      </c>
      <c r="D841" s="4" t="s">
        <v>898</v>
      </c>
      <c r="E841" s="105">
        <v>72020</v>
      </c>
      <c r="F841" s="110" t="s">
        <v>912</v>
      </c>
      <c r="G841" s="163"/>
      <c r="H841" s="164"/>
    </row>
    <row r="842" spans="1:8" ht="15.75" customHeight="1">
      <c r="A842" s="161">
        <v>71970</v>
      </c>
      <c r="B842" s="162"/>
      <c r="C842" s="101" t="s">
        <v>1134</v>
      </c>
      <c r="D842" s="4" t="s">
        <v>255</v>
      </c>
      <c r="E842" s="105">
        <v>72020</v>
      </c>
      <c r="F842" s="110" t="s">
        <v>913</v>
      </c>
      <c r="G842" s="163"/>
      <c r="H842" s="164"/>
    </row>
    <row r="843" spans="1:8" ht="15.75" customHeight="1">
      <c r="A843" s="161">
        <v>71980</v>
      </c>
      <c r="B843" s="162"/>
      <c r="C843" s="101" t="s">
        <v>1134</v>
      </c>
      <c r="D843" s="4" t="s">
        <v>3</v>
      </c>
      <c r="E843" s="105">
        <v>72020</v>
      </c>
      <c r="F843" s="110" t="s">
        <v>184</v>
      </c>
      <c r="G843" s="163"/>
      <c r="H843" s="164"/>
    </row>
    <row r="844" spans="1:8" ht="15.75" customHeight="1" thickBot="1">
      <c r="A844" s="161">
        <v>72020</v>
      </c>
      <c r="B844" s="162"/>
      <c r="C844" s="111" t="s">
        <v>1135</v>
      </c>
      <c r="D844" s="27" t="s">
        <v>33</v>
      </c>
      <c r="E844" s="105">
        <v>72140</v>
      </c>
      <c r="F844" s="110" t="s">
        <v>1041</v>
      </c>
      <c r="G844" s="171">
        <f>SUM(G822:H843)</f>
        <v>0</v>
      </c>
      <c r="H844" s="172"/>
    </row>
    <row r="845" spans="1:8" ht="15.75" customHeight="1">
      <c r="A845" s="200" t="s">
        <v>940</v>
      </c>
      <c r="B845" s="201"/>
      <c r="C845" s="201"/>
      <c r="D845" s="201"/>
      <c r="E845" s="201"/>
      <c r="F845" s="201"/>
      <c r="G845" s="201"/>
      <c r="H845" s="202"/>
    </row>
    <row r="846" spans="1:8" ht="15">
      <c r="A846" s="161">
        <v>75885</v>
      </c>
      <c r="B846" s="162"/>
      <c r="C846" s="101" t="s">
        <v>1136</v>
      </c>
      <c r="D846" s="4" t="s">
        <v>915</v>
      </c>
      <c r="E846" s="105">
        <v>75910</v>
      </c>
      <c r="F846" s="110" t="s">
        <v>927</v>
      </c>
      <c r="G846" s="167"/>
      <c r="H846" s="168"/>
    </row>
    <row r="847" spans="1:8" ht="15">
      <c r="A847" s="161">
        <v>75886</v>
      </c>
      <c r="B847" s="162"/>
      <c r="C847" s="101" t="s">
        <v>1136</v>
      </c>
      <c r="D847" s="4" t="s">
        <v>916</v>
      </c>
      <c r="E847" s="105">
        <v>75910</v>
      </c>
      <c r="F847" s="110" t="s">
        <v>928</v>
      </c>
      <c r="G847" s="167"/>
      <c r="H847" s="168"/>
    </row>
    <row r="848" spans="1:8" ht="15">
      <c r="A848" s="161">
        <v>75888</v>
      </c>
      <c r="B848" s="162"/>
      <c r="C848" s="101" t="s">
        <v>1136</v>
      </c>
      <c r="D848" s="4" t="s">
        <v>917</v>
      </c>
      <c r="E848" s="105">
        <v>75910</v>
      </c>
      <c r="F848" s="110" t="s">
        <v>929</v>
      </c>
      <c r="G848" s="167"/>
      <c r="H848" s="168"/>
    </row>
    <row r="849" spans="1:8" ht="15">
      <c r="A849" s="161">
        <v>75889</v>
      </c>
      <c r="B849" s="162"/>
      <c r="C849" s="101" t="s">
        <v>1136</v>
      </c>
      <c r="D849" s="4" t="s">
        <v>918</v>
      </c>
      <c r="E849" s="105">
        <v>75910</v>
      </c>
      <c r="F849" s="110" t="s">
        <v>930</v>
      </c>
      <c r="G849" s="167"/>
      <c r="H849" s="168"/>
    </row>
    <row r="850" spans="1:8" ht="15">
      <c r="A850" s="161">
        <v>75890</v>
      </c>
      <c r="B850" s="162"/>
      <c r="C850" s="101" t="s">
        <v>1136</v>
      </c>
      <c r="D850" s="4" t="s">
        <v>919</v>
      </c>
      <c r="E850" s="105">
        <v>75910</v>
      </c>
      <c r="F850" s="110" t="s">
        <v>931</v>
      </c>
      <c r="G850" s="167"/>
      <c r="H850" s="168"/>
    </row>
    <row r="851" spans="1:8" ht="15">
      <c r="A851" s="161">
        <v>75891</v>
      </c>
      <c r="B851" s="162"/>
      <c r="C851" s="101" t="s">
        <v>1136</v>
      </c>
      <c r="D851" s="4" t="s">
        <v>920</v>
      </c>
      <c r="E851" s="105">
        <v>75910</v>
      </c>
      <c r="F851" s="110" t="s">
        <v>932</v>
      </c>
      <c r="G851" s="167"/>
      <c r="H851" s="168"/>
    </row>
    <row r="852" spans="1:8" ht="15">
      <c r="A852" s="161">
        <v>75893</v>
      </c>
      <c r="B852" s="162"/>
      <c r="C852" s="101" t="s">
        <v>1136</v>
      </c>
      <c r="D852" s="4" t="s">
        <v>921</v>
      </c>
      <c r="E852" s="105">
        <v>75910</v>
      </c>
      <c r="F852" s="110" t="s">
        <v>933</v>
      </c>
      <c r="G852" s="167"/>
      <c r="H852" s="168"/>
    </row>
    <row r="853" spans="1:8" ht="15">
      <c r="A853" s="161">
        <v>75896</v>
      </c>
      <c r="B853" s="162"/>
      <c r="C853" s="101" t="s">
        <v>1136</v>
      </c>
      <c r="D853" s="4" t="s">
        <v>922</v>
      </c>
      <c r="E853" s="105">
        <v>75910</v>
      </c>
      <c r="F853" s="110" t="s">
        <v>934</v>
      </c>
      <c r="G853" s="167"/>
      <c r="H853" s="168"/>
    </row>
    <row r="854" spans="1:8" ht="15">
      <c r="A854" s="161">
        <v>75897</v>
      </c>
      <c r="B854" s="162"/>
      <c r="C854" s="101" t="s">
        <v>1136</v>
      </c>
      <c r="D854" s="4" t="s">
        <v>923</v>
      </c>
      <c r="E854" s="105">
        <v>75910</v>
      </c>
      <c r="F854" s="110" t="s">
        <v>935</v>
      </c>
      <c r="G854" s="167"/>
      <c r="H854" s="168"/>
    </row>
    <row r="855" spans="1:8" ht="15">
      <c r="A855" s="161">
        <v>75898</v>
      </c>
      <c r="B855" s="162"/>
      <c r="C855" s="101" t="s">
        <v>1136</v>
      </c>
      <c r="D855" s="4" t="s">
        <v>924</v>
      </c>
      <c r="E855" s="105">
        <v>75910</v>
      </c>
      <c r="F855" s="110" t="s">
        <v>936</v>
      </c>
      <c r="G855" s="167"/>
      <c r="H855" s="168"/>
    </row>
    <row r="856" spans="1:8" ht="15">
      <c r="A856" s="161">
        <v>75899</v>
      </c>
      <c r="B856" s="162"/>
      <c r="C856" s="101" t="s">
        <v>1136</v>
      </c>
      <c r="D856" s="4" t="s">
        <v>925</v>
      </c>
      <c r="E856" s="105">
        <v>75910</v>
      </c>
      <c r="F856" s="110" t="s">
        <v>937</v>
      </c>
      <c r="G856" s="167"/>
      <c r="H856" s="168"/>
    </row>
    <row r="857" spans="1:8" ht="15">
      <c r="A857" s="161">
        <v>75905</v>
      </c>
      <c r="B857" s="162"/>
      <c r="C857" s="101" t="s">
        <v>1136</v>
      </c>
      <c r="D857" s="4" t="s">
        <v>926</v>
      </c>
      <c r="E857" s="105">
        <v>75910</v>
      </c>
      <c r="F857" s="110" t="s">
        <v>938</v>
      </c>
      <c r="G857" s="167"/>
      <c r="H857" s="168"/>
    </row>
    <row r="858" spans="1:8" ht="15.75" customHeight="1" thickBot="1">
      <c r="A858" s="161">
        <v>75910</v>
      </c>
      <c r="B858" s="162"/>
      <c r="C858" s="101" t="s">
        <v>1137</v>
      </c>
      <c r="D858" s="19" t="s">
        <v>33</v>
      </c>
      <c r="E858" s="105">
        <v>75990</v>
      </c>
      <c r="F858" s="60" t="s">
        <v>1042</v>
      </c>
      <c r="G858" s="171">
        <f>SUM(G846:H857)</f>
        <v>0</v>
      </c>
      <c r="H858" s="172"/>
    </row>
    <row r="859" spans="1:8" ht="15.75" customHeight="1">
      <c r="A859" s="195" t="s">
        <v>941</v>
      </c>
      <c r="B859" s="196"/>
      <c r="C859" s="196"/>
      <c r="D859" s="196"/>
      <c r="E859" s="196"/>
      <c r="F859" s="196"/>
      <c r="G859" s="196"/>
      <c r="H859" s="197"/>
    </row>
    <row r="860" spans="1:8" ht="15.75" customHeight="1">
      <c r="A860" s="161">
        <v>75915</v>
      </c>
      <c r="B860" s="162"/>
      <c r="C860" s="101" t="s">
        <v>1138</v>
      </c>
      <c r="D860" s="4" t="s">
        <v>90</v>
      </c>
      <c r="E860" s="105">
        <v>75920</v>
      </c>
      <c r="F860" s="110" t="s">
        <v>939</v>
      </c>
      <c r="G860" s="349"/>
      <c r="H860" s="350"/>
    </row>
    <row r="861" spans="1:8" ht="15.75" customHeight="1" thickBot="1">
      <c r="A861" s="161">
        <v>75920</v>
      </c>
      <c r="B861" s="162"/>
      <c r="C861" s="101" t="s">
        <v>1139</v>
      </c>
      <c r="D861" s="20" t="s">
        <v>33</v>
      </c>
      <c r="E861" s="105">
        <v>75990</v>
      </c>
      <c r="F861" s="60" t="s">
        <v>1043</v>
      </c>
      <c r="G861" s="171">
        <f>SUM(G860)</f>
        <v>0</v>
      </c>
      <c r="H861" s="172"/>
    </row>
    <row r="862" spans="1:8" ht="15.75" customHeight="1" thickBot="1">
      <c r="A862" s="9"/>
      <c r="B862" s="15"/>
      <c r="C862" s="99"/>
      <c r="D862" s="16" t="s">
        <v>942</v>
      </c>
      <c r="E862" s="103"/>
      <c r="F862" s="36"/>
      <c r="G862" s="71"/>
      <c r="H862" s="36"/>
    </row>
    <row r="863" spans="1:8" ht="15" customHeight="1">
      <c r="A863" s="161">
        <v>75930</v>
      </c>
      <c r="B863" s="162"/>
      <c r="C863" s="101" t="s">
        <v>1140</v>
      </c>
      <c r="D863" s="4" t="s">
        <v>86</v>
      </c>
      <c r="E863" s="105">
        <v>75985</v>
      </c>
      <c r="F863" s="110" t="s">
        <v>953</v>
      </c>
      <c r="G863" s="167"/>
      <c r="H863" s="168"/>
    </row>
    <row r="864" spans="1:8" ht="15" customHeight="1">
      <c r="A864" s="161">
        <v>75935</v>
      </c>
      <c r="B864" s="162"/>
      <c r="C864" s="101" t="s">
        <v>1140</v>
      </c>
      <c r="D864" s="4" t="s">
        <v>943</v>
      </c>
      <c r="E864" s="105">
        <v>75985</v>
      </c>
      <c r="F864" s="110" t="s">
        <v>954</v>
      </c>
      <c r="G864" s="167"/>
      <c r="H864" s="168"/>
    </row>
    <row r="865" spans="1:8" ht="15" customHeight="1">
      <c r="A865" s="161">
        <v>75940</v>
      </c>
      <c r="B865" s="162"/>
      <c r="C865" s="101" t="s">
        <v>1140</v>
      </c>
      <c r="D865" s="4" t="s">
        <v>944</v>
      </c>
      <c r="E865" s="105">
        <v>75985</v>
      </c>
      <c r="F865" s="110" t="s">
        <v>955</v>
      </c>
      <c r="G865" s="167"/>
      <c r="H865" s="168"/>
    </row>
    <row r="866" spans="1:8" ht="15" customHeight="1">
      <c r="A866" s="161">
        <v>75945</v>
      </c>
      <c r="B866" s="162"/>
      <c r="C866" s="101" t="s">
        <v>1140</v>
      </c>
      <c r="D866" s="4" t="s">
        <v>945</v>
      </c>
      <c r="E866" s="105">
        <v>75985</v>
      </c>
      <c r="F866" s="110" t="s">
        <v>956</v>
      </c>
      <c r="G866" s="167"/>
      <c r="H866" s="168"/>
    </row>
    <row r="867" spans="1:8" ht="15" customHeight="1">
      <c r="A867" s="161">
        <v>75950</v>
      </c>
      <c r="B867" s="162"/>
      <c r="C867" s="101" t="s">
        <v>1140</v>
      </c>
      <c r="D867" s="4" t="s">
        <v>946</v>
      </c>
      <c r="E867" s="105">
        <v>75985</v>
      </c>
      <c r="F867" s="110" t="s">
        <v>957</v>
      </c>
      <c r="G867" s="167"/>
      <c r="H867" s="168"/>
    </row>
    <row r="868" spans="1:8" s="17" customFormat="1" ht="15" customHeight="1">
      <c r="A868" s="161">
        <v>75955</v>
      </c>
      <c r="B868" s="162"/>
      <c r="C868" s="101" t="s">
        <v>1140</v>
      </c>
      <c r="D868" s="4" t="s">
        <v>947</v>
      </c>
      <c r="E868" s="105">
        <v>75985</v>
      </c>
      <c r="F868" s="110" t="s">
        <v>958</v>
      </c>
      <c r="G868" s="167"/>
      <c r="H868" s="168"/>
    </row>
    <row r="869" spans="1:8" s="17" customFormat="1" ht="15" customHeight="1">
      <c r="A869" s="161">
        <v>75956</v>
      </c>
      <c r="B869" s="162"/>
      <c r="C869" s="101" t="s">
        <v>1140</v>
      </c>
      <c r="D869" s="4" t="s">
        <v>948</v>
      </c>
      <c r="E869" s="105">
        <v>75985</v>
      </c>
      <c r="F869" s="110" t="s">
        <v>959</v>
      </c>
      <c r="G869" s="167"/>
      <c r="H869" s="168"/>
    </row>
    <row r="870" spans="1:8" s="17" customFormat="1" ht="15" customHeight="1">
      <c r="A870" s="161">
        <v>75960</v>
      </c>
      <c r="B870" s="162"/>
      <c r="C870" s="101" t="s">
        <v>1140</v>
      </c>
      <c r="D870" s="4" t="s">
        <v>949</v>
      </c>
      <c r="E870" s="105">
        <v>75985</v>
      </c>
      <c r="F870" s="110" t="s">
        <v>960</v>
      </c>
      <c r="G870" s="167"/>
      <c r="H870" s="168"/>
    </row>
    <row r="871" spans="1:8" s="17" customFormat="1" ht="15" customHeight="1">
      <c r="A871" s="161">
        <v>75961</v>
      </c>
      <c r="B871" s="162"/>
      <c r="C871" s="101" t="s">
        <v>1140</v>
      </c>
      <c r="D871" s="4" t="s">
        <v>950</v>
      </c>
      <c r="E871" s="105">
        <v>75985</v>
      </c>
      <c r="F871" s="110" t="s">
        <v>961</v>
      </c>
      <c r="G871" s="167"/>
      <c r="H871" s="168"/>
    </row>
    <row r="872" spans="1:8" s="17" customFormat="1" ht="15" customHeight="1">
      <c r="A872" s="161">
        <v>75965</v>
      </c>
      <c r="B872" s="162"/>
      <c r="C872" s="101" t="s">
        <v>1140</v>
      </c>
      <c r="D872" s="4" t="s">
        <v>951</v>
      </c>
      <c r="E872" s="105">
        <v>75985</v>
      </c>
      <c r="F872" s="110" t="s">
        <v>962</v>
      </c>
      <c r="G872" s="167"/>
      <c r="H872" s="168"/>
    </row>
    <row r="873" spans="1:8" s="17" customFormat="1" ht="15" customHeight="1">
      <c r="A873" s="161">
        <v>75970</v>
      </c>
      <c r="B873" s="162"/>
      <c r="C873" s="101" t="s">
        <v>1140</v>
      </c>
      <c r="D873" s="4" t="s">
        <v>85</v>
      </c>
      <c r="E873" s="105">
        <v>75985</v>
      </c>
      <c r="F873" s="110" t="s">
        <v>963</v>
      </c>
      <c r="G873" s="167"/>
      <c r="H873" s="168"/>
    </row>
    <row r="874" spans="1:8" s="17" customFormat="1" ht="15" customHeight="1">
      <c r="A874" s="161">
        <v>75975</v>
      </c>
      <c r="B874" s="162"/>
      <c r="C874" s="101" t="s">
        <v>1140</v>
      </c>
      <c r="D874" s="4" t="s">
        <v>952</v>
      </c>
      <c r="E874" s="105">
        <v>75985</v>
      </c>
      <c r="F874" s="110" t="s">
        <v>964</v>
      </c>
      <c r="G874" s="167"/>
      <c r="H874" s="168"/>
    </row>
    <row r="875" spans="1:8" s="17" customFormat="1" ht="15" customHeight="1">
      <c r="A875" s="161">
        <v>75980</v>
      </c>
      <c r="B875" s="162"/>
      <c r="C875" s="101" t="s">
        <v>1140</v>
      </c>
      <c r="D875" s="4" t="s">
        <v>200</v>
      </c>
      <c r="E875" s="105">
        <v>75985</v>
      </c>
      <c r="F875" s="110" t="s">
        <v>965</v>
      </c>
      <c r="G875" s="167"/>
      <c r="H875" s="168"/>
    </row>
    <row r="876" spans="1:8" s="17" customFormat="1" ht="15.75" customHeight="1">
      <c r="A876" s="161">
        <v>75985</v>
      </c>
      <c r="B876" s="162"/>
      <c r="C876" s="101" t="s">
        <v>1141</v>
      </c>
      <c r="D876" s="82" t="s">
        <v>33</v>
      </c>
      <c r="E876" s="105">
        <v>75990</v>
      </c>
      <c r="F876" s="58" t="s">
        <v>1044</v>
      </c>
      <c r="G876" s="230">
        <f>SUM(G863:H875)</f>
        <v>0</v>
      </c>
      <c r="H876" s="231"/>
    </row>
    <row r="877" spans="1:8" ht="15">
      <c r="A877" s="84"/>
      <c r="B877" s="84"/>
      <c r="C877" s="100"/>
      <c r="D877" s="85" t="s">
        <v>966</v>
      </c>
      <c r="E877" s="104"/>
      <c r="F877" s="36"/>
      <c r="G877" s="71"/>
      <c r="H877" s="36"/>
    </row>
    <row r="878" spans="1:8" ht="15">
      <c r="A878" s="161">
        <v>76000</v>
      </c>
      <c r="B878" s="162"/>
      <c r="C878" s="101" t="s">
        <v>1142</v>
      </c>
      <c r="D878" s="4" t="s">
        <v>6</v>
      </c>
      <c r="E878" s="105">
        <v>76260</v>
      </c>
      <c r="F878" s="110" t="s">
        <v>192</v>
      </c>
      <c r="G878" s="167"/>
      <c r="H878" s="168"/>
    </row>
    <row r="879" spans="1:8" ht="15">
      <c r="A879" s="161">
        <v>76005</v>
      </c>
      <c r="B879" s="162"/>
      <c r="C879" s="101" t="s">
        <v>1142</v>
      </c>
      <c r="D879" s="4" t="s">
        <v>251</v>
      </c>
      <c r="E879" s="105">
        <v>76260</v>
      </c>
      <c r="F879" s="110" t="s">
        <v>967</v>
      </c>
      <c r="G879" s="167"/>
      <c r="H879" s="168"/>
    </row>
    <row r="880" spans="1:8" ht="15">
      <c r="A880" s="161">
        <v>76020</v>
      </c>
      <c r="B880" s="162"/>
      <c r="C880" s="101" t="s">
        <v>1142</v>
      </c>
      <c r="D880" s="4" t="s">
        <v>7</v>
      </c>
      <c r="E880" s="105">
        <v>76260</v>
      </c>
      <c r="F880" s="110" t="s">
        <v>193</v>
      </c>
      <c r="G880" s="167"/>
      <c r="H880" s="168"/>
    </row>
    <row r="881" spans="1:8" ht="15">
      <c r="A881" s="161">
        <v>76060</v>
      </c>
      <c r="B881" s="162"/>
      <c r="C881" s="101" t="s">
        <v>1142</v>
      </c>
      <c r="D881" s="4" t="s">
        <v>69</v>
      </c>
      <c r="E881" s="105">
        <v>76260</v>
      </c>
      <c r="F881" s="110" t="s">
        <v>194</v>
      </c>
      <c r="G881" s="167"/>
      <c r="H881" s="168"/>
    </row>
    <row r="882" spans="1:8" ht="15">
      <c r="A882" s="161">
        <v>76080</v>
      </c>
      <c r="B882" s="162"/>
      <c r="C882" s="101" t="s">
        <v>1142</v>
      </c>
      <c r="D882" s="4" t="s">
        <v>8</v>
      </c>
      <c r="E882" s="105">
        <v>76260</v>
      </c>
      <c r="F882" s="110" t="s">
        <v>195</v>
      </c>
      <c r="G882" s="167"/>
      <c r="H882" s="168"/>
    </row>
    <row r="883" spans="1:8" ht="15">
      <c r="A883" s="161">
        <v>76100</v>
      </c>
      <c r="B883" s="162"/>
      <c r="C883" s="101" t="s">
        <v>1142</v>
      </c>
      <c r="D883" s="4" t="s">
        <v>4</v>
      </c>
      <c r="E883" s="105">
        <v>76260</v>
      </c>
      <c r="F883" s="110" t="s">
        <v>968</v>
      </c>
      <c r="G883" s="167"/>
      <c r="H883" s="168"/>
    </row>
    <row r="884" spans="1:8" ht="15">
      <c r="A884" s="161">
        <v>76120</v>
      </c>
      <c r="B884" s="162"/>
      <c r="C884" s="101" t="s">
        <v>1142</v>
      </c>
      <c r="D884" s="4" t="s">
        <v>9</v>
      </c>
      <c r="E884" s="105">
        <v>76260</v>
      </c>
      <c r="F884" s="110" t="s">
        <v>196</v>
      </c>
      <c r="G884" s="167"/>
      <c r="H884" s="168"/>
    </row>
    <row r="885" spans="1:8" ht="15">
      <c r="A885" s="161">
        <v>76200</v>
      </c>
      <c r="B885" s="162"/>
      <c r="C885" s="101" t="s">
        <v>1142</v>
      </c>
      <c r="D885" s="4" t="s">
        <v>3</v>
      </c>
      <c r="E885" s="105">
        <v>76260</v>
      </c>
      <c r="F885" s="110" t="s">
        <v>197</v>
      </c>
      <c r="G885" s="167"/>
      <c r="H885" s="168"/>
    </row>
    <row r="886" spans="1:8" ht="15.75" thickBot="1">
      <c r="A886" s="161">
        <v>76260</v>
      </c>
      <c r="B886" s="162"/>
      <c r="C886" s="101" t="s">
        <v>1143</v>
      </c>
      <c r="D886" s="20" t="s">
        <v>33</v>
      </c>
      <c r="E886" s="105">
        <v>76400</v>
      </c>
      <c r="F886" s="60" t="s">
        <v>1044</v>
      </c>
      <c r="G886" s="171">
        <f>SUM(G878:H885)</f>
        <v>0</v>
      </c>
      <c r="H886" s="172"/>
    </row>
    <row r="887" spans="1:8" ht="24" customHeight="1" thickBot="1">
      <c r="A887" s="320" t="s">
        <v>12</v>
      </c>
      <c r="B887" s="321"/>
      <c r="C887" s="321"/>
      <c r="D887" s="321"/>
      <c r="E887" s="321"/>
      <c r="F887" s="321"/>
      <c r="G887" s="321"/>
      <c r="H887" s="322"/>
    </row>
    <row r="888" spans="1:8" ht="15">
      <c r="A888" s="161">
        <v>89645</v>
      </c>
      <c r="B888" s="162"/>
      <c r="C888" s="101" t="s">
        <v>10</v>
      </c>
      <c r="D888" s="12" t="s">
        <v>83</v>
      </c>
      <c r="E888" s="105">
        <v>89660</v>
      </c>
      <c r="F888" s="110" t="s">
        <v>198</v>
      </c>
      <c r="G888" s="181"/>
      <c r="H888" s="182"/>
    </row>
    <row r="889" spans="1:8" ht="15">
      <c r="A889" s="161">
        <v>89650</v>
      </c>
      <c r="B889" s="162"/>
      <c r="C889" s="101" t="s">
        <v>1144</v>
      </c>
      <c r="D889" s="5" t="s">
        <v>84</v>
      </c>
      <c r="E889" s="105">
        <v>89660</v>
      </c>
      <c r="F889" s="110" t="s">
        <v>969</v>
      </c>
      <c r="G889" s="163"/>
      <c r="H889" s="164"/>
    </row>
    <row r="890" spans="1:8" ht="15.75" thickBot="1">
      <c r="A890" s="161">
        <v>89660</v>
      </c>
      <c r="B890" s="162"/>
      <c r="C890" s="111" t="s">
        <v>1145</v>
      </c>
      <c r="D890" s="20" t="s">
        <v>14</v>
      </c>
      <c r="E890" s="105">
        <v>89980</v>
      </c>
      <c r="F890" s="60" t="s">
        <v>1045</v>
      </c>
      <c r="G890" s="169">
        <f>SUM(G888:H889)</f>
        <v>0</v>
      </c>
      <c r="H890" s="170"/>
    </row>
    <row r="891" spans="1:8" ht="15">
      <c r="A891" s="438">
        <v>90000</v>
      </c>
      <c r="B891" s="439"/>
      <c r="C891" s="440"/>
      <c r="D891" s="357" t="s">
        <v>1149</v>
      </c>
      <c r="E891" s="357"/>
      <c r="F891" s="179" t="s">
        <v>1046</v>
      </c>
      <c r="G891" s="175">
        <f>G34+G57+G85+G108+G131+G154+G181+G204+G227+G253+G275+G298+G325+G344+G363+G390+G403+G423+G436+G460+G505+G529+G555+G592+G579+G628+G651+G676+G701+G704+G732+G752+G776+G800+G806+G820+G844+G858+G861+G876+G886+G890</f>
        <v>0</v>
      </c>
      <c r="H891" s="176"/>
    </row>
    <row r="892" spans="1:8" ht="15.75" thickBot="1">
      <c r="A892" s="441"/>
      <c r="B892" s="442"/>
      <c r="C892" s="443"/>
      <c r="D892" s="358"/>
      <c r="E892" s="358"/>
      <c r="F892" s="180"/>
      <c r="G892" s="177"/>
      <c r="H892" s="178"/>
    </row>
    <row r="893" spans="1:8" ht="30.75" customHeight="1" thickBot="1">
      <c r="A893" s="183" t="s">
        <v>233</v>
      </c>
      <c r="B893" s="184"/>
      <c r="C893" s="184"/>
      <c r="D893" s="184"/>
      <c r="E893" s="184"/>
      <c r="F893" s="184"/>
      <c r="G893" s="184"/>
      <c r="H893" s="185"/>
    </row>
    <row r="894" spans="1:8" ht="15.75" thickBot="1">
      <c r="A894" s="328" t="s">
        <v>19</v>
      </c>
      <c r="B894" s="329"/>
      <c r="C894" s="329"/>
      <c r="D894" s="329"/>
      <c r="E894" s="329"/>
      <c r="F894" s="330"/>
      <c r="G894" s="359" t="s">
        <v>18</v>
      </c>
      <c r="H894" s="360"/>
    </row>
    <row r="895" spans="1:8" ht="15">
      <c r="A895" s="331"/>
      <c r="B895" s="332"/>
      <c r="C895" s="332"/>
      <c r="D895" s="332"/>
      <c r="E895" s="332"/>
      <c r="F895" s="333"/>
      <c r="G895" s="73" t="s">
        <v>209</v>
      </c>
      <c r="H895" s="62" t="s">
        <v>210</v>
      </c>
    </row>
    <row r="896" spans="1:8" ht="47.25" thickBot="1">
      <c r="A896" s="334"/>
      <c r="B896" s="335"/>
      <c r="C896" s="335"/>
      <c r="D896" s="335"/>
      <c r="E896" s="335"/>
      <c r="F896" s="336"/>
      <c r="G896" s="72" t="s">
        <v>208</v>
      </c>
      <c r="H896" s="74" t="s">
        <v>214</v>
      </c>
    </row>
    <row r="897" spans="1:8" ht="22.5" customHeight="1">
      <c r="A897" s="186">
        <v>1</v>
      </c>
      <c r="B897" s="187"/>
      <c r="C897" s="361"/>
      <c r="D897" s="362"/>
      <c r="E897" s="362"/>
      <c r="F897" s="363"/>
      <c r="G897" s="137"/>
      <c r="H897" s="137"/>
    </row>
    <row r="898" spans="1:8" ht="22.5" customHeight="1">
      <c r="A898" s="173">
        <f>A897+1</f>
        <v>2</v>
      </c>
      <c r="B898" s="174"/>
      <c r="C898" s="157"/>
      <c r="D898" s="158"/>
      <c r="E898" s="158"/>
      <c r="F898" s="159"/>
      <c r="G898" s="138"/>
      <c r="H898" s="138">
        <v>0</v>
      </c>
    </row>
    <row r="899" spans="1:8" ht="22.5" customHeight="1">
      <c r="A899" s="173">
        <f aca="true" t="shared" si="0" ref="A899:A931">A898+1</f>
        <v>3</v>
      </c>
      <c r="B899" s="174"/>
      <c r="C899" s="157"/>
      <c r="D899" s="158"/>
      <c r="E899" s="158"/>
      <c r="F899" s="159"/>
      <c r="G899" s="138"/>
      <c r="H899" s="138"/>
    </row>
    <row r="900" spans="1:8" ht="22.5" customHeight="1">
      <c r="A900" s="173">
        <f t="shared" si="0"/>
        <v>4</v>
      </c>
      <c r="B900" s="174"/>
      <c r="C900" s="157"/>
      <c r="D900" s="158"/>
      <c r="E900" s="158"/>
      <c r="F900" s="159"/>
      <c r="G900" s="138"/>
      <c r="H900" s="138">
        <v>0</v>
      </c>
    </row>
    <row r="901" spans="1:8" ht="22.5" customHeight="1">
      <c r="A901" s="173">
        <f t="shared" si="0"/>
        <v>5</v>
      </c>
      <c r="B901" s="174"/>
      <c r="C901" s="157"/>
      <c r="D901" s="158"/>
      <c r="E901" s="158"/>
      <c r="F901" s="159"/>
      <c r="G901" s="138"/>
      <c r="H901" s="138">
        <v>0</v>
      </c>
    </row>
    <row r="902" spans="1:8" ht="22.5" customHeight="1">
      <c r="A902" s="173">
        <f t="shared" si="0"/>
        <v>6</v>
      </c>
      <c r="B902" s="174"/>
      <c r="C902" s="157"/>
      <c r="D902" s="158"/>
      <c r="E902" s="158"/>
      <c r="F902" s="159"/>
      <c r="G902" s="138">
        <v>0</v>
      </c>
      <c r="H902" s="138">
        <v>0</v>
      </c>
    </row>
    <row r="903" spans="1:8" ht="22.5" customHeight="1">
      <c r="A903" s="173">
        <f t="shared" si="0"/>
        <v>7</v>
      </c>
      <c r="B903" s="174"/>
      <c r="C903" s="157"/>
      <c r="D903" s="158"/>
      <c r="E903" s="158"/>
      <c r="F903" s="159"/>
      <c r="G903" s="138">
        <v>0</v>
      </c>
      <c r="H903" s="138"/>
    </row>
    <row r="904" spans="1:8" ht="22.5" customHeight="1">
      <c r="A904" s="173">
        <f t="shared" si="0"/>
        <v>8</v>
      </c>
      <c r="B904" s="174"/>
      <c r="C904" s="157"/>
      <c r="D904" s="158"/>
      <c r="E904" s="158"/>
      <c r="F904" s="159"/>
      <c r="G904" s="138">
        <v>0</v>
      </c>
      <c r="H904" s="138"/>
    </row>
    <row r="905" spans="1:8" ht="22.5" customHeight="1">
      <c r="A905" s="173">
        <f t="shared" si="0"/>
        <v>9</v>
      </c>
      <c r="B905" s="174"/>
      <c r="C905" s="157"/>
      <c r="D905" s="158"/>
      <c r="E905" s="158"/>
      <c r="F905" s="159"/>
      <c r="G905" s="138">
        <v>0</v>
      </c>
      <c r="H905" s="138"/>
    </row>
    <row r="906" spans="1:8" ht="22.5" customHeight="1">
      <c r="A906" s="173">
        <f t="shared" si="0"/>
        <v>10</v>
      </c>
      <c r="B906" s="174"/>
      <c r="C906" s="157"/>
      <c r="D906" s="158"/>
      <c r="E906" s="158"/>
      <c r="F906" s="159"/>
      <c r="G906" s="138">
        <v>0</v>
      </c>
      <c r="H906" s="138"/>
    </row>
    <row r="907" spans="1:8" ht="22.5" customHeight="1">
      <c r="A907" s="173">
        <f t="shared" si="0"/>
        <v>11</v>
      </c>
      <c r="B907" s="174"/>
      <c r="C907" s="157"/>
      <c r="D907" s="158"/>
      <c r="E907" s="158"/>
      <c r="F907" s="159"/>
      <c r="G907" s="138">
        <v>0</v>
      </c>
      <c r="H907" s="138"/>
    </row>
    <row r="908" spans="1:8" ht="22.5" customHeight="1">
      <c r="A908" s="173">
        <f>A907+1</f>
        <v>12</v>
      </c>
      <c r="B908" s="174"/>
      <c r="C908" s="157"/>
      <c r="D908" s="158"/>
      <c r="E908" s="158"/>
      <c r="F908" s="159"/>
      <c r="G908" s="138">
        <v>0</v>
      </c>
      <c r="H908" s="138"/>
    </row>
    <row r="909" spans="1:8" ht="22.5" customHeight="1">
      <c r="A909" s="173">
        <f t="shared" si="0"/>
        <v>13</v>
      </c>
      <c r="B909" s="174"/>
      <c r="C909" s="157"/>
      <c r="D909" s="158"/>
      <c r="E909" s="158"/>
      <c r="F909" s="159"/>
      <c r="G909" s="138">
        <v>0</v>
      </c>
      <c r="H909" s="138"/>
    </row>
    <row r="910" spans="1:8" ht="22.5" customHeight="1">
      <c r="A910" s="173">
        <f t="shared" si="0"/>
        <v>14</v>
      </c>
      <c r="B910" s="174"/>
      <c r="C910" s="157"/>
      <c r="D910" s="158"/>
      <c r="E910" s="158"/>
      <c r="F910" s="159"/>
      <c r="G910" s="138"/>
      <c r="H910" s="138"/>
    </row>
    <row r="911" spans="1:8" ht="22.5" customHeight="1">
      <c r="A911" s="173">
        <f t="shared" si="0"/>
        <v>15</v>
      </c>
      <c r="B911" s="174"/>
      <c r="C911" s="157"/>
      <c r="D911" s="158"/>
      <c r="E911" s="158"/>
      <c r="F911" s="159"/>
      <c r="G911" s="138"/>
      <c r="H911" s="138"/>
    </row>
    <row r="912" spans="1:8" ht="22.5" customHeight="1">
      <c r="A912" s="173">
        <f t="shared" si="0"/>
        <v>16</v>
      </c>
      <c r="B912" s="174"/>
      <c r="C912" s="157"/>
      <c r="D912" s="158"/>
      <c r="E912" s="158"/>
      <c r="F912" s="159"/>
      <c r="G912" s="138"/>
      <c r="H912" s="138"/>
    </row>
    <row r="913" spans="1:8" ht="22.5" customHeight="1">
      <c r="A913" s="173">
        <f t="shared" si="0"/>
        <v>17</v>
      </c>
      <c r="B913" s="174"/>
      <c r="C913" s="157"/>
      <c r="D913" s="158"/>
      <c r="E913" s="158"/>
      <c r="F913" s="159"/>
      <c r="G913" s="138"/>
      <c r="H913" s="138"/>
    </row>
    <row r="914" spans="1:8" ht="22.5" customHeight="1">
      <c r="A914" s="173">
        <f t="shared" si="0"/>
        <v>18</v>
      </c>
      <c r="B914" s="174"/>
      <c r="C914" s="157"/>
      <c r="D914" s="158"/>
      <c r="E914" s="158"/>
      <c r="F914" s="159"/>
      <c r="G914" s="138"/>
      <c r="H914" s="138"/>
    </row>
    <row r="915" spans="1:8" ht="22.5" customHeight="1">
      <c r="A915" s="173">
        <f t="shared" si="0"/>
        <v>19</v>
      </c>
      <c r="B915" s="174"/>
      <c r="C915" s="157"/>
      <c r="D915" s="158"/>
      <c r="E915" s="158"/>
      <c r="F915" s="159"/>
      <c r="G915" s="138">
        <v>0</v>
      </c>
      <c r="H915" s="138"/>
    </row>
    <row r="916" spans="1:8" ht="22.5" customHeight="1">
      <c r="A916" s="173">
        <f t="shared" si="0"/>
        <v>20</v>
      </c>
      <c r="B916" s="174"/>
      <c r="C916" s="157"/>
      <c r="D916" s="158"/>
      <c r="E916" s="158"/>
      <c r="F916" s="159"/>
      <c r="G916" s="138"/>
      <c r="H916" s="138"/>
    </row>
    <row r="917" spans="1:8" ht="22.5" customHeight="1">
      <c r="A917" s="173">
        <f t="shared" si="0"/>
        <v>21</v>
      </c>
      <c r="B917" s="174"/>
      <c r="C917" s="157"/>
      <c r="D917" s="158"/>
      <c r="E917" s="158"/>
      <c r="F917" s="159"/>
      <c r="G917" s="138"/>
      <c r="H917" s="138"/>
    </row>
    <row r="918" spans="1:8" ht="22.5" customHeight="1">
      <c r="A918" s="173">
        <f t="shared" si="0"/>
        <v>22</v>
      </c>
      <c r="B918" s="174"/>
      <c r="C918" s="157"/>
      <c r="D918" s="158"/>
      <c r="E918" s="158"/>
      <c r="F918" s="159"/>
      <c r="G918" s="138"/>
      <c r="H918" s="138"/>
    </row>
    <row r="919" spans="1:8" ht="22.5" customHeight="1">
      <c r="A919" s="173">
        <f t="shared" si="0"/>
        <v>23</v>
      </c>
      <c r="B919" s="174"/>
      <c r="C919" s="157"/>
      <c r="D919" s="158"/>
      <c r="E919" s="158"/>
      <c r="F919" s="159"/>
      <c r="G919" s="138"/>
      <c r="H919" s="138"/>
    </row>
    <row r="920" spans="1:8" ht="22.5" customHeight="1">
      <c r="A920" s="173">
        <f t="shared" si="0"/>
        <v>24</v>
      </c>
      <c r="B920" s="174"/>
      <c r="C920" s="157"/>
      <c r="D920" s="158"/>
      <c r="E920" s="158"/>
      <c r="F920" s="159"/>
      <c r="G920" s="138"/>
      <c r="H920" s="138"/>
    </row>
    <row r="921" spans="1:8" ht="22.5" customHeight="1">
      <c r="A921" s="173">
        <f t="shared" si="0"/>
        <v>25</v>
      </c>
      <c r="B921" s="174"/>
      <c r="C921" s="157"/>
      <c r="D921" s="158"/>
      <c r="E921" s="158"/>
      <c r="F921" s="159"/>
      <c r="G921" s="138"/>
      <c r="H921" s="138"/>
    </row>
    <row r="922" spans="1:8" ht="22.5" customHeight="1">
      <c r="A922" s="173">
        <f t="shared" si="0"/>
        <v>26</v>
      </c>
      <c r="B922" s="174"/>
      <c r="C922" s="157"/>
      <c r="D922" s="158"/>
      <c r="E922" s="158"/>
      <c r="F922" s="159"/>
      <c r="G922" s="138"/>
      <c r="H922" s="138"/>
    </row>
    <row r="923" spans="1:8" ht="22.5" customHeight="1">
      <c r="A923" s="173">
        <f t="shared" si="0"/>
        <v>27</v>
      </c>
      <c r="B923" s="174"/>
      <c r="C923" s="157"/>
      <c r="D923" s="158"/>
      <c r="E923" s="158"/>
      <c r="F923" s="159"/>
      <c r="G923" s="138"/>
      <c r="H923" s="138"/>
    </row>
    <row r="924" spans="1:8" ht="22.5" customHeight="1">
      <c r="A924" s="173">
        <f t="shared" si="0"/>
        <v>28</v>
      </c>
      <c r="B924" s="174"/>
      <c r="C924" s="157"/>
      <c r="D924" s="158"/>
      <c r="E924" s="158"/>
      <c r="F924" s="159"/>
      <c r="G924" s="138"/>
      <c r="H924" s="138"/>
    </row>
    <row r="925" spans="1:8" ht="22.5" customHeight="1">
      <c r="A925" s="173">
        <f t="shared" si="0"/>
        <v>29</v>
      </c>
      <c r="B925" s="174"/>
      <c r="C925" s="157"/>
      <c r="D925" s="158"/>
      <c r="E925" s="158"/>
      <c r="F925" s="159"/>
      <c r="G925" s="138"/>
      <c r="H925" s="138"/>
    </row>
    <row r="926" spans="1:8" ht="22.5" customHeight="1">
      <c r="A926" s="173">
        <f t="shared" si="0"/>
        <v>30</v>
      </c>
      <c r="B926" s="174"/>
      <c r="C926" s="157"/>
      <c r="D926" s="158"/>
      <c r="E926" s="158"/>
      <c r="F926" s="159"/>
      <c r="G926" s="138">
        <v>0</v>
      </c>
      <c r="H926" s="138"/>
    </row>
    <row r="927" spans="1:8" ht="22.5" customHeight="1">
      <c r="A927" s="173">
        <f t="shared" si="0"/>
        <v>31</v>
      </c>
      <c r="B927" s="174"/>
      <c r="C927" s="157"/>
      <c r="D927" s="158"/>
      <c r="E927" s="158"/>
      <c r="F927" s="159"/>
      <c r="G927" s="138">
        <v>0</v>
      </c>
      <c r="H927" s="138"/>
    </row>
    <row r="928" spans="1:8" s="46" customFormat="1" ht="22.5" customHeight="1">
      <c r="A928" s="173">
        <f t="shared" si="0"/>
        <v>32</v>
      </c>
      <c r="B928" s="174"/>
      <c r="C928" s="157"/>
      <c r="D928" s="158"/>
      <c r="E928" s="158"/>
      <c r="F928" s="159"/>
      <c r="G928" s="138"/>
      <c r="H928" s="138"/>
    </row>
    <row r="929" spans="1:8" ht="22.5" customHeight="1">
      <c r="A929" s="173">
        <f t="shared" si="0"/>
        <v>33</v>
      </c>
      <c r="B929" s="174"/>
      <c r="C929" s="157"/>
      <c r="D929" s="158"/>
      <c r="E929" s="158"/>
      <c r="F929" s="159"/>
      <c r="G929" s="138">
        <v>0</v>
      </c>
      <c r="H929" s="138"/>
    </row>
    <row r="930" spans="1:8" ht="22.5" customHeight="1" thickBot="1">
      <c r="A930" s="444">
        <f t="shared" si="0"/>
        <v>34</v>
      </c>
      <c r="B930" s="445"/>
      <c r="C930" s="411"/>
      <c r="D930" s="412"/>
      <c r="E930" s="412"/>
      <c r="F930" s="413"/>
      <c r="G930" s="138"/>
      <c r="H930" s="139"/>
    </row>
    <row r="931" spans="1:8" s="23" customFormat="1" ht="22.5" customHeight="1" thickBot="1">
      <c r="A931" s="446">
        <f t="shared" si="0"/>
        <v>35</v>
      </c>
      <c r="B931" s="447"/>
      <c r="C931" s="448" t="s">
        <v>20</v>
      </c>
      <c r="D931" s="449"/>
      <c r="E931" s="449"/>
      <c r="F931" s="450"/>
      <c r="G931" s="79">
        <f>SUM(G897:G930)</f>
        <v>0</v>
      </c>
      <c r="H931" s="40">
        <f>SUM(H897:H930)</f>
        <v>0</v>
      </c>
    </row>
    <row r="932" spans="1:8" s="23" customFormat="1" ht="17.25" customHeight="1">
      <c r="A932" s="39"/>
      <c r="B932" s="39"/>
      <c r="C932" s="39"/>
      <c r="D932" s="39"/>
      <c r="E932" s="39"/>
      <c r="F932" s="39"/>
      <c r="G932" s="39"/>
      <c r="H932" s="39"/>
    </row>
    <row r="933" spans="1:8" s="23" customFormat="1" ht="15.75" customHeight="1">
      <c r="A933" s="451" t="s">
        <v>227</v>
      </c>
      <c r="B933" s="451"/>
      <c r="C933" s="451"/>
      <c r="D933" s="451"/>
      <c r="E933" s="451"/>
      <c r="F933" s="451"/>
      <c r="G933" s="451"/>
      <c r="H933" s="451"/>
    </row>
    <row r="934" spans="1:8" ht="18" customHeight="1" thickBot="1">
      <c r="A934" s="43"/>
      <c r="B934" s="43"/>
      <c r="C934" s="43"/>
      <c r="D934" s="43"/>
      <c r="E934" s="43"/>
      <c r="F934" s="43"/>
      <c r="G934" s="43"/>
      <c r="H934" s="43"/>
    </row>
    <row r="935" spans="1:8" ht="20.25" customHeight="1">
      <c r="A935" s="30"/>
      <c r="B935" s="43"/>
      <c r="C935" s="43"/>
      <c r="D935" s="43"/>
      <c r="E935" s="43"/>
      <c r="F935" s="64" t="s">
        <v>209</v>
      </c>
      <c r="G935" s="64" t="s">
        <v>210</v>
      </c>
      <c r="H935" s="64" t="s">
        <v>225</v>
      </c>
    </row>
    <row r="936" spans="1:8" ht="27.75" customHeight="1" thickBot="1">
      <c r="A936" s="43"/>
      <c r="B936" s="43"/>
      <c r="C936" s="43"/>
      <c r="D936" s="43"/>
      <c r="E936" s="43"/>
      <c r="F936" s="74" t="s">
        <v>211</v>
      </c>
      <c r="G936" s="74" t="s">
        <v>214</v>
      </c>
      <c r="H936" s="74" t="s">
        <v>215</v>
      </c>
    </row>
    <row r="937" spans="1:8" ht="19.5" customHeight="1">
      <c r="A937" s="41" t="s">
        <v>21</v>
      </c>
      <c r="B937" s="41"/>
      <c r="C937" s="41"/>
      <c r="D937" s="23"/>
      <c r="E937" s="23"/>
      <c r="F937" s="142">
        <f>G931</f>
        <v>0</v>
      </c>
      <c r="G937" s="143">
        <f>H931</f>
        <v>0</v>
      </c>
      <c r="H937" s="144">
        <f>SUM(F937:G937)</f>
        <v>0</v>
      </c>
    </row>
    <row r="938" spans="1:8" ht="17.25" customHeight="1">
      <c r="A938" s="41"/>
      <c r="B938" s="41"/>
      <c r="C938" s="41"/>
      <c r="D938" s="41"/>
      <c r="E938" s="41"/>
      <c r="F938" s="143"/>
      <c r="G938" s="145"/>
      <c r="H938" s="145"/>
    </row>
    <row r="939" spans="1:8" ht="34.5" customHeight="1" thickBot="1">
      <c r="A939" s="41" t="s">
        <v>224</v>
      </c>
      <c r="B939" s="44"/>
      <c r="C939" s="44"/>
      <c r="D939" s="45"/>
      <c r="E939" s="45"/>
      <c r="F939" s="140">
        <v>210</v>
      </c>
      <c r="G939" s="140">
        <v>210</v>
      </c>
      <c r="H939" s="147"/>
    </row>
    <row r="940" spans="1:8" ht="20.25" customHeight="1">
      <c r="A940" s="41"/>
      <c r="B940" s="41"/>
      <c r="C940" s="41"/>
      <c r="D940" s="42"/>
      <c r="E940" s="42"/>
      <c r="F940" s="64"/>
      <c r="G940" s="64"/>
      <c r="H940" s="63"/>
    </row>
    <row r="941" spans="1:8" ht="19.5" customHeight="1" thickBot="1">
      <c r="A941" s="41" t="s">
        <v>28</v>
      </c>
      <c r="B941" s="39"/>
      <c r="C941" s="39"/>
      <c r="D941" s="23"/>
      <c r="E941" s="23"/>
      <c r="F941" s="93">
        <f>F937/F939</f>
        <v>0</v>
      </c>
      <c r="G941" s="93">
        <f>G937/G939</f>
        <v>0</v>
      </c>
      <c r="H941" s="93">
        <f>SUM(F941:G941)</f>
        <v>0</v>
      </c>
    </row>
    <row r="942" spans="1:8" ht="20.25" customHeight="1">
      <c r="A942" s="41"/>
      <c r="B942" s="39"/>
      <c r="C942" s="39"/>
      <c r="D942" s="23"/>
      <c r="E942" s="23"/>
      <c r="F942" s="70"/>
      <c r="G942" s="64"/>
      <c r="H942" s="64"/>
    </row>
    <row r="943" spans="1:8" ht="20.25" customHeight="1" thickBot="1">
      <c r="A943" s="41" t="s">
        <v>231</v>
      </c>
      <c r="B943" s="39"/>
      <c r="C943" s="39"/>
      <c r="D943" s="39"/>
      <c r="E943" s="39"/>
      <c r="F943" s="80" t="e">
        <f>F941/H941</f>
        <v>#DIV/0!</v>
      </c>
      <c r="G943" s="80" t="e">
        <f>G941/H941</f>
        <v>#DIV/0!</v>
      </c>
      <c r="H943" s="76" t="e">
        <f>SUM(F943:G943)</f>
        <v>#DIV/0!</v>
      </c>
    </row>
    <row r="944" spans="1:8" ht="20.25" customHeight="1" thickBot="1">
      <c r="A944" s="323" t="s">
        <v>15</v>
      </c>
      <c r="B944" s="324"/>
      <c r="C944" s="324"/>
      <c r="D944" s="324"/>
      <c r="E944" s="324"/>
      <c r="F944" s="324"/>
      <c r="G944" s="324"/>
      <c r="H944" s="325"/>
    </row>
    <row r="945" spans="1:8" ht="20.25" customHeight="1" thickBot="1">
      <c r="A945" s="112"/>
      <c r="B945" s="113"/>
      <c r="C945" s="113"/>
      <c r="D945" s="113"/>
      <c r="E945" s="114"/>
      <c r="F945" s="165" t="s">
        <v>18</v>
      </c>
      <c r="G945" s="165"/>
      <c r="H945" s="166"/>
    </row>
    <row r="946" spans="1:8" ht="20.25" customHeight="1" thickBot="1">
      <c r="A946" s="116" t="s">
        <v>219</v>
      </c>
      <c r="B946" s="414" t="s">
        <v>220</v>
      </c>
      <c r="C946" s="415"/>
      <c r="D946" s="415"/>
      <c r="E946" s="416"/>
      <c r="F946" s="118" t="s">
        <v>221</v>
      </c>
      <c r="G946" s="118" t="s">
        <v>222</v>
      </c>
      <c r="H946" s="118" t="s">
        <v>223</v>
      </c>
    </row>
    <row r="947" spans="1:8" ht="30.75" customHeight="1" thickBot="1">
      <c r="A947" s="417" t="s">
        <v>201</v>
      </c>
      <c r="B947" s="418"/>
      <c r="C947" s="418"/>
      <c r="D947" s="418"/>
      <c r="E947" s="419"/>
      <c r="F947" s="121" t="s">
        <v>212</v>
      </c>
      <c r="G947" s="121" t="s">
        <v>213</v>
      </c>
      <c r="H947" s="122" t="s">
        <v>215</v>
      </c>
    </row>
    <row r="948" spans="1:8" ht="15" customHeight="1" thickBot="1">
      <c r="A948" s="123">
        <v>140</v>
      </c>
      <c r="B948" s="364" t="s">
        <v>1056</v>
      </c>
      <c r="C948" s="365"/>
      <c r="D948" s="365"/>
      <c r="E948" s="366"/>
      <c r="F948" s="141"/>
      <c r="G948" s="141"/>
      <c r="H948" s="124">
        <f>SUM(F948:G948)</f>
        <v>0</v>
      </c>
    </row>
    <row r="949" spans="1:8" ht="15" customHeight="1" thickBot="1">
      <c r="A949" s="123">
        <v>150</v>
      </c>
      <c r="B949" s="364" t="s">
        <v>1057</v>
      </c>
      <c r="C949" s="365"/>
      <c r="D949" s="365"/>
      <c r="E949" s="366"/>
      <c r="F949" s="141"/>
      <c r="G949" s="141"/>
      <c r="H949" s="124">
        <f>SUM(F949:G949)</f>
        <v>0</v>
      </c>
    </row>
    <row r="950" spans="1:8" ht="15" customHeight="1" thickBot="1">
      <c r="A950" s="123">
        <v>160</v>
      </c>
      <c r="B950" s="364" t="s">
        <v>1058</v>
      </c>
      <c r="C950" s="365"/>
      <c r="D950" s="365"/>
      <c r="E950" s="366"/>
      <c r="F950" s="141"/>
      <c r="G950" s="141"/>
      <c r="H950" s="124">
        <f aca="true" t="shared" si="1" ref="H950:H965">SUM(F950:G950)</f>
        <v>0</v>
      </c>
    </row>
    <row r="951" spans="1:8" ht="15" customHeight="1" thickBot="1">
      <c r="A951" s="123">
        <v>170</v>
      </c>
      <c r="B951" s="364" t="s">
        <v>1059</v>
      </c>
      <c r="C951" s="365"/>
      <c r="D951" s="365"/>
      <c r="E951" s="366"/>
      <c r="F951" s="141"/>
      <c r="G951" s="141"/>
      <c r="H951" s="124">
        <f t="shared" si="1"/>
        <v>0</v>
      </c>
    </row>
    <row r="952" spans="1:8" ht="15" customHeight="1" thickBot="1">
      <c r="A952" s="134">
        <v>171</v>
      </c>
      <c r="B952" s="452" t="s">
        <v>1150</v>
      </c>
      <c r="C952" s="453"/>
      <c r="D952" s="453"/>
      <c r="E952" s="454"/>
      <c r="F952" s="135"/>
      <c r="G952" s="135"/>
      <c r="H952" s="135">
        <f t="shared" si="1"/>
        <v>0</v>
      </c>
    </row>
    <row r="953" spans="1:8" ht="15" customHeight="1" thickBot="1">
      <c r="A953" s="123">
        <v>172</v>
      </c>
      <c r="B953" s="364" t="s">
        <v>1047</v>
      </c>
      <c r="C953" s="365"/>
      <c r="D953" s="365"/>
      <c r="E953" s="366"/>
      <c r="F953" s="141"/>
      <c r="G953" s="141"/>
      <c r="H953" s="124">
        <f t="shared" si="1"/>
        <v>0</v>
      </c>
    </row>
    <row r="954" spans="1:8" ht="15" customHeight="1" thickBot="1">
      <c r="A954" s="123"/>
      <c r="B954" s="364" t="s">
        <v>1147</v>
      </c>
      <c r="C954" s="365"/>
      <c r="D954" s="365"/>
      <c r="E954" s="366"/>
      <c r="F954" s="141"/>
      <c r="G954" s="141"/>
      <c r="H954" s="124">
        <f t="shared" si="1"/>
        <v>0</v>
      </c>
    </row>
    <row r="955" spans="1:8" ht="15" customHeight="1" thickBot="1">
      <c r="A955" s="123">
        <v>210</v>
      </c>
      <c r="B955" s="125"/>
      <c r="C955" s="365" t="s">
        <v>1048</v>
      </c>
      <c r="D955" s="365"/>
      <c r="E955" s="366"/>
      <c r="F955" s="141"/>
      <c r="G955" s="141"/>
      <c r="H955" s="124">
        <f t="shared" si="1"/>
        <v>0</v>
      </c>
    </row>
    <row r="956" spans="1:8" ht="15" customHeight="1" thickBot="1">
      <c r="A956" s="123">
        <v>255</v>
      </c>
      <c r="B956" s="125"/>
      <c r="C956" s="365" t="s">
        <v>1049</v>
      </c>
      <c r="D956" s="365"/>
      <c r="E956" s="366"/>
      <c r="F956" s="141"/>
      <c r="G956" s="141"/>
      <c r="H956" s="124">
        <f t="shared" si="1"/>
        <v>0</v>
      </c>
    </row>
    <row r="957" spans="1:8" ht="15" customHeight="1" thickBot="1">
      <c r="A957" s="123">
        <v>260</v>
      </c>
      <c r="B957" s="125"/>
      <c r="C957" s="365" t="s">
        <v>1050</v>
      </c>
      <c r="D957" s="365"/>
      <c r="E957" s="366"/>
      <c r="F957" s="141"/>
      <c r="G957" s="141"/>
      <c r="H957" s="124">
        <f t="shared" si="1"/>
        <v>0</v>
      </c>
    </row>
    <row r="958" spans="1:8" ht="15" customHeight="1" thickBot="1">
      <c r="A958" s="123">
        <v>270</v>
      </c>
      <c r="B958" s="125"/>
      <c r="C958" s="365" t="s">
        <v>1051</v>
      </c>
      <c r="D958" s="365"/>
      <c r="E958" s="366"/>
      <c r="F958" s="141"/>
      <c r="G958" s="141"/>
      <c r="H958" s="124">
        <f t="shared" si="1"/>
        <v>0</v>
      </c>
    </row>
    <row r="959" spans="1:8" ht="15" customHeight="1" thickBot="1">
      <c r="A959" s="123">
        <v>280</v>
      </c>
      <c r="B959" s="125"/>
      <c r="C959" s="365" t="s">
        <v>1052</v>
      </c>
      <c r="D959" s="365"/>
      <c r="E959" s="366"/>
      <c r="F959" s="141"/>
      <c r="G959" s="141"/>
      <c r="H959" s="124">
        <f t="shared" si="1"/>
        <v>0</v>
      </c>
    </row>
    <row r="960" spans="1:8" ht="15" customHeight="1" thickBot="1">
      <c r="A960" s="123">
        <v>300</v>
      </c>
      <c r="B960" s="125"/>
      <c r="C960" s="365" t="s">
        <v>1053</v>
      </c>
      <c r="D960" s="365"/>
      <c r="E960" s="366"/>
      <c r="F960" s="141"/>
      <c r="G960" s="141"/>
      <c r="H960" s="124">
        <f t="shared" si="1"/>
        <v>0</v>
      </c>
    </row>
    <row r="961" spans="1:8" ht="15" customHeight="1" thickBot="1">
      <c r="A961" s="123">
        <v>345</v>
      </c>
      <c r="B961" s="125"/>
      <c r="C961" s="365" t="s">
        <v>1062</v>
      </c>
      <c r="D961" s="365"/>
      <c r="E961" s="366"/>
      <c r="F961" s="141"/>
      <c r="G961" s="141"/>
      <c r="H961" s="124">
        <f t="shared" si="1"/>
        <v>0</v>
      </c>
    </row>
    <row r="962" spans="1:8" ht="15" customHeight="1" thickBot="1">
      <c r="A962" s="123">
        <v>350</v>
      </c>
      <c r="B962" s="125"/>
      <c r="C962" s="365" t="s">
        <v>1054</v>
      </c>
      <c r="D962" s="365"/>
      <c r="E962" s="366"/>
      <c r="F962" s="141"/>
      <c r="G962" s="141"/>
      <c r="H962" s="124">
        <f t="shared" si="1"/>
        <v>0</v>
      </c>
    </row>
    <row r="963" spans="1:8" ht="15" customHeight="1" thickBot="1">
      <c r="A963" s="123">
        <v>360</v>
      </c>
      <c r="B963" s="125"/>
      <c r="C963" s="365" t="s">
        <v>1055</v>
      </c>
      <c r="D963" s="365"/>
      <c r="E963" s="366"/>
      <c r="F963" s="141"/>
      <c r="G963" s="141"/>
      <c r="H963" s="124">
        <f t="shared" si="1"/>
        <v>0</v>
      </c>
    </row>
    <row r="964" spans="1:8" ht="15" customHeight="1" thickBot="1">
      <c r="A964" s="92">
        <v>545</v>
      </c>
      <c r="B964" s="125"/>
      <c r="C964" s="365" t="s">
        <v>1060</v>
      </c>
      <c r="D964" s="365"/>
      <c r="E964" s="366"/>
      <c r="F964" s="156"/>
      <c r="G964" s="156"/>
      <c r="H964" s="124">
        <f t="shared" si="1"/>
        <v>0</v>
      </c>
    </row>
    <row r="965" spans="1:8" ht="15" customHeight="1" thickBot="1">
      <c r="A965" s="92">
        <v>700</v>
      </c>
      <c r="B965" s="125"/>
      <c r="C965" s="365" t="s">
        <v>1061</v>
      </c>
      <c r="D965" s="365"/>
      <c r="E965" s="366"/>
      <c r="F965" s="156"/>
      <c r="G965" s="141"/>
      <c r="H965" s="124">
        <f t="shared" si="1"/>
        <v>0</v>
      </c>
    </row>
    <row r="966" spans="1:8" ht="15" customHeight="1" thickBot="1">
      <c r="A966" s="126">
        <v>1000</v>
      </c>
      <c r="B966" s="417" t="s">
        <v>1151</v>
      </c>
      <c r="C966" s="418"/>
      <c r="D966" s="418"/>
      <c r="E966" s="419"/>
      <c r="F966" s="146">
        <f>SUM(F948:F965)-F952</f>
        <v>0</v>
      </c>
      <c r="G966" s="146">
        <f>SUM(G948:G965)-G952</f>
        <v>0</v>
      </c>
      <c r="H966" s="146">
        <f>SUM(H948:H965)-H952</f>
        <v>0</v>
      </c>
    </row>
    <row r="967" spans="1:8" ht="15" customHeight="1" thickBot="1">
      <c r="A967" s="112"/>
      <c r="B967" s="113"/>
      <c r="C967" s="113"/>
      <c r="D967" s="113"/>
      <c r="E967" s="114"/>
      <c r="F967" s="165" t="s">
        <v>18</v>
      </c>
      <c r="G967" s="165"/>
      <c r="H967" s="166"/>
    </row>
    <row r="968" spans="1:8" ht="15" customHeight="1" thickBot="1">
      <c r="A968" s="116" t="s">
        <v>219</v>
      </c>
      <c r="B968" s="414" t="s">
        <v>220</v>
      </c>
      <c r="C968" s="415"/>
      <c r="D968" s="415"/>
      <c r="E968" s="416"/>
      <c r="F968" s="118" t="s">
        <v>221</v>
      </c>
      <c r="G968" s="118" t="s">
        <v>222</v>
      </c>
      <c r="H968" s="118" t="s">
        <v>223</v>
      </c>
    </row>
    <row r="969" spans="1:8" ht="15" customHeight="1" thickBot="1">
      <c r="A969" s="119" t="s">
        <v>30</v>
      </c>
      <c r="B969" s="120"/>
      <c r="C969" s="120"/>
      <c r="D969" s="120"/>
      <c r="E969" s="120"/>
      <c r="F969" s="117"/>
      <c r="G969" s="117"/>
      <c r="H969" s="115"/>
    </row>
    <row r="970" spans="1:8" ht="15" customHeight="1" thickBot="1">
      <c r="A970" s="417" t="s">
        <v>202</v>
      </c>
      <c r="B970" s="418"/>
      <c r="C970" s="418"/>
      <c r="D970" s="418"/>
      <c r="E970" s="418"/>
      <c r="F970" s="418"/>
      <c r="G970" s="418"/>
      <c r="H970" s="419"/>
    </row>
    <row r="971" spans="1:8" ht="15" customHeight="1" thickBot="1">
      <c r="A971" s="127">
        <v>3660</v>
      </c>
      <c r="B971" s="297" t="s">
        <v>975</v>
      </c>
      <c r="C971" s="298"/>
      <c r="D971" s="298"/>
      <c r="E971" s="299"/>
      <c r="F971" s="151">
        <f>H971</f>
        <v>0</v>
      </c>
      <c r="G971" s="151">
        <v>0</v>
      </c>
      <c r="H971" s="151">
        <f>G34</f>
        <v>0</v>
      </c>
    </row>
    <row r="972" spans="1:8" ht="15" customHeight="1" thickBot="1">
      <c r="A972" s="127">
        <v>4160</v>
      </c>
      <c r="B972" s="297" t="s">
        <v>976</v>
      </c>
      <c r="C972" s="298"/>
      <c r="D972" s="298"/>
      <c r="E972" s="299"/>
      <c r="F972" s="151">
        <f aca="true" t="shared" si="2" ref="F972:F1008">H972</f>
        <v>0</v>
      </c>
      <c r="G972" s="151">
        <v>0</v>
      </c>
      <c r="H972" s="151">
        <f>G57</f>
        <v>0</v>
      </c>
    </row>
    <row r="973" spans="1:8" ht="15" customHeight="1" thickBot="1">
      <c r="A973" s="127">
        <v>4660</v>
      </c>
      <c r="B973" s="297" t="s">
        <v>987</v>
      </c>
      <c r="C973" s="298"/>
      <c r="D973" s="298"/>
      <c r="E973" s="299"/>
      <c r="F973" s="151">
        <f t="shared" si="2"/>
        <v>0</v>
      </c>
      <c r="G973" s="151">
        <v>0</v>
      </c>
      <c r="H973" s="151">
        <f>G85</f>
        <v>0</v>
      </c>
    </row>
    <row r="974" spans="1:8" ht="15" customHeight="1" thickBot="1">
      <c r="A974" s="127">
        <v>4880</v>
      </c>
      <c r="B974" s="297" t="s">
        <v>988</v>
      </c>
      <c r="C974" s="298"/>
      <c r="D974" s="298"/>
      <c r="E974" s="299"/>
      <c r="F974" s="151">
        <f t="shared" si="2"/>
        <v>0</v>
      </c>
      <c r="G974" s="151">
        <v>0</v>
      </c>
      <c r="H974" s="151">
        <f>G108</f>
        <v>0</v>
      </c>
    </row>
    <row r="975" spans="1:8" ht="15" customHeight="1" thickBot="1">
      <c r="A975" s="127">
        <v>5160</v>
      </c>
      <c r="B975" s="297" t="s">
        <v>977</v>
      </c>
      <c r="C975" s="298"/>
      <c r="D975" s="298"/>
      <c r="E975" s="299"/>
      <c r="F975" s="151">
        <f t="shared" si="2"/>
        <v>0</v>
      </c>
      <c r="G975" s="151">
        <v>0</v>
      </c>
      <c r="H975" s="151">
        <f>G131</f>
        <v>0</v>
      </c>
    </row>
    <row r="976" spans="1:8" ht="15" customHeight="1" thickBot="1">
      <c r="A976" s="127">
        <v>5660</v>
      </c>
      <c r="B976" s="297" t="s">
        <v>978</v>
      </c>
      <c r="C976" s="298"/>
      <c r="D976" s="298"/>
      <c r="E976" s="299"/>
      <c r="F976" s="151">
        <f t="shared" si="2"/>
        <v>0</v>
      </c>
      <c r="G976" s="151">
        <v>0</v>
      </c>
      <c r="H976" s="151">
        <f>G154</f>
        <v>0</v>
      </c>
    </row>
    <row r="977" spans="1:8" ht="15" customHeight="1" thickBot="1">
      <c r="A977" s="127">
        <v>6160</v>
      </c>
      <c r="B977" s="297" t="s">
        <v>979</v>
      </c>
      <c r="C977" s="298"/>
      <c r="D977" s="298"/>
      <c r="E977" s="299"/>
      <c r="F977" s="151">
        <f t="shared" si="2"/>
        <v>0</v>
      </c>
      <c r="G977" s="151">
        <v>0</v>
      </c>
      <c r="H977" s="151">
        <f>G181</f>
        <v>0</v>
      </c>
    </row>
    <row r="978" spans="1:8" ht="15" customHeight="1" thickBot="1">
      <c r="A978" s="127">
        <v>6660</v>
      </c>
      <c r="B978" s="297" t="s">
        <v>980</v>
      </c>
      <c r="C978" s="298"/>
      <c r="D978" s="298"/>
      <c r="E978" s="299"/>
      <c r="F978" s="151">
        <f t="shared" si="2"/>
        <v>0</v>
      </c>
      <c r="G978" s="151">
        <v>0</v>
      </c>
      <c r="H978" s="151">
        <f>G204</f>
        <v>0</v>
      </c>
    </row>
    <row r="979" spans="1:8" ht="15" customHeight="1" thickBot="1">
      <c r="A979" s="127">
        <v>7660</v>
      </c>
      <c r="B979" s="297" t="s">
        <v>981</v>
      </c>
      <c r="C979" s="298"/>
      <c r="D979" s="298"/>
      <c r="E979" s="299"/>
      <c r="F979" s="151">
        <f t="shared" si="2"/>
        <v>0</v>
      </c>
      <c r="G979" s="151">
        <v>0</v>
      </c>
      <c r="H979" s="151">
        <f>G227</f>
        <v>0</v>
      </c>
    </row>
    <row r="980" spans="1:8" ht="15" customHeight="1" thickBot="1">
      <c r="A980" s="127">
        <v>8140</v>
      </c>
      <c r="B980" s="297" t="s">
        <v>986</v>
      </c>
      <c r="C980" s="298"/>
      <c r="D980" s="298"/>
      <c r="E980" s="299"/>
      <c r="F980" s="151">
        <f t="shared" si="2"/>
        <v>0</v>
      </c>
      <c r="G980" s="151">
        <v>0</v>
      </c>
      <c r="H980" s="151">
        <f>G253</f>
        <v>0</v>
      </c>
    </row>
    <row r="981" spans="1:8" ht="15" customHeight="1" thickBot="1">
      <c r="A981" s="127">
        <f>A275</f>
        <v>8640</v>
      </c>
      <c r="B981" s="297" t="s">
        <v>985</v>
      </c>
      <c r="C981" s="298"/>
      <c r="D981" s="298"/>
      <c r="E981" s="299"/>
      <c r="F981" s="151">
        <f t="shared" si="2"/>
        <v>0</v>
      </c>
      <c r="G981" s="151">
        <v>0</v>
      </c>
      <c r="H981" s="151">
        <f>G275</f>
        <v>0</v>
      </c>
    </row>
    <row r="982" spans="1:13" ht="15" customHeight="1" thickBot="1">
      <c r="A982" s="127">
        <f>+A298</f>
        <v>10150</v>
      </c>
      <c r="B982" s="297" t="s">
        <v>982</v>
      </c>
      <c r="C982" s="298"/>
      <c r="D982" s="298"/>
      <c r="E982" s="299"/>
      <c r="F982" s="151">
        <f t="shared" si="2"/>
        <v>0</v>
      </c>
      <c r="G982" s="151">
        <v>0</v>
      </c>
      <c r="H982" s="151">
        <f>G298</f>
        <v>0</v>
      </c>
      <c r="M982" s="81"/>
    </row>
    <row r="983" spans="1:13" ht="15" customHeight="1" thickBot="1">
      <c r="A983" s="127">
        <f>A325</f>
        <v>15160</v>
      </c>
      <c r="B983" s="297" t="s">
        <v>983</v>
      </c>
      <c r="C983" s="298"/>
      <c r="D983" s="298"/>
      <c r="E983" s="299"/>
      <c r="F983" s="151">
        <f t="shared" si="2"/>
        <v>0</v>
      </c>
      <c r="G983" s="151">
        <v>0</v>
      </c>
      <c r="H983" s="151">
        <f>G325</f>
        <v>0</v>
      </c>
      <c r="M983" s="81"/>
    </row>
    <row r="984" spans="1:13" ht="15" customHeight="1" thickBot="1">
      <c r="A984" s="127">
        <f>A344</f>
        <v>17100</v>
      </c>
      <c r="B984" s="297" t="s">
        <v>37</v>
      </c>
      <c r="C984" s="298"/>
      <c r="D984" s="298"/>
      <c r="E984" s="299"/>
      <c r="F984" s="151">
        <f t="shared" si="2"/>
        <v>0</v>
      </c>
      <c r="G984" s="151">
        <v>0</v>
      </c>
      <c r="H984" s="151">
        <f>G344</f>
        <v>0</v>
      </c>
      <c r="M984" s="81"/>
    </row>
    <row r="985" spans="1:8" ht="15" customHeight="1" thickBot="1">
      <c r="A985" s="127">
        <f>A363</f>
        <v>17600</v>
      </c>
      <c r="B985" s="297" t="s">
        <v>31</v>
      </c>
      <c r="C985" s="298"/>
      <c r="D985" s="298"/>
      <c r="E985" s="299"/>
      <c r="F985" s="151">
        <f t="shared" si="2"/>
        <v>0</v>
      </c>
      <c r="G985" s="151">
        <v>0</v>
      </c>
      <c r="H985" s="151">
        <f>G363</f>
        <v>0</v>
      </c>
    </row>
    <row r="986" spans="1:8" ht="15" customHeight="1" thickBot="1">
      <c r="A986" s="127">
        <f>A390</f>
        <v>29680</v>
      </c>
      <c r="B986" s="297" t="s">
        <v>38</v>
      </c>
      <c r="C986" s="298"/>
      <c r="D986" s="298"/>
      <c r="E986" s="299"/>
      <c r="F986" s="151">
        <f t="shared" si="2"/>
        <v>0</v>
      </c>
      <c r="G986" s="151">
        <v>0</v>
      </c>
      <c r="H986" s="151">
        <f>G390</f>
        <v>0</v>
      </c>
    </row>
    <row r="987" spans="1:8" ht="15" customHeight="1" thickBot="1">
      <c r="A987" s="127">
        <f>+A403</f>
        <v>30250</v>
      </c>
      <c r="B987" s="297" t="s">
        <v>234</v>
      </c>
      <c r="C987" s="298"/>
      <c r="D987" s="298"/>
      <c r="E987" s="299"/>
      <c r="F987" s="151">
        <f t="shared" si="2"/>
        <v>0</v>
      </c>
      <c r="G987" s="151">
        <v>0</v>
      </c>
      <c r="H987" s="151">
        <f>G403</f>
        <v>0</v>
      </c>
    </row>
    <row r="988" spans="1:8" ht="15" customHeight="1" thickBot="1">
      <c r="A988" s="127">
        <f>+A423</f>
        <v>30620</v>
      </c>
      <c r="B988" s="297" t="s">
        <v>39</v>
      </c>
      <c r="C988" s="298"/>
      <c r="D988" s="298"/>
      <c r="E988" s="299"/>
      <c r="F988" s="151">
        <f t="shared" si="2"/>
        <v>0</v>
      </c>
      <c r="G988" s="151">
        <v>0</v>
      </c>
      <c r="H988" s="151">
        <f>G423</f>
        <v>0</v>
      </c>
    </row>
    <row r="989" spans="1:8" ht="15" customHeight="1" thickBot="1">
      <c r="A989" s="127">
        <f>+A436</f>
        <v>31250</v>
      </c>
      <c r="B989" s="297" t="s">
        <v>235</v>
      </c>
      <c r="C989" s="298"/>
      <c r="D989" s="298"/>
      <c r="E989" s="299"/>
      <c r="F989" s="151">
        <f t="shared" si="2"/>
        <v>0</v>
      </c>
      <c r="G989" s="151">
        <v>0</v>
      </c>
      <c r="H989" s="151">
        <f>G436</f>
        <v>0</v>
      </c>
    </row>
    <row r="990" spans="1:8" ht="15" customHeight="1" thickBot="1">
      <c r="A990" s="127">
        <f>+A460</f>
        <v>31400</v>
      </c>
      <c r="B990" s="297" t="s">
        <v>984</v>
      </c>
      <c r="C990" s="298"/>
      <c r="D990" s="298"/>
      <c r="E990" s="299"/>
      <c r="F990" s="151">
        <f t="shared" si="2"/>
        <v>0</v>
      </c>
      <c r="G990" s="151">
        <v>0</v>
      </c>
      <c r="H990" s="151">
        <f>G460</f>
        <v>0</v>
      </c>
    </row>
    <row r="991" spans="1:8" ht="15" customHeight="1" thickBot="1">
      <c r="A991" s="136" t="str">
        <f>+A479</f>
        <v>N/A</v>
      </c>
      <c r="B991" s="420" t="s">
        <v>1152</v>
      </c>
      <c r="C991" s="421"/>
      <c r="D991" s="421"/>
      <c r="E991" s="422"/>
      <c r="F991" s="153">
        <f t="shared" si="2"/>
        <v>0</v>
      </c>
      <c r="G991" s="153">
        <v>0</v>
      </c>
      <c r="H991" s="153">
        <f>G479</f>
        <v>0</v>
      </c>
    </row>
    <row r="992" spans="1:8" ht="15" customHeight="1" thickBot="1">
      <c r="A992" s="127">
        <f>+A505</f>
        <v>41660</v>
      </c>
      <c r="B992" s="297" t="s">
        <v>989</v>
      </c>
      <c r="C992" s="298"/>
      <c r="D992" s="298"/>
      <c r="E992" s="299"/>
      <c r="F992" s="151">
        <f t="shared" si="2"/>
        <v>0</v>
      </c>
      <c r="G992" s="151">
        <v>0</v>
      </c>
      <c r="H992" s="151">
        <f>G505</f>
        <v>0</v>
      </c>
    </row>
    <row r="993" spans="1:8" ht="15" customHeight="1" thickBot="1">
      <c r="A993" s="127">
        <f>+A529</f>
        <v>43200</v>
      </c>
      <c r="B993" s="297" t="s">
        <v>42</v>
      </c>
      <c r="C993" s="298"/>
      <c r="D993" s="298"/>
      <c r="E993" s="299"/>
      <c r="F993" s="151">
        <f t="shared" si="2"/>
        <v>0</v>
      </c>
      <c r="G993" s="151">
        <v>0</v>
      </c>
      <c r="H993" s="151">
        <f>G529</f>
        <v>0</v>
      </c>
    </row>
    <row r="994" spans="1:8" ht="15" customHeight="1" thickBot="1">
      <c r="A994" s="127">
        <f>+A555</f>
        <v>43620</v>
      </c>
      <c r="B994" s="297" t="s">
        <v>43</v>
      </c>
      <c r="C994" s="298"/>
      <c r="D994" s="298"/>
      <c r="E994" s="299"/>
      <c r="F994" s="151">
        <f t="shared" si="2"/>
        <v>0</v>
      </c>
      <c r="G994" s="151">
        <v>0</v>
      </c>
      <c r="H994" s="151">
        <f>G555</f>
        <v>0</v>
      </c>
    </row>
    <row r="995" spans="1:8" ht="15" customHeight="1" thickBot="1">
      <c r="A995" s="127">
        <f>+A592</f>
        <v>43700</v>
      </c>
      <c r="B995" s="297" t="s">
        <v>236</v>
      </c>
      <c r="C995" s="298"/>
      <c r="D995" s="298"/>
      <c r="E995" s="299"/>
      <c r="F995" s="151">
        <f t="shared" si="2"/>
        <v>0</v>
      </c>
      <c r="G995" s="151">
        <v>0</v>
      </c>
      <c r="H995" s="151">
        <f>G592</f>
        <v>0</v>
      </c>
    </row>
    <row r="996" spans="1:8" ht="15" customHeight="1" thickBot="1">
      <c r="A996" s="127">
        <f>+A579</f>
        <v>44180</v>
      </c>
      <c r="B996" s="297" t="s">
        <v>44</v>
      </c>
      <c r="C996" s="298"/>
      <c r="D996" s="298"/>
      <c r="E996" s="299"/>
      <c r="F996" s="151">
        <f t="shared" si="2"/>
        <v>0</v>
      </c>
      <c r="G996" s="151">
        <v>0</v>
      </c>
      <c r="H996" s="151">
        <f>G579</f>
        <v>0</v>
      </c>
    </row>
    <row r="997" spans="1:8" ht="15" customHeight="1" thickBot="1">
      <c r="A997" s="127">
        <f>+A628</f>
        <v>45300</v>
      </c>
      <c r="B997" s="297" t="s">
        <v>45</v>
      </c>
      <c r="C997" s="298"/>
      <c r="D997" s="298"/>
      <c r="E997" s="299"/>
      <c r="F997" s="151">
        <f t="shared" si="2"/>
        <v>0</v>
      </c>
      <c r="G997" s="151">
        <v>0</v>
      </c>
      <c r="H997" s="151">
        <f>G628</f>
        <v>0</v>
      </c>
    </row>
    <row r="998" spans="1:8" ht="15" customHeight="1" thickBot="1">
      <c r="A998" s="127">
        <f>+A651</f>
        <v>46160</v>
      </c>
      <c r="B998" s="297" t="s">
        <v>46</v>
      </c>
      <c r="C998" s="298"/>
      <c r="D998" s="298"/>
      <c r="E998" s="299"/>
      <c r="F998" s="151">
        <f t="shared" si="2"/>
        <v>0</v>
      </c>
      <c r="G998" s="151">
        <v>0</v>
      </c>
      <c r="H998" s="151">
        <f>G651</f>
        <v>0</v>
      </c>
    </row>
    <row r="999" spans="1:8" ht="15" customHeight="1" thickBot="1">
      <c r="A999" s="127">
        <f>+A676</f>
        <v>47200</v>
      </c>
      <c r="B999" s="297" t="s">
        <v>990</v>
      </c>
      <c r="C999" s="298"/>
      <c r="D999" s="298"/>
      <c r="E999" s="299"/>
      <c r="F999" s="151">
        <f t="shared" si="2"/>
        <v>0</v>
      </c>
      <c r="G999" s="151">
        <v>0</v>
      </c>
      <c r="H999" s="151">
        <f>G676</f>
        <v>0</v>
      </c>
    </row>
    <row r="1000" spans="1:8" ht="15" customHeight="1" thickBot="1">
      <c r="A1000" s="127">
        <f>+A701</f>
        <v>47620</v>
      </c>
      <c r="B1000" s="297" t="s">
        <v>991</v>
      </c>
      <c r="C1000" s="298"/>
      <c r="D1000" s="298"/>
      <c r="E1000" s="299"/>
      <c r="F1000" s="151">
        <f t="shared" si="2"/>
        <v>0</v>
      </c>
      <c r="G1000" s="151">
        <v>0</v>
      </c>
      <c r="H1000" s="151">
        <f>G701</f>
        <v>0</v>
      </c>
    </row>
    <row r="1001" spans="1:8" ht="15" customHeight="1" thickBot="1">
      <c r="A1001" s="127">
        <f>+A704</f>
        <v>48580</v>
      </c>
      <c r="B1001" s="297" t="s">
        <v>996</v>
      </c>
      <c r="C1001" s="298"/>
      <c r="D1001" s="298"/>
      <c r="E1001" s="299"/>
      <c r="F1001" s="151">
        <f t="shared" si="2"/>
        <v>0</v>
      </c>
      <c r="G1001" s="151">
        <v>0</v>
      </c>
      <c r="H1001" s="151">
        <f>G704</f>
        <v>0</v>
      </c>
    </row>
    <row r="1002" spans="1:8" ht="15" customHeight="1" thickBot="1">
      <c r="A1002" s="127">
        <f>+A732</f>
        <v>49340</v>
      </c>
      <c r="B1002" s="297" t="s">
        <v>992</v>
      </c>
      <c r="C1002" s="298"/>
      <c r="D1002" s="298"/>
      <c r="E1002" s="299"/>
      <c r="F1002" s="151">
        <f t="shared" si="2"/>
        <v>0</v>
      </c>
      <c r="G1002" s="151">
        <v>0</v>
      </c>
      <c r="H1002" s="151">
        <f>G732</f>
        <v>0</v>
      </c>
    </row>
    <row r="1003" spans="1:8" ht="15" customHeight="1" thickBot="1">
      <c r="A1003" s="127">
        <f>+A752</f>
        <v>50100</v>
      </c>
      <c r="B1003" s="297" t="s">
        <v>993</v>
      </c>
      <c r="C1003" s="298"/>
      <c r="D1003" s="298"/>
      <c r="E1003" s="299"/>
      <c r="F1003" s="151">
        <f t="shared" si="2"/>
        <v>0</v>
      </c>
      <c r="G1003" s="151">
        <v>0</v>
      </c>
      <c r="H1003" s="151">
        <f>G752</f>
        <v>0</v>
      </c>
    </row>
    <row r="1004" spans="1:8" ht="15" customHeight="1" thickBot="1">
      <c r="A1004" s="127">
        <f>+A776</f>
        <v>51100</v>
      </c>
      <c r="B1004" s="297" t="s">
        <v>994</v>
      </c>
      <c r="C1004" s="298"/>
      <c r="D1004" s="298"/>
      <c r="E1004" s="299"/>
      <c r="F1004" s="151">
        <f t="shared" si="2"/>
        <v>0</v>
      </c>
      <c r="G1004" s="151">
        <v>0</v>
      </c>
      <c r="H1004" s="151">
        <f>G776</f>
        <v>0</v>
      </c>
    </row>
    <row r="1005" spans="1:8" ht="15" customHeight="1" thickBot="1">
      <c r="A1005" s="127">
        <f>+A800</f>
        <v>52480</v>
      </c>
      <c r="B1005" s="297" t="s">
        <v>47</v>
      </c>
      <c r="C1005" s="298"/>
      <c r="D1005" s="298"/>
      <c r="E1005" s="299"/>
      <c r="F1005" s="151">
        <f t="shared" si="2"/>
        <v>0</v>
      </c>
      <c r="G1005" s="151">
        <v>0</v>
      </c>
      <c r="H1005" s="151">
        <f>G800</f>
        <v>0</v>
      </c>
    </row>
    <row r="1006" spans="1:8" ht="15" customHeight="1" thickBot="1">
      <c r="A1006" s="127">
        <f>+A806</f>
        <v>52780</v>
      </c>
      <c r="B1006" s="297" t="s">
        <v>995</v>
      </c>
      <c r="C1006" s="298"/>
      <c r="D1006" s="298"/>
      <c r="E1006" s="299"/>
      <c r="F1006" s="151">
        <f t="shared" si="2"/>
        <v>0</v>
      </c>
      <c r="G1006" s="151">
        <v>0</v>
      </c>
      <c r="H1006" s="151">
        <f>G806</f>
        <v>0</v>
      </c>
    </row>
    <row r="1007" spans="1:11" ht="15" customHeight="1" thickBot="1">
      <c r="A1007" s="127">
        <f>+A820</f>
        <v>71240</v>
      </c>
      <c r="B1007" s="297" t="s">
        <v>40</v>
      </c>
      <c r="C1007" s="298"/>
      <c r="D1007" s="298"/>
      <c r="E1007" s="299"/>
      <c r="F1007" s="151">
        <f t="shared" si="2"/>
        <v>0</v>
      </c>
      <c r="G1007" s="151">
        <v>0</v>
      </c>
      <c r="H1007" s="151">
        <f>G820</f>
        <v>0</v>
      </c>
      <c r="I1007" s="78"/>
      <c r="K1007" s="77"/>
    </row>
    <row r="1008" spans="1:8" ht="15" customHeight="1" thickBot="1">
      <c r="A1008" s="127">
        <f>+A844</f>
        <v>72020</v>
      </c>
      <c r="B1008" s="297" t="s">
        <v>41</v>
      </c>
      <c r="C1008" s="298"/>
      <c r="D1008" s="298"/>
      <c r="E1008" s="299"/>
      <c r="F1008" s="151">
        <f t="shared" si="2"/>
        <v>0</v>
      </c>
      <c r="G1008" s="151">
        <v>0</v>
      </c>
      <c r="H1008" s="151">
        <f>G844</f>
        <v>0</v>
      </c>
    </row>
    <row r="1009" spans="1:8" ht="15" customHeight="1" thickBot="1">
      <c r="A1009" s="387" t="s">
        <v>203</v>
      </c>
      <c r="B1009" s="388"/>
      <c r="C1009" s="388"/>
      <c r="D1009" s="388"/>
      <c r="E1009" s="388"/>
      <c r="F1009" s="388"/>
      <c r="G1009" s="388"/>
      <c r="H1009" s="389"/>
    </row>
    <row r="1010" spans="1:8" ht="15" customHeight="1" thickBot="1">
      <c r="A1010" s="127">
        <f>+A858</f>
        <v>75910</v>
      </c>
      <c r="B1010" s="297" t="s">
        <v>50</v>
      </c>
      <c r="C1010" s="298"/>
      <c r="D1010" s="298"/>
      <c r="E1010" s="299"/>
      <c r="F1010" s="151">
        <f>H1010</f>
        <v>0</v>
      </c>
      <c r="G1010" s="151">
        <v>0</v>
      </c>
      <c r="H1010" s="151">
        <f>G858</f>
        <v>0</v>
      </c>
    </row>
    <row r="1011" spans="1:8" ht="15" customHeight="1" thickBot="1">
      <c r="A1011" s="127">
        <f>+A861</f>
        <v>75920</v>
      </c>
      <c r="B1011" s="297" t="s">
        <v>49</v>
      </c>
      <c r="C1011" s="298"/>
      <c r="D1011" s="298"/>
      <c r="E1011" s="299"/>
      <c r="F1011" s="151">
        <f>H1011</f>
        <v>0</v>
      </c>
      <c r="G1011" s="151">
        <v>0</v>
      </c>
      <c r="H1011" s="151">
        <f>G861</f>
        <v>0</v>
      </c>
    </row>
    <row r="1012" spans="1:8" ht="15" customHeight="1" thickBot="1">
      <c r="A1012" s="127">
        <f>+A876</f>
        <v>75985</v>
      </c>
      <c r="B1012" s="297" t="s">
        <v>51</v>
      </c>
      <c r="C1012" s="298"/>
      <c r="D1012" s="298"/>
      <c r="E1012" s="299"/>
      <c r="F1012" s="151">
        <f>H1012</f>
        <v>0</v>
      </c>
      <c r="G1012" s="151">
        <v>0</v>
      </c>
      <c r="H1012" s="151">
        <f>G876</f>
        <v>0</v>
      </c>
    </row>
    <row r="1013" spans="1:8" ht="15" customHeight="1" thickBot="1">
      <c r="A1013" s="127">
        <f>+A886</f>
        <v>76260</v>
      </c>
      <c r="B1013" s="297" t="s">
        <v>52</v>
      </c>
      <c r="C1013" s="298"/>
      <c r="D1013" s="298"/>
      <c r="E1013" s="299"/>
      <c r="F1013" s="151">
        <f>H1013</f>
        <v>0</v>
      </c>
      <c r="G1013" s="151">
        <v>0</v>
      </c>
      <c r="H1013" s="151">
        <f>G886</f>
        <v>0</v>
      </c>
    </row>
    <row r="1014" spans="1:8" ht="15" customHeight="1" thickBot="1">
      <c r="A1014" s="387" t="s">
        <v>10</v>
      </c>
      <c r="B1014" s="388"/>
      <c r="C1014" s="388"/>
      <c r="D1014" s="388"/>
      <c r="E1014" s="388"/>
      <c r="F1014" s="388"/>
      <c r="G1014" s="388"/>
      <c r="H1014" s="389"/>
    </row>
    <row r="1015" spans="1:8" ht="15" customHeight="1" thickBot="1">
      <c r="A1015" s="127">
        <f>A890</f>
        <v>89660</v>
      </c>
      <c r="B1015" s="297" t="s">
        <v>48</v>
      </c>
      <c r="C1015" s="298"/>
      <c r="D1015" s="298"/>
      <c r="E1015" s="299"/>
      <c r="F1015" s="151">
        <f>H1015</f>
        <v>0</v>
      </c>
      <c r="G1015" s="146">
        <v>0</v>
      </c>
      <c r="H1015" s="155">
        <f>G890</f>
        <v>0</v>
      </c>
    </row>
    <row r="1016" spans="1:8" ht="15" customHeight="1" thickBot="1">
      <c r="A1016" s="127">
        <f>A891</f>
        <v>90000</v>
      </c>
      <c r="B1016" s="427" t="s">
        <v>1153</v>
      </c>
      <c r="C1016" s="428"/>
      <c r="D1016" s="428"/>
      <c r="E1016" s="429"/>
      <c r="F1016" s="151">
        <f>SUM(F971:F990)+SUM(F992:F1008)+SUM(F1010:F1013)+F1015</f>
        <v>0</v>
      </c>
      <c r="G1016" s="146">
        <f>SUM(G971:G990)+SUM(G992:G1008)+SUM(G1010:G1013)+G1015</f>
        <v>0</v>
      </c>
      <c r="H1016" s="155">
        <f>SUM(H971:H990)+SUM(H992:H1008)+SUM(H1010:H1013)+H1015</f>
        <v>0</v>
      </c>
    </row>
    <row r="1017" spans="1:8" ht="15" customHeight="1" thickBot="1">
      <c r="A1017" s="126"/>
      <c r="B1017" s="297" t="s">
        <v>226</v>
      </c>
      <c r="C1017" s="298"/>
      <c r="D1017" s="298"/>
      <c r="E1017" s="299"/>
      <c r="F1017" s="148" t="e">
        <f>-G1017</f>
        <v>#DIV/0!</v>
      </c>
      <c r="G1017" s="149" t="e">
        <f>H1016*G943</f>
        <v>#DIV/0!</v>
      </c>
      <c r="H1017" s="150" t="e">
        <f>SUM(F1017:G1017)</f>
        <v>#DIV/0!</v>
      </c>
    </row>
    <row r="1018" spans="1:8" ht="15" customHeight="1" thickBot="1">
      <c r="A1018" s="126"/>
      <c r="B1018" s="427" t="s">
        <v>1154</v>
      </c>
      <c r="C1018" s="428"/>
      <c r="D1018" s="428"/>
      <c r="E1018" s="429"/>
      <c r="F1018" s="151" t="e">
        <f>SUM(F1016:F1017)</f>
        <v>#DIV/0!</v>
      </c>
      <c r="G1018" s="151" t="e">
        <f>G1017</f>
        <v>#DIV/0!</v>
      </c>
      <c r="H1018" s="151" t="e">
        <f>H1016-H1017</f>
        <v>#DIV/0!</v>
      </c>
    </row>
    <row r="1019" spans="1:8" ht="15" customHeight="1" thickBot="1">
      <c r="A1019" s="427" t="s">
        <v>17</v>
      </c>
      <c r="B1019" s="428"/>
      <c r="C1019" s="428"/>
      <c r="D1019" s="428"/>
      <c r="E1019" s="429"/>
      <c r="F1019" s="148" t="e">
        <f>F966-F1018</f>
        <v>#DIV/0!</v>
      </c>
      <c r="G1019" s="152" t="e">
        <f>G966-G1018</f>
        <v>#DIV/0!</v>
      </c>
      <c r="H1019" s="152" t="e">
        <f>H966-H1018</f>
        <v>#DIV/0!</v>
      </c>
    </row>
    <row r="1020" spans="1:8" ht="20.25" customHeight="1">
      <c r="A1020" s="281" t="s">
        <v>1146</v>
      </c>
      <c r="B1020" s="282"/>
      <c r="C1020" s="282"/>
      <c r="D1020" s="282"/>
      <c r="E1020" s="282"/>
      <c r="F1020" s="282"/>
      <c r="G1020" s="282"/>
      <c r="H1020" s="283"/>
    </row>
    <row r="1021" spans="1:8" s="23" customFormat="1" ht="20.25" customHeight="1">
      <c r="A1021" s="284"/>
      <c r="B1021" s="285"/>
      <c r="C1021" s="285"/>
      <c r="D1021" s="285"/>
      <c r="E1021" s="285"/>
      <c r="F1021" s="285"/>
      <c r="G1021" s="285"/>
      <c r="H1021" s="286"/>
    </row>
    <row r="1022" spans="1:8" s="23" customFormat="1" ht="20.25" customHeight="1" thickBot="1">
      <c r="A1022" s="287"/>
      <c r="B1022" s="288"/>
      <c r="C1022" s="288"/>
      <c r="D1022" s="288"/>
      <c r="E1022" s="288"/>
      <c r="F1022" s="288"/>
      <c r="G1022" s="288"/>
      <c r="H1022" s="289"/>
    </row>
    <row r="1023" spans="1:8" ht="20.25" customHeight="1">
      <c r="A1023" s="328"/>
      <c r="B1023" s="433"/>
      <c r="C1023" s="433"/>
      <c r="D1023" s="433"/>
      <c r="E1023" s="433"/>
      <c r="F1023" s="434"/>
      <c r="G1023" s="274" t="s">
        <v>29</v>
      </c>
      <c r="H1023" s="275"/>
    </row>
    <row r="1024" spans="1:8" ht="20.25" customHeight="1" thickBot="1">
      <c r="A1024" s="435"/>
      <c r="B1024" s="436"/>
      <c r="C1024" s="436"/>
      <c r="D1024" s="436"/>
      <c r="E1024" s="436"/>
      <c r="F1024" s="437"/>
      <c r="G1024" s="276"/>
      <c r="H1024" s="277"/>
    </row>
    <row r="1025" spans="1:8" s="23" customFormat="1" ht="20.25" customHeight="1">
      <c r="A1025" s="267">
        <f>A1018+1</f>
        <v>1</v>
      </c>
      <c r="B1025" s="430" t="s">
        <v>1156</v>
      </c>
      <c r="C1025" s="431"/>
      <c r="D1025" s="431"/>
      <c r="E1025" s="431"/>
      <c r="F1025" s="432"/>
      <c r="G1025" s="290" t="e">
        <f>F1018</f>
        <v>#DIV/0!</v>
      </c>
      <c r="H1025" s="291"/>
    </row>
    <row r="1026" spans="1:8" s="23" customFormat="1" ht="20.25" customHeight="1">
      <c r="A1026" s="268"/>
      <c r="B1026" s="405"/>
      <c r="C1026" s="406"/>
      <c r="D1026" s="406"/>
      <c r="E1026" s="406"/>
      <c r="F1026" s="407"/>
      <c r="G1026" s="292"/>
      <c r="H1026" s="293"/>
    </row>
    <row r="1027" spans="1:8" ht="20.25" customHeight="1">
      <c r="A1027" s="268">
        <f>A1025+1</f>
        <v>2</v>
      </c>
      <c r="B1027" s="405" t="s">
        <v>22</v>
      </c>
      <c r="C1027" s="406"/>
      <c r="D1027" s="406"/>
      <c r="E1027" s="406"/>
      <c r="F1027" s="407"/>
      <c r="G1027" s="316">
        <v>1.025</v>
      </c>
      <c r="H1027" s="317"/>
    </row>
    <row r="1028" spans="1:8" ht="20.25" customHeight="1">
      <c r="A1028" s="273"/>
      <c r="B1028" s="378"/>
      <c r="C1028" s="379"/>
      <c r="D1028" s="379"/>
      <c r="E1028" s="379"/>
      <c r="F1028" s="380"/>
      <c r="G1028" s="318"/>
      <c r="H1028" s="319"/>
    </row>
    <row r="1029" spans="1:8" ht="20.25" customHeight="1">
      <c r="A1029" s="267">
        <f>A1027+1</f>
        <v>3</v>
      </c>
      <c r="B1029" s="375" t="s">
        <v>1155</v>
      </c>
      <c r="C1029" s="376"/>
      <c r="D1029" s="376"/>
      <c r="E1029" s="376"/>
      <c r="F1029" s="377"/>
      <c r="G1029" s="423" t="e">
        <f>G1025*G1027</f>
        <v>#DIV/0!</v>
      </c>
      <c r="H1029" s="424"/>
    </row>
    <row r="1030" spans="1:8" ht="20.25" customHeight="1">
      <c r="A1030" s="268"/>
      <c r="B1030" s="405"/>
      <c r="C1030" s="406"/>
      <c r="D1030" s="406"/>
      <c r="E1030" s="406"/>
      <c r="F1030" s="407"/>
      <c r="G1030" s="425"/>
      <c r="H1030" s="426"/>
    </row>
    <row r="1031" spans="1:8" ht="20.25" customHeight="1">
      <c r="A1031" s="268">
        <f>A1029+1</f>
        <v>4</v>
      </c>
      <c r="B1031" s="405" t="s">
        <v>228</v>
      </c>
      <c r="C1031" s="406"/>
      <c r="D1031" s="406"/>
      <c r="E1031" s="406"/>
      <c r="F1031" s="407"/>
      <c r="G1031" s="269">
        <f>F941</f>
        <v>0</v>
      </c>
      <c r="H1031" s="270"/>
    </row>
    <row r="1032" spans="1:9" ht="19.5" customHeight="1">
      <c r="A1032" s="273"/>
      <c r="B1032" s="378"/>
      <c r="C1032" s="379"/>
      <c r="D1032" s="379"/>
      <c r="E1032" s="379"/>
      <c r="F1032" s="380"/>
      <c r="G1032" s="271"/>
      <c r="H1032" s="272"/>
      <c r="I1032" s="25"/>
    </row>
    <row r="1033" spans="1:8" ht="19.5" customHeight="1">
      <c r="A1033" s="267">
        <f>A1031+1</f>
        <v>5</v>
      </c>
      <c r="B1033" s="375" t="s">
        <v>23</v>
      </c>
      <c r="C1033" s="376"/>
      <c r="D1033" s="376"/>
      <c r="E1033" s="376"/>
      <c r="F1033" s="377"/>
      <c r="G1033" s="337" t="e">
        <f>G1029/G1031</f>
        <v>#DIV/0!</v>
      </c>
      <c r="H1033" s="338"/>
    </row>
    <row r="1034" spans="1:8" ht="19.5" customHeight="1">
      <c r="A1034" s="268"/>
      <c r="B1034" s="405"/>
      <c r="C1034" s="406"/>
      <c r="D1034" s="406"/>
      <c r="E1034" s="406"/>
      <c r="F1034" s="407"/>
      <c r="G1034" s="339"/>
      <c r="H1034" s="340"/>
    </row>
    <row r="1035" spans="1:8" ht="19.5" customHeight="1">
      <c r="A1035" s="268">
        <f>A1033+1</f>
        <v>6</v>
      </c>
      <c r="B1035" s="405" t="s">
        <v>216</v>
      </c>
      <c r="C1035" s="406"/>
      <c r="D1035" s="406"/>
      <c r="E1035" s="406"/>
      <c r="F1035" s="407"/>
      <c r="G1035" s="307"/>
      <c r="H1035" s="308"/>
    </row>
    <row r="1036" spans="1:8" ht="19.5" customHeight="1">
      <c r="A1036" s="273"/>
      <c r="B1036" s="378"/>
      <c r="C1036" s="379"/>
      <c r="D1036" s="379"/>
      <c r="E1036" s="379"/>
      <c r="F1036" s="380"/>
      <c r="G1036" s="309"/>
      <c r="H1036" s="310"/>
    </row>
    <row r="1037" spans="1:8" ht="19.5" customHeight="1">
      <c r="A1037" s="267">
        <f>A1035+1</f>
        <v>7</v>
      </c>
      <c r="B1037" s="375" t="s">
        <v>24</v>
      </c>
      <c r="C1037" s="376"/>
      <c r="D1037" s="376"/>
      <c r="E1037" s="376"/>
      <c r="F1037" s="377"/>
      <c r="G1037" s="394" t="e">
        <f>G1033/G1035</f>
        <v>#DIV/0!</v>
      </c>
      <c r="H1037" s="395"/>
    </row>
    <row r="1038" spans="1:8" ht="19.5" customHeight="1">
      <c r="A1038" s="273"/>
      <c r="B1038" s="378"/>
      <c r="C1038" s="379"/>
      <c r="D1038" s="379"/>
      <c r="E1038" s="379"/>
      <c r="F1038" s="380"/>
      <c r="G1038" s="396"/>
      <c r="H1038" s="397"/>
    </row>
    <row r="1039" spans="1:8" s="23" customFormat="1" ht="19.5" customHeight="1">
      <c r="A1039" s="268">
        <f>A1037+1</f>
        <v>8</v>
      </c>
      <c r="B1039" s="375" t="s">
        <v>25</v>
      </c>
      <c r="C1039" s="376"/>
      <c r="D1039" s="376"/>
      <c r="E1039" s="376"/>
      <c r="F1039" s="377"/>
      <c r="G1039" s="398"/>
      <c r="H1039" s="399"/>
    </row>
    <row r="1040" spans="1:8" s="23" customFormat="1" ht="19.5" customHeight="1" thickBot="1">
      <c r="A1040" s="296"/>
      <c r="B1040" s="402"/>
      <c r="C1040" s="403"/>
      <c r="D1040" s="403"/>
      <c r="E1040" s="403"/>
      <c r="F1040" s="404"/>
      <c r="G1040" s="400"/>
      <c r="H1040" s="401"/>
    </row>
    <row r="1041" spans="1:8" s="23" customFormat="1" ht="15.75" customHeight="1">
      <c r="A1041" s="281" t="s">
        <v>217</v>
      </c>
      <c r="B1041" s="282"/>
      <c r="C1041" s="282"/>
      <c r="D1041" s="282"/>
      <c r="E1041" s="282"/>
      <c r="F1041" s="282"/>
      <c r="G1041" s="282"/>
      <c r="H1041" s="283"/>
    </row>
    <row r="1042" spans="1:8" s="23" customFormat="1" ht="15.75" customHeight="1">
      <c r="A1042" s="284"/>
      <c r="B1042" s="285"/>
      <c r="C1042" s="285"/>
      <c r="D1042" s="285"/>
      <c r="E1042" s="285"/>
      <c r="F1042" s="285"/>
      <c r="G1042" s="285"/>
      <c r="H1042" s="286"/>
    </row>
    <row r="1043" spans="1:8" s="23" customFormat="1" ht="15.75" customHeight="1" thickBot="1">
      <c r="A1043" s="287"/>
      <c r="B1043" s="288"/>
      <c r="C1043" s="288"/>
      <c r="D1043" s="288"/>
      <c r="E1043" s="288"/>
      <c r="F1043" s="288"/>
      <c r="G1043" s="288"/>
      <c r="H1043" s="289"/>
    </row>
    <row r="1044" spans="1:8" s="23" customFormat="1" ht="15.75" customHeight="1">
      <c r="A1044" s="67"/>
      <c r="D1044" s="68"/>
      <c r="E1044" s="68"/>
      <c r="F1044" s="69"/>
      <c r="G1044" s="392" t="s">
        <v>237</v>
      </c>
      <c r="H1044" s="393"/>
    </row>
    <row r="1045" spans="1:8" s="23" customFormat="1" ht="15.75" customHeight="1" thickBot="1">
      <c r="A1045" s="50"/>
      <c r="B1045" s="26"/>
      <c r="C1045" s="26"/>
      <c r="D1045" s="34"/>
      <c r="E1045" s="34"/>
      <c r="F1045" s="51"/>
      <c r="G1045" s="294" t="s">
        <v>238</v>
      </c>
      <c r="H1045" s="295"/>
    </row>
    <row r="1046" spans="1:8" s="23" customFormat="1" ht="15.75" customHeight="1">
      <c r="A1046" s="268">
        <f>A1039+1</f>
        <v>9</v>
      </c>
      <c r="B1046" s="430" t="s">
        <v>1156</v>
      </c>
      <c r="C1046" s="431"/>
      <c r="D1046" s="431"/>
      <c r="E1046" s="431"/>
      <c r="F1046" s="432"/>
      <c r="G1046" s="290" t="e">
        <f>F1018</f>
        <v>#DIV/0!</v>
      </c>
      <c r="H1046" s="304"/>
    </row>
    <row r="1047" spans="1:8" s="23" customFormat="1" ht="15.75" customHeight="1">
      <c r="A1047" s="268"/>
      <c r="B1047" s="405"/>
      <c r="C1047" s="406"/>
      <c r="D1047" s="406"/>
      <c r="E1047" s="406"/>
      <c r="F1047" s="407"/>
      <c r="G1047" s="305"/>
      <c r="H1047" s="306"/>
    </row>
    <row r="1048" spans="1:8" s="23" customFormat="1" ht="15.75" customHeight="1">
      <c r="A1048" s="268">
        <f>A1046+1</f>
        <v>10</v>
      </c>
      <c r="B1048" s="405" t="s">
        <v>204</v>
      </c>
      <c r="C1048" s="406"/>
      <c r="D1048" s="406"/>
      <c r="E1048" s="406"/>
      <c r="F1048" s="407"/>
      <c r="G1048" s="300" t="e">
        <f>G1081</f>
        <v>#DIV/0!</v>
      </c>
      <c r="H1048" s="301"/>
    </row>
    <row r="1049" spans="1:8" s="23" customFormat="1" ht="15.75" customHeight="1">
      <c r="A1049" s="273"/>
      <c r="B1049" s="378"/>
      <c r="C1049" s="379"/>
      <c r="D1049" s="379"/>
      <c r="E1049" s="379"/>
      <c r="F1049" s="380"/>
      <c r="G1049" s="302"/>
      <c r="H1049" s="303"/>
    </row>
    <row r="1050" spans="1:8" s="23" customFormat="1" ht="15.75" customHeight="1">
      <c r="A1050" s="267">
        <f>A1048+1</f>
        <v>11</v>
      </c>
      <c r="B1050" s="375" t="s">
        <v>229</v>
      </c>
      <c r="C1050" s="376"/>
      <c r="D1050" s="376"/>
      <c r="E1050" s="376"/>
      <c r="F1050" s="377"/>
      <c r="G1050" s="290" t="e">
        <f>SUM(G1046:H1049)</f>
        <v>#DIV/0!</v>
      </c>
      <c r="H1050" s="304"/>
    </row>
    <row r="1051" spans="1:8" s="23" customFormat="1" ht="15.75" customHeight="1">
      <c r="A1051" s="268"/>
      <c r="B1051" s="405"/>
      <c r="C1051" s="406"/>
      <c r="D1051" s="406"/>
      <c r="E1051" s="406"/>
      <c r="F1051" s="407"/>
      <c r="G1051" s="305"/>
      <c r="H1051" s="306"/>
    </row>
    <row r="1052" spans="1:8" s="23" customFormat="1" ht="15.75" customHeight="1">
      <c r="A1052" s="268">
        <f>A1050+1</f>
        <v>12</v>
      </c>
      <c r="B1052" s="405" t="s">
        <v>230</v>
      </c>
      <c r="C1052" s="406"/>
      <c r="D1052" s="406"/>
      <c r="E1052" s="406"/>
      <c r="F1052" s="407"/>
      <c r="G1052" s="269">
        <f>F941</f>
        <v>0</v>
      </c>
      <c r="H1052" s="270"/>
    </row>
    <row r="1053" spans="1:8" s="23" customFormat="1" ht="15.75" customHeight="1">
      <c r="A1053" s="273"/>
      <c r="B1053" s="378"/>
      <c r="C1053" s="379"/>
      <c r="D1053" s="379"/>
      <c r="E1053" s="379"/>
      <c r="F1053" s="380"/>
      <c r="G1053" s="271"/>
      <c r="H1053" s="272"/>
    </row>
    <row r="1054" spans="1:8" ht="15" customHeight="1">
      <c r="A1054" s="267">
        <f>A1052+1</f>
        <v>13</v>
      </c>
      <c r="B1054" s="375" t="s">
        <v>23</v>
      </c>
      <c r="C1054" s="376"/>
      <c r="D1054" s="376"/>
      <c r="E1054" s="376"/>
      <c r="F1054" s="377"/>
      <c r="G1054" s="261" t="e">
        <f>G1050/G1052</f>
        <v>#DIV/0!</v>
      </c>
      <c r="H1054" s="262"/>
    </row>
    <row r="1055" spans="1:8" ht="15" customHeight="1">
      <c r="A1055" s="268"/>
      <c r="B1055" s="405"/>
      <c r="C1055" s="406"/>
      <c r="D1055" s="406"/>
      <c r="E1055" s="406"/>
      <c r="F1055" s="407"/>
      <c r="G1055" s="265"/>
      <c r="H1055" s="266"/>
    </row>
    <row r="1056" spans="1:8" ht="15" customHeight="1">
      <c r="A1056" s="268">
        <f>A1054+1</f>
        <v>14</v>
      </c>
      <c r="B1056" s="405" t="s">
        <v>207</v>
      </c>
      <c r="C1056" s="406"/>
      <c r="D1056" s="406"/>
      <c r="E1056" s="406"/>
      <c r="F1056" s="407"/>
      <c r="G1056" s="239">
        <v>0</v>
      </c>
      <c r="H1056" s="240"/>
    </row>
    <row r="1057" spans="1:8" ht="15" customHeight="1">
      <c r="A1057" s="273"/>
      <c r="B1057" s="378"/>
      <c r="C1057" s="379"/>
      <c r="D1057" s="379"/>
      <c r="E1057" s="379"/>
      <c r="F1057" s="380"/>
      <c r="G1057" s="241"/>
      <c r="H1057" s="242"/>
    </row>
    <row r="1058" spans="1:8" ht="15" customHeight="1">
      <c r="A1058" s="267">
        <f>A1056+1</f>
        <v>15</v>
      </c>
      <c r="B1058" s="375" t="s">
        <v>24</v>
      </c>
      <c r="C1058" s="376"/>
      <c r="D1058" s="376"/>
      <c r="E1058" s="376"/>
      <c r="F1058" s="377"/>
      <c r="G1058" s="261" t="e">
        <f>G1054/G1056</f>
        <v>#DIV/0!</v>
      </c>
      <c r="H1058" s="262"/>
    </row>
    <row r="1059" spans="1:8" ht="15" customHeight="1">
      <c r="A1059" s="273"/>
      <c r="B1059" s="378"/>
      <c r="C1059" s="379"/>
      <c r="D1059" s="379"/>
      <c r="E1059" s="379"/>
      <c r="F1059" s="380"/>
      <c r="G1059" s="263"/>
      <c r="H1059" s="264"/>
    </row>
    <row r="1060" spans="1:8" ht="15" customHeight="1">
      <c r="A1060" s="267">
        <f>A1058+1</f>
        <v>16</v>
      </c>
      <c r="B1060" s="375" t="s">
        <v>25</v>
      </c>
      <c r="C1060" s="376"/>
      <c r="D1060" s="376"/>
      <c r="E1060" s="376"/>
      <c r="F1060" s="377"/>
      <c r="G1060" s="247">
        <v>0</v>
      </c>
      <c r="H1060" s="248"/>
    </row>
    <row r="1061" spans="1:8" ht="15" customHeight="1" thickBot="1">
      <c r="A1061" s="296"/>
      <c r="B1061" s="402"/>
      <c r="C1061" s="403"/>
      <c r="D1061" s="403"/>
      <c r="E1061" s="403"/>
      <c r="F1061" s="404"/>
      <c r="G1061" s="249"/>
      <c r="H1061" s="250"/>
    </row>
    <row r="1062" spans="1:8" ht="17.25" customHeight="1">
      <c r="A1062" s="29"/>
      <c r="B1062" s="23"/>
      <c r="C1062" s="23"/>
      <c r="D1062" s="28"/>
      <c r="E1062" s="28"/>
      <c r="F1062" s="28"/>
      <c r="G1062" s="28"/>
      <c r="H1062" s="33"/>
    </row>
    <row r="1063" spans="1:8" ht="17.25" customHeight="1">
      <c r="A1063" s="236" t="s">
        <v>244</v>
      </c>
      <c r="B1063" s="236"/>
      <c r="C1063" s="236"/>
      <c r="D1063" s="236"/>
      <c r="E1063" s="236"/>
      <c r="F1063" s="236"/>
      <c r="G1063" s="236"/>
      <c r="H1063" s="236"/>
    </row>
    <row r="1064" spans="1:8" ht="17.25" customHeight="1" thickBot="1">
      <c r="A1064" s="66"/>
      <c r="B1064" s="23"/>
      <c r="C1064" s="23"/>
      <c r="D1064" s="28"/>
      <c r="E1064" s="28"/>
      <c r="F1064" s="28"/>
      <c r="G1064" s="28"/>
      <c r="H1064" s="33"/>
    </row>
    <row r="1065" spans="1:8" ht="17.25" customHeight="1">
      <c r="A1065" s="280">
        <f>A1060+1</f>
        <v>17</v>
      </c>
      <c r="B1065" s="381" t="s">
        <v>1156</v>
      </c>
      <c r="C1065" s="382"/>
      <c r="D1065" s="382"/>
      <c r="E1065" s="382"/>
      <c r="F1065" s="383"/>
      <c r="G1065" s="259" t="e">
        <f>F1018</f>
        <v>#DIV/0!</v>
      </c>
      <c r="H1065" s="260"/>
    </row>
    <row r="1066" spans="1:8" ht="17.25" customHeight="1">
      <c r="A1066" s="268"/>
      <c r="B1066" s="384"/>
      <c r="C1066" s="385"/>
      <c r="D1066" s="385"/>
      <c r="E1066" s="385"/>
      <c r="F1066" s="386"/>
      <c r="G1066" s="237"/>
      <c r="H1066" s="238"/>
    </row>
    <row r="1067" spans="1:8" ht="17.25" customHeight="1">
      <c r="A1067" s="268">
        <f>A1065+1</f>
        <v>18</v>
      </c>
      <c r="B1067" s="384" t="s">
        <v>243</v>
      </c>
      <c r="C1067" s="385"/>
      <c r="D1067" s="385"/>
      <c r="E1067" s="385"/>
      <c r="F1067" s="386"/>
      <c r="G1067" s="239">
        <v>0.15</v>
      </c>
      <c r="H1067" s="240"/>
    </row>
    <row r="1068" spans="1:8" ht="17.25" customHeight="1">
      <c r="A1068" s="273"/>
      <c r="B1068" s="408"/>
      <c r="C1068" s="409"/>
      <c r="D1068" s="409"/>
      <c r="E1068" s="409"/>
      <c r="F1068" s="410"/>
      <c r="G1068" s="241"/>
      <c r="H1068" s="242"/>
    </row>
    <row r="1069" spans="1:8" ht="17.25" customHeight="1">
      <c r="A1069" s="267">
        <f>A1067+1</f>
        <v>19</v>
      </c>
      <c r="B1069" s="375" t="s">
        <v>205</v>
      </c>
      <c r="C1069" s="376"/>
      <c r="D1069" s="376"/>
      <c r="E1069" s="376"/>
      <c r="F1069" s="377"/>
      <c r="G1069" s="251" t="e">
        <f>G1065*G1067</f>
        <v>#DIV/0!</v>
      </c>
      <c r="H1069" s="252"/>
    </row>
    <row r="1070" spans="1:8" ht="17.25" customHeight="1">
      <c r="A1070" s="268"/>
      <c r="B1070" s="405"/>
      <c r="C1070" s="406"/>
      <c r="D1070" s="406"/>
      <c r="E1070" s="406"/>
      <c r="F1070" s="407"/>
      <c r="G1070" s="237"/>
      <c r="H1070" s="238"/>
    </row>
    <row r="1071" spans="1:8" ht="17.25" customHeight="1">
      <c r="A1071" s="268">
        <f>A1069+1</f>
        <v>20</v>
      </c>
      <c r="B1071" s="369" t="s">
        <v>242</v>
      </c>
      <c r="C1071" s="370"/>
      <c r="D1071" s="370"/>
      <c r="E1071" s="370"/>
      <c r="F1071" s="371"/>
      <c r="G1071" s="253"/>
      <c r="H1071" s="254"/>
    </row>
    <row r="1072" spans="1:8" ht="17.25" customHeight="1">
      <c r="A1072" s="273"/>
      <c r="B1072" s="372"/>
      <c r="C1072" s="373"/>
      <c r="D1072" s="373"/>
      <c r="E1072" s="373"/>
      <c r="F1072" s="374"/>
      <c r="G1072" s="255"/>
      <c r="H1072" s="256"/>
    </row>
    <row r="1073" spans="1:8" ht="17.25" customHeight="1">
      <c r="A1073" s="267">
        <f>A1071+1</f>
        <v>21</v>
      </c>
      <c r="B1073" s="375" t="s">
        <v>218</v>
      </c>
      <c r="C1073" s="376"/>
      <c r="D1073" s="376"/>
      <c r="E1073" s="376"/>
      <c r="F1073" s="377"/>
      <c r="G1073" s="251" t="e">
        <f>G1069-G1071</f>
        <v>#DIV/0!</v>
      </c>
      <c r="H1073" s="252"/>
    </row>
    <row r="1074" spans="1:8" ht="14.25" customHeight="1">
      <c r="A1074" s="273"/>
      <c r="B1074" s="378"/>
      <c r="C1074" s="379"/>
      <c r="D1074" s="379"/>
      <c r="E1074" s="379"/>
      <c r="F1074" s="380"/>
      <c r="G1074" s="257"/>
      <c r="H1074" s="258"/>
    </row>
    <row r="1075" spans="1:8" ht="15">
      <c r="A1075" s="268">
        <f>A1073+1</f>
        <v>22</v>
      </c>
      <c r="B1075" s="375" t="s">
        <v>1156</v>
      </c>
      <c r="C1075" s="376"/>
      <c r="D1075" s="376"/>
      <c r="E1075" s="376"/>
      <c r="F1075" s="377"/>
      <c r="G1075" s="237" t="e">
        <f>F1018</f>
        <v>#DIV/0!</v>
      </c>
      <c r="H1075" s="238"/>
    </row>
    <row r="1076" spans="1:8" ht="15.75" customHeight="1">
      <c r="A1076" s="268"/>
      <c r="B1076" s="405"/>
      <c r="C1076" s="406"/>
      <c r="D1076" s="406"/>
      <c r="E1076" s="406"/>
      <c r="F1076" s="407"/>
      <c r="G1076" s="237"/>
      <c r="H1076" s="238"/>
    </row>
    <row r="1077" spans="1:8" ht="15.75" customHeight="1">
      <c r="A1077" s="268">
        <f>A1075+1</f>
        <v>23</v>
      </c>
      <c r="B1077" s="384" t="s">
        <v>245</v>
      </c>
      <c r="C1077" s="385"/>
      <c r="D1077" s="385"/>
      <c r="E1077" s="385"/>
      <c r="F1077" s="386"/>
      <c r="G1077" s="239">
        <v>0.025</v>
      </c>
      <c r="H1077" s="240"/>
    </row>
    <row r="1078" spans="1:8" ht="15.75" customHeight="1">
      <c r="A1078" s="273"/>
      <c r="B1078" s="408"/>
      <c r="C1078" s="409"/>
      <c r="D1078" s="409"/>
      <c r="E1078" s="409"/>
      <c r="F1078" s="410"/>
      <c r="G1078" s="241"/>
      <c r="H1078" s="242"/>
    </row>
    <row r="1079" spans="1:8" ht="15.75" customHeight="1">
      <c r="A1079" s="268">
        <f>A1077+1</f>
        <v>24</v>
      </c>
      <c r="B1079" s="375" t="s">
        <v>206</v>
      </c>
      <c r="C1079" s="376"/>
      <c r="D1079" s="376"/>
      <c r="E1079" s="376"/>
      <c r="F1079" s="377"/>
      <c r="G1079" s="237" t="e">
        <f>G1075*G1077</f>
        <v>#DIV/0!</v>
      </c>
      <c r="H1079" s="238"/>
    </row>
    <row r="1080" spans="1:8" s="23" customFormat="1" ht="15.75" customHeight="1">
      <c r="A1080" s="273"/>
      <c r="B1080" s="378"/>
      <c r="C1080" s="379"/>
      <c r="D1080" s="379"/>
      <c r="E1080" s="379"/>
      <c r="F1080" s="380"/>
      <c r="G1080" s="257"/>
      <c r="H1080" s="258"/>
    </row>
    <row r="1081" spans="1:8" s="23" customFormat="1" ht="15.75" customHeight="1">
      <c r="A1081" s="267">
        <f>A1079+1</f>
        <v>25</v>
      </c>
      <c r="B1081" s="375" t="s">
        <v>246</v>
      </c>
      <c r="C1081" s="376"/>
      <c r="D1081" s="376"/>
      <c r="E1081" s="376"/>
      <c r="F1081" s="377"/>
      <c r="G1081" s="243" t="e">
        <f>IF(G1079&gt;G1073,G1073,G1079)</f>
        <v>#DIV/0!</v>
      </c>
      <c r="H1081" s="244"/>
    </row>
    <row r="1082" spans="1:8" s="23" customFormat="1" ht="15.75" customHeight="1" thickBot="1">
      <c r="A1082" s="296"/>
      <c r="B1082" s="402"/>
      <c r="C1082" s="403"/>
      <c r="D1082" s="403"/>
      <c r="E1082" s="403"/>
      <c r="F1082" s="404"/>
      <c r="G1082" s="245"/>
      <c r="H1082" s="246"/>
    </row>
    <row r="1083" spans="2:8" s="23" customFormat="1" ht="15.75" customHeight="1">
      <c r="B1083"/>
      <c r="C1083"/>
      <c r="D1083" s="22"/>
      <c r="E1083" s="22"/>
      <c r="F1083" s="24"/>
      <c r="G1083" s="24"/>
      <c r="H1083" s="33"/>
    </row>
    <row r="1084" spans="1:8" s="23" customFormat="1" ht="15.75" customHeight="1">
      <c r="A1084" s="75"/>
      <c r="B1084" s="234"/>
      <c r="C1084" s="234"/>
      <c r="D1084" s="235"/>
      <c r="E1084" s="235"/>
      <c r="F1084" s="235"/>
      <c r="G1084" s="235"/>
      <c r="H1084" s="235"/>
    </row>
    <row r="1085" spans="2:8" s="23" customFormat="1" ht="15.75" customHeight="1">
      <c r="B1085"/>
      <c r="C1085"/>
      <c r="D1085" s="65"/>
      <c r="E1085" s="65"/>
      <c r="F1085" s="65"/>
      <c r="G1085" s="65"/>
      <c r="H1085" s="65"/>
    </row>
    <row r="1086" spans="2:8" s="23" customFormat="1" ht="15.75" customHeight="1">
      <c r="B1086"/>
      <c r="C1086"/>
      <c r="D1086" s="65"/>
      <c r="E1086" s="65"/>
      <c r="F1086" s="65"/>
      <c r="G1086" s="65"/>
      <c r="H1086" s="65"/>
    </row>
    <row r="1087" spans="2:8" s="23" customFormat="1" ht="15.75" customHeight="1">
      <c r="B1087"/>
      <c r="C1087"/>
      <c r="D1087" s="65"/>
      <c r="E1087" s="65"/>
      <c r="F1087" s="65"/>
      <c r="G1087" s="65"/>
      <c r="H1087" s="65"/>
    </row>
    <row r="1088" spans="2:8" s="23" customFormat="1" ht="15.75" customHeight="1">
      <c r="B1088"/>
      <c r="C1088"/>
      <c r="D1088" s="65"/>
      <c r="E1088" s="65"/>
      <c r="F1088" s="65"/>
      <c r="G1088" s="65"/>
      <c r="H1088" s="65"/>
    </row>
    <row r="1089" spans="1:8" s="23" customFormat="1" ht="15.75" customHeight="1">
      <c r="A1089" s="30"/>
      <c r="B1089" s="18"/>
      <c r="C1089" s="18"/>
      <c r="D1089" s="47"/>
      <c r="E1089" s="47"/>
      <c r="F1089" s="38"/>
      <c r="G1089" s="38"/>
      <c r="H1089" s="37"/>
    </row>
    <row r="1090" spans="1:8" s="23" customFormat="1" ht="15.75" customHeight="1">
      <c r="A1090" s="30"/>
      <c r="B1090" s="18"/>
      <c r="C1090" s="18"/>
      <c r="D1090" s="47"/>
      <c r="E1090" s="47"/>
      <c r="F1090" s="38"/>
      <c r="G1090" s="38"/>
      <c r="H1090" s="37"/>
    </row>
    <row r="1091" spans="1:8" s="23" customFormat="1" ht="15.75" customHeight="1">
      <c r="A1091" s="30"/>
      <c r="B1091" s="18"/>
      <c r="C1091" s="18"/>
      <c r="D1091" s="47"/>
      <c r="E1091" s="47"/>
      <c r="F1091" s="38"/>
      <c r="G1091" s="38"/>
      <c r="H1091" s="37"/>
    </row>
    <row r="1092" spans="1:8" s="23" customFormat="1" ht="15.75" customHeight="1">
      <c r="A1092" s="30"/>
      <c r="B1092" s="18"/>
      <c r="C1092" s="18"/>
      <c r="D1092" s="47"/>
      <c r="E1092" s="47"/>
      <c r="F1092" s="38"/>
      <c r="G1092" s="38"/>
      <c r="H1092" s="37"/>
    </row>
    <row r="1093" spans="1:8" s="23" customFormat="1" ht="15.75" customHeight="1">
      <c r="A1093" s="30"/>
      <c r="B1093" s="18"/>
      <c r="C1093" s="18"/>
      <c r="D1093" s="47"/>
      <c r="E1093" s="47"/>
      <c r="F1093" s="38"/>
      <c r="G1093" s="38"/>
      <c r="H1093" s="37"/>
    </row>
    <row r="1094" spans="1:8" s="23" customFormat="1" ht="15.75" customHeight="1">
      <c r="A1094" s="30"/>
      <c r="B1094" s="18"/>
      <c r="C1094" s="18"/>
      <c r="D1094" s="47"/>
      <c r="E1094" s="47"/>
      <c r="F1094" s="38"/>
      <c r="G1094" s="38"/>
      <c r="H1094" s="37"/>
    </row>
    <row r="1095" spans="1:8" s="23" customFormat="1" ht="15.75" customHeight="1">
      <c r="A1095" s="30"/>
      <c r="B1095" s="18"/>
      <c r="C1095" s="18"/>
      <c r="D1095" s="47"/>
      <c r="E1095" s="47"/>
      <c r="F1095" s="38"/>
      <c r="G1095" s="38"/>
      <c r="H1095" s="37"/>
    </row>
    <row r="1096" spans="1:8" s="23" customFormat="1" ht="15.75" customHeight="1">
      <c r="A1096" s="30"/>
      <c r="B1096" s="18"/>
      <c r="C1096" s="18"/>
      <c r="D1096" s="47"/>
      <c r="E1096" s="47"/>
      <c r="F1096" s="38"/>
      <c r="G1096" s="38"/>
      <c r="H1096" s="37"/>
    </row>
    <row r="1097" spans="1:8" s="23" customFormat="1" ht="15.75" customHeight="1">
      <c r="A1097" s="30"/>
      <c r="B1097" s="18"/>
      <c r="C1097" s="18"/>
      <c r="D1097" s="47"/>
      <c r="E1097" s="47"/>
      <c r="F1097" s="38"/>
      <c r="G1097" s="38"/>
      <c r="H1097" s="37"/>
    </row>
    <row r="1098" spans="1:8" s="23" customFormat="1" ht="15.75" customHeight="1">
      <c r="A1098" s="30"/>
      <c r="B1098" s="18"/>
      <c r="C1098" s="18"/>
      <c r="D1098" s="47"/>
      <c r="E1098" s="47"/>
      <c r="F1098" s="38"/>
      <c r="G1098" s="38"/>
      <c r="H1098" s="37"/>
    </row>
    <row r="1099" spans="1:8" s="23" customFormat="1" ht="15.75" customHeight="1">
      <c r="A1099" s="30"/>
      <c r="B1099" s="18"/>
      <c r="C1099" s="18"/>
      <c r="D1099" s="47"/>
      <c r="E1099" s="47"/>
      <c r="F1099" s="38"/>
      <c r="G1099" s="38"/>
      <c r="H1099" s="37"/>
    </row>
    <row r="1100" spans="1:8" s="23" customFormat="1" ht="15.75" customHeight="1">
      <c r="A1100" s="30"/>
      <c r="B1100" s="18"/>
      <c r="C1100" s="18"/>
      <c r="D1100" s="47"/>
      <c r="E1100" s="47"/>
      <c r="F1100" s="38"/>
      <c r="G1100" s="38"/>
      <c r="H1100" s="37"/>
    </row>
    <row r="1101" spans="1:8" s="23" customFormat="1" ht="15.75" customHeight="1">
      <c r="A1101" s="30"/>
      <c r="B1101" s="18"/>
      <c r="C1101" s="18"/>
      <c r="D1101" s="47"/>
      <c r="E1101" s="47"/>
      <c r="F1101" s="38"/>
      <c r="G1101" s="38"/>
      <c r="H1101" s="37"/>
    </row>
    <row r="1102" spans="1:8" s="23" customFormat="1" ht="15.75" customHeight="1">
      <c r="A1102" s="30"/>
      <c r="B1102" s="18"/>
      <c r="C1102" s="18"/>
      <c r="D1102" s="47"/>
      <c r="E1102" s="47"/>
      <c r="F1102" s="38"/>
      <c r="G1102" s="38"/>
      <c r="H1102" s="37"/>
    </row>
    <row r="1103" spans="1:8" s="23" customFormat="1" ht="15.75" customHeight="1">
      <c r="A1103" s="30"/>
      <c r="B1103" s="18"/>
      <c r="C1103" s="18"/>
      <c r="D1103" s="47"/>
      <c r="E1103" s="47"/>
      <c r="F1103" s="38"/>
      <c r="G1103" s="38"/>
      <c r="H1103" s="37"/>
    </row>
    <row r="1104" spans="1:8" s="23" customFormat="1" ht="15.75" customHeight="1">
      <c r="A1104" s="30"/>
      <c r="B1104" s="18"/>
      <c r="C1104" s="18"/>
      <c r="D1104" s="47"/>
      <c r="E1104" s="47"/>
      <c r="F1104" s="38"/>
      <c r="G1104" s="38"/>
      <c r="H1104" s="37"/>
    </row>
    <row r="1105" spans="1:8" s="23" customFormat="1" ht="15.75" customHeight="1">
      <c r="A1105" s="30"/>
      <c r="B1105" s="18"/>
      <c r="C1105" s="18"/>
      <c r="D1105" s="47"/>
      <c r="E1105" s="47"/>
      <c r="F1105" s="38"/>
      <c r="G1105" s="38"/>
      <c r="H1105" s="37"/>
    </row>
    <row r="1106" spans="1:8" s="23" customFormat="1" ht="15.75" customHeight="1">
      <c r="A1106" s="30"/>
      <c r="B1106" s="18"/>
      <c r="C1106" s="18"/>
      <c r="D1106" s="47"/>
      <c r="E1106" s="47"/>
      <c r="F1106" s="38"/>
      <c r="G1106" s="38"/>
      <c r="H1106" s="37"/>
    </row>
    <row r="1107" spans="1:8" s="23" customFormat="1" ht="15.75" customHeight="1">
      <c r="A1107" s="30"/>
      <c r="B1107" s="18"/>
      <c r="C1107" s="18"/>
      <c r="D1107" s="47"/>
      <c r="E1107" s="47"/>
      <c r="F1107" s="38"/>
      <c r="G1107" s="38"/>
      <c r="H1107" s="37"/>
    </row>
    <row r="1108" spans="1:8" s="23" customFormat="1" ht="15.75" customHeight="1">
      <c r="A1108" s="30"/>
      <c r="B1108" s="18"/>
      <c r="C1108" s="18"/>
      <c r="D1108" s="47"/>
      <c r="E1108" s="47"/>
      <c r="F1108" s="38"/>
      <c r="G1108" s="38"/>
      <c r="H1108" s="37"/>
    </row>
    <row r="1109" spans="1:8" s="23" customFormat="1" ht="15.75" customHeight="1">
      <c r="A1109" s="30"/>
      <c r="B1109" s="18"/>
      <c r="C1109" s="18"/>
      <c r="D1109" s="47"/>
      <c r="E1109" s="47"/>
      <c r="F1109" s="38"/>
      <c r="G1109" s="38"/>
      <c r="H1109" s="37"/>
    </row>
    <row r="1110" spans="1:8" s="23" customFormat="1" ht="15.75" customHeight="1">
      <c r="A1110" s="30"/>
      <c r="B1110" s="18"/>
      <c r="C1110" s="18"/>
      <c r="D1110" s="47"/>
      <c r="E1110" s="47"/>
      <c r="F1110" s="38"/>
      <c r="G1110" s="38"/>
      <c r="H1110" s="37"/>
    </row>
    <row r="1111" spans="1:8" s="23" customFormat="1" ht="15.75" customHeight="1">
      <c r="A1111" s="30"/>
      <c r="B1111" s="18"/>
      <c r="C1111" s="18"/>
      <c r="D1111" s="47"/>
      <c r="E1111" s="47"/>
      <c r="F1111" s="38"/>
      <c r="G1111" s="38"/>
      <c r="H1111" s="37"/>
    </row>
    <row r="1112" spans="1:8" s="23" customFormat="1" ht="15.75" customHeight="1">
      <c r="A1112" s="30"/>
      <c r="B1112" s="18"/>
      <c r="C1112" s="18"/>
      <c r="D1112" s="47"/>
      <c r="E1112" s="47"/>
      <c r="F1112" s="38"/>
      <c r="G1112" s="38"/>
      <c r="H1112" s="37"/>
    </row>
    <row r="1113" spans="1:8" s="23" customFormat="1" ht="15.75" customHeight="1">
      <c r="A1113" s="30"/>
      <c r="B1113" s="18"/>
      <c r="C1113" s="18"/>
      <c r="D1113" s="47"/>
      <c r="E1113" s="47"/>
      <c r="F1113" s="38"/>
      <c r="G1113" s="38"/>
      <c r="H1113" s="37"/>
    </row>
    <row r="1114" spans="1:8" s="23" customFormat="1" ht="15.75" customHeight="1">
      <c r="A1114" s="30"/>
      <c r="B1114" s="18"/>
      <c r="C1114" s="18"/>
      <c r="D1114" s="47"/>
      <c r="E1114" s="47"/>
      <c r="F1114" s="38"/>
      <c r="G1114" s="38"/>
      <c r="H1114" s="37"/>
    </row>
    <row r="1115" spans="1:8" s="23" customFormat="1" ht="15.75" customHeight="1">
      <c r="A1115" s="30"/>
      <c r="B1115" s="18"/>
      <c r="C1115" s="18"/>
      <c r="D1115" s="47"/>
      <c r="E1115" s="47"/>
      <c r="F1115" s="38"/>
      <c r="G1115" s="38"/>
      <c r="H1115" s="37"/>
    </row>
    <row r="1116" spans="1:8" s="23" customFormat="1" ht="15.75" customHeight="1">
      <c r="A1116" s="30"/>
      <c r="B1116" s="18"/>
      <c r="C1116" s="18"/>
      <c r="D1116" s="47"/>
      <c r="E1116" s="47"/>
      <c r="F1116" s="38"/>
      <c r="G1116" s="38"/>
      <c r="H1116" s="37"/>
    </row>
    <row r="1117" spans="1:8" s="23" customFormat="1" ht="15.75" customHeight="1">
      <c r="A1117" s="30"/>
      <c r="B1117" s="18"/>
      <c r="C1117" s="18"/>
      <c r="D1117" s="47"/>
      <c r="E1117" s="47"/>
      <c r="F1117" s="38"/>
      <c r="G1117" s="38"/>
      <c r="H1117" s="37"/>
    </row>
    <row r="1118" spans="1:8" s="23" customFormat="1" ht="15.75" customHeight="1">
      <c r="A1118" s="30"/>
      <c r="B1118" s="18"/>
      <c r="C1118" s="18"/>
      <c r="D1118" s="47"/>
      <c r="E1118" s="47"/>
      <c r="F1118" s="38"/>
      <c r="G1118" s="38"/>
      <c r="H1118" s="37"/>
    </row>
    <row r="1119" spans="1:8" s="23" customFormat="1" ht="15.75" customHeight="1">
      <c r="A1119" s="30"/>
      <c r="B1119" s="18"/>
      <c r="C1119" s="18"/>
      <c r="D1119" s="47"/>
      <c r="E1119" s="47"/>
      <c r="F1119" s="38"/>
      <c r="G1119" s="38"/>
      <c r="H1119" s="37"/>
    </row>
    <row r="1120" spans="1:8" s="23" customFormat="1" ht="15.75" customHeight="1">
      <c r="A1120" s="30"/>
      <c r="B1120" s="18"/>
      <c r="C1120" s="18"/>
      <c r="D1120" s="47"/>
      <c r="E1120" s="47"/>
      <c r="F1120" s="38"/>
      <c r="G1120" s="38"/>
      <c r="H1120" s="37"/>
    </row>
    <row r="1121" spans="1:8" s="23" customFormat="1" ht="15.75" customHeight="1">
      <c r="A1121" s="30"/>
      <c r="B1121" s="18"/>
      <c r="C1121" s="18"/>
      <c r="D1121" s="47"/>
      <c r="E1121" s="47"/>
      <c r="F1121" s="38"/>
      <c r="G1121" s="38"/>
      <c r="H1121" s="37"/>
    </row>
    <row r="1122" spans="1:8" s="23" customFormat="1" ht="15.75" customHeight="1">
      <c r="A1122" s="30"/>
      <c r="B1122" s="18"/>
      <c r="C1122" s="18"/>
      <c r="D1122" s="47"/>
      <c r="E1122" s="47"/>
      <c r="F1122" s="38"/>
      <c r="G1122" s="38"/>
      <c r="H1122" s="37"/>
    </row>
    <row r="1123" spans="1:8" s="23" customFormat="1" ht="15.75" customHeight="1">
      <c r="A1123" s="30"/>
      <c r="B1123" s="18"/>
      <c r="C1123" s="18"/>
      <c r="D1123" s="47"/>
      <c r="E1123" s="47"/>
      <c r="F1123" s="38"/>
      <c r="G1123" s="38"/>
      <c r="H1123" s="37"/>
    </row>
    <row r="1124" spans="1:8" s="23" customFormat="1" ht="15.75" customHeight="1">
      <c r="A1124" s="30"/>
      <c r="B1124" s="18"/>
      <c r="C1124" s="18"/>
      <c r="D1124" s="47"/>
      <c r="E1124" s="47"/>
      <c r="F1124" s="38"/>
      <c r="G1124" s="38"/>
      <c r="H1124" s="37"/>
    </row>
    <row r="1125" spans="1:8" s="23" customFormat="1" ht="15.75" customHeight="1">
      <c r="A1125" s="30"/>
      <c r="B1125" s="18"/>
      <c r="C1125" s="18"/>
      <c r="D1125" s="47"/>
      <c r="E1125" s="47"/>
      <c r="F1125" s="38"/>
      <c r="G1125" s="38"/>
      <c r="H1125" s="37"/>
    </row>
    <row r="1126" spans="1:8" s="23" customFormat="1" ht="15.75" customHeight="1">
      <c r="A1126" s="30"/>
      <c r="B1126" s="18"/>
      <c r="C1126" s="18"/>
      <c r="D1126" s="47"/>
      <c r="E1126" s="47"/>
      <c r="F1126" s="38"/>
      <c r="G1126" s="38"/>
      <c r="H1126" s="37"/>
    </row>
    <row r="1127" spans="1:8" s="23" customFormat="1" ht="15.75" customHeight="1">
      <c r="A1127" s="30"/>
      <c r="B1127" s="18"/>
      <c r="C1127" s="18"/>
      <c r="D1127" s="47"/>
      <c r="E1127" s="47"/>
      <c r="F1127" s="38"/>
      <c r="G1127" s="38"/>
      <c r="H1127" s="37"/>
    </row>
    <row r="1128" spans="1:8" s="23" customFormat="1" ht="15.75" customHeight="1">
      <c r="A1128" s="30"/>
      <c r="B1128" s="18"/>
      <c r="C1128" s="18"/>
      <c r="D1128" s="47"/>
      <c r="E1128" s="47"/>
      <c r="F1128" s="38"/>
      <c r="G1128" s="38"/>
      <c r="H1128" s="37"/>
    </row>
    <row r="1129" spans="1:8" s="23" customFormat="1" ht="15.75" customHeight="1">
      <c r="A1129" s="30"/>
      <c r="B1129" s="18"/>
      <c r="C1129" s="18"/>
      <c r="D1129" s="47"/>
      <c r="E1129" s="47"/>
      <c r="F1129" s="38"/>
      <c r="G1129" s="38"/>
      <c r="H1129" s="37"/>
    </row>
    <row r="1130" spans="1:8" s="23" customFormat="1" ht="15.75" customHeight="1">
      <c r="A1130" s="30"/>
      <c r="B1130" s="18"/>
      <c r="C1130" s="18"/>
      <c r="D1130" s="47"/>
      <c r="E1130" s="47"/>
      <c r="F1130" s="38"/>
      <c r="G1130" s="38"/>
      <c r="H1130" s="37"/>
    </row>
    <row r="1131" spans="1:8" s="23" customFormat="1" ht="15.75" customHeight="1">
      <c r="A1131" s="30"/>
      <c r="B1131" s="18"/>
      <c r="C1131" s="18"/>
      <c r="D1131" s="47"/>
      <c r="E1131" s="47"/>
      <c r="F1131" s="38"/>
      <c r="G1131" s="38"/>
      <c r="H1131" s="37"/>
    </row>
    <row r="1132" spans="1:8" s="23" customFormat="1" ht="15.75" customHeight="1">
      <c r="A1132" s="30"/>
      <c r="B1132" s="18"/>
      <c r="C1132" s="18"/>
      <c r="D1132" s="47"/>
      <c r="E1132" s="47"/>
      <c r="F1132" s="38"/>
      <c r="G1132" s="38"/>
      <c r="H1132" s="37"/>
    </row>
    <row r="1133" spans="1:8" s="23" customFormat="1" ht="15.75" customHeight="1">
      <c r="A1133" s="30"/>
      <c r="B1133" s="18"/>
      <c r="C1133" s="18"/>
      <c r="D1133" s="47"/>
      <c r="E1133" s="47"/>
      <c r="F1133" s="38"/>
      <c r="G1133" s="38"/>
      <c r="H1133" s="37"/>
    </row>
    <row r="1134" spans="1:8" s="23" customFormat="1" ht="15.75" customHeight="1">
      <c r="A1134" s="30"/>
      <c r="B1134" s="18"/>
      <c r="C1134" s="18"/>
      <c r="D1134" s="47"/>
      <c r="E1134" s="47"/>
      <c r="F1134" s="38"/>
      <c r="G1134" s="38"/>
      <c r="H1134" s="37"/>
    </row>
    <row r="1135" spans="1:8" s="23" customFormat="1" ht="15.75" customHeight="1">
      <c r="A1135" s="30"/>
      <c r="B1135" s="18"/>
      <c r="C1135" s="18"/>
      <c r="D1135" s="47"/>
      <c r="E1135" s="47"/>
      <c r="F1135" s="38"/>
      <c r="G1135" s="38"/>
      <c r="H1135" s="37"/>
    </row>
    <row r="1136" spans="1:8" s="23" customFormat="1" ht="15.75" customHeight="1">
      <c r="A1136" s="30"/>
      <c r="B1136" s="18"/>
      <c r="C1136" s="18"/>
      <c r="D1136" s="47"/>
      <c r="E1136" s="47"/>
      <c r="F1136" s="38"/>
      <c r="G1136" s="38"/>
      <c r="H1136" s="37"/>
    </row>
    <row r="1137" spans="1:8" s="23" customFormat="1" ht="15.75" customHeight="1">
      <c r="A1137" s="30"/>
      <c r="B1137" s="18"/>
      <c r="C1137" s="18"/>
      <c r="D1137" s="47"/>
      <c r="E1137" s="47"/>
      <c r="F1137" s="38"/>
      <c r="G1137" s="38"/>
      <c r="H1137" s="37"/>
    </row>
    <row r="1138" spans="1:8" s="23" customFormat="1" ht="15.75" customHeight="1">
      <c r="A1138" s="30"/>
      <c r="B1138" s="18"/>
      <c r="C1138" s="18"/>
      <c r="D1138" s="47"/>
      <c r="E1138" s="47"/>
      <c r="F1138" s="38"/>
      <c r="G1138" s="38"/>
      <c r="H1138" s="37"/>
    </row>
    <row r="1139" spans="1:8" s="23" customFormat="1" ht="15.75" customHeight="1">
      <c r="A1139" s="30"/>
      <c r="B1139" s="18"/>
      <c r="C1139" s="18"/>
      <c r="D1139" s="47"/>
      <c r="E1139" s="47"/>
      <c r="F1139" s="38"/>
      <c r="G1139" s="38"/>
      <c r="H1139" s="37"/>
    </row>
    <row r="1140" spans="1:8" s="23" customFormat="1" ht="15.75" customHeight="1">
      <c r="A1140" s="30"/>
      <c r="B1140" s="18"/>
      <c r="C1140" s="18"/>
      <c r="D1140" s="47"/>
      <c r="E1140" s="47"/>
      <c r="F1140" s="38"/>
      <c r="G1140" s="38"/>
      <c r="H1140" s="37"/>
    </row>
    <row r="1141" spans="1:8" s="23" customFormat="1" ht="15.75" customHeight="1">
      <c r="A1141" s="30"/>
      <c r="B1141" s="18"/>
      <c r="C1141" s="18"/>
      <c r="D1141" s="47"/>
      <c r="E1141" s="47"/>
      <c r="F1141" s="38"/>
      <c r="G1141" s="38"/>
      <c r="H1141" s="37"/>
    </row>
    <row r="1142" spans="1:8" s="23" customFormat="1" ht="15.75" customHeight="1">
      <c r="A1142" s="30"/>
      <c r="B1142" s="18"/>
      <c r="C1142" s="18"/>
      <c r="D1142" s="47"/>
      <c r="E1142" s="47"/>
      <c r="F1142" s="38"/>
      <c r="G1142" s="38"/>
      <c r="H1142" s="37"/>
    </row>
    <row r="1143" spans="1:8" s="23" customFormat="1" ht="15.75" customHeight="1">
      <c r="A1143" s="30"/>
      <c r="B1143" s="18"/>
      <c r="C1143" s="18"/>
      <c r="D1143" s="47"/>
      <c r="E1143" s="47"/>
      <c r="F1143" s="38"/>
      <c r="G1143" s="38"/>
      <c r="H1143" s="37"/>
    </row>
    <row r="1144" spans="1:8" s="23" customFormat="1" ht="15.75" customHeight="1">
      <c r="A1144" s="30"/>
      <c r="B1144" s="18"/>
      <c r="C1144" s="18"/>
      <c r="D1144" s="47"/>
      <c r="E1144" s="47"/>
      <c r="F1144" s="38"/>
      <c r="G1144" s="38"/>
      <c r="H1144" s="37"/>
    </row>
    <row r="1145" spans="1:8" s="23" customFormat="1" ht="15.75" customHeight="1">
      <c r="A1145" s="30"/>
      <c r="B1145" s="18"/>
      <c r="C1145" s="18"/>
      <c r="D1145" s="47"/>
      <c r="E1145" s="47"/>
      <c r="F1145" s="38"/>
      <c r="G1145" s="38"/>
      <c r="H1145" s="37"/>
    </row>
    <row r="1146" spans="1:8" s="23" customFormat="1" ht="15.75" customHeight="1">
      <c r="A1146" s="30"/>
      <c r="B1146" s="18"/>
      <c r="C1146" s="18"/>
      <c r="D1146" s="47"/>
      <c r="E1146" s="47"/>
      <c r="F1146" s="38"/>
      <c r="G1146" s="38"/>
      <c r="H1146" s="37"/>
    </row>
    <row r="1147" spans="1:8" s="23" customFormat="1" ht="15.75" customHeight="1">
      <c r="A1147" s="30"/>
      <c r="B1147" s="18"/>
      <c r="C1147" s="18"/>
      <c r="D1147" s="47"/>
      <c r="E1147" s="47"/>
      <c r="F1147" s="38"/>
      <c r="G1147" s="38"/>
      <c r="H1147" s="37"/>
    </row>
    <row r="1148" spans="1:8" s="23" customFormat="1" ht="15.75" customHeight="1">
      <c r="A1148" s="30"/>
      <c r="B1148" s="18"/>
      <c r="C1148" s="18"/>
      <c r="D1148" s="47"/>
      <c r="E1148" s="47"/>
      <c r="F1148" s="38"/>
      <c r="G1148" s="38"/>
      <c r="H1148" s="37"/>
    </row>
    <row r="1149" spans="1:8" s="23" customFormat="1" ht="15.75" customHeight="1">
      <c r="A1149" s="30"/>
      <c r="B1149" s="18"/>
      <c r="C1149" s="18"/>
      <c r="D1149" s="47"/>
      <c r="E1149" s="47"/>
      <c r="F1149" s="38"/>
      <c r="G1149" s="38"/>
      <c r="H1149" s="37"/>
    </row>
    <row r="1150" spans="1:8" s="23" customFormat="1" ht="15.75" customHeight="1">
      <c r="A1150" s="30"/>
      <c r="B1150" s="18"/>
      <c r="C1150" s="18"/>
      <c r="D1150" s="47"/>
      <c r="E1150" s="47"/>
      <c r="F1150" s="38"/>
      <c r="G1150" s="38"/>
      <c r="H1150" s="37"/>
    </row>
    <row r="1151" spans="1:8" s="23" customFormat="1" ht="15.75" customHeight="1">
      <c r="A1151" s="30"/>
      <c r="B1151" s="18"/>
      <c r="C1151" s="18"/>
      <c r="D1151" s="47"/>
      <c r="E1151" s="47"/>
      <c r="F1151" s="38"/>
      <c r="G1151" s="38"/>
      <c r="H1151" s="37"/>
    </row>
    <row r="1152" spans="1:8" s="23" customFormat="1" ht="15.75" customHeight="1">
      <c r="A1152" s="30"/>
      <c r="B1152" s="18"/>
      <c r="C1152" s="18"/>
      <c r="D1152" s="47"/>
      <c r="E1152" s="47"/>
      <c r="F1152" s="38"/>
      <c r="G1152" s="38"/>
      <c r="H1152" s="37"/>
    </row>
    <row r="1153" spans="1:8" s="23" customFormat="1" ht="15.75" customHeight="1">
      <c r="A1153" s="30"/>
      <c r="B1153" s="18"/>
      <c r="C1153" s="18"/>
      <c r="D1153" s="47"/>
      <c r="E1153" s="47"/>
      <c r="F1153" s="38"/>
      <c r="G1153" s="38"/>
      <c r="H1153" s="37"/>
    </row>
    <row r="1154" spans="1:8" s="23" customFormat="1" ht="15.75" customHeight="1">
      <c r="A1154" s="30"/>
      <c r="B1154" s="18"/>
      <c r="C1154" s="18"/>
      <c r="D1154" s="47"/>
      <c r="E1154" s="47"/>
      <c r="F1154" s="38"/>
      <c r="G1154" s="38"/>
      <c r="H1154" s="37"/>
    </row>
    <row r="1155" spans="1:8" s="23" customFormat="1" ht="15.75" customHeight="1">
      <c r="A1155" s="30"/>
      <c r="B1155" s="18"/>
      <c r="C1155" s="18"/>
      <c r="D1155" s="47"/>
      <c r="E1155" s="47"/>
      <c r="F1155" s="38"/>
      <c r="G1155" s="38"/>
      <c r="H1155" s="37"/>
    </row>
    <row r="1156" spans="1:8" s="23" customFormat="1" ht="15.75" customHeight="1">
      <c r="A1156" s="30"/>
      <c r="B1156" s="18"/>
      <c r="C1156" s="18"/>
      <c r="D1156" s="47"/>
      <c r="E1156" s="47"/>
      <c r="F1156" s="38"/>
      <c r="G1156" s="38"/>
      <c r="H1156" s="37"/>
    </row>
    <row r="1157" spans="1:8" s="23" customFormat="1" ht="15.75" customHeight="1">
      <c r="A1157" s="30"/>
      <c r="B1157" s="18"/>
      <c r="C1157" s="18"/>
      <c r="D1157" s="47"/>
      <c r="E1157" s="47"/>
      <c r="F1157" s="38"/>
      <c r="G1157" s="38"/>
      <c r="H1157" s="37"/>
    </row>
    <row r="1158" spans="1:8" s="23" customFormat="1" ht="15.75" customHeight="1">
      <c r="A1158" s="30"/>
      <c r="B1158" s="18"/>
      <c r="C1158" s="18"/>
      <c r="D1158" s="47"/>
      <c r="E1158" s="47"/>
      <c r="F1158" s="38"/>
      <c r="G1158" s="38"/>
      <c r="H1158" s="37"/>
    </row>
    <row r="1159" spans="1:8" s="23" customFormat="1" ht="15.75" customHeight="1">
      <c r="A1159" s="30"/>
      <c r="B1159" s="18"/>
      <c r="C1159" s="18"/>
      <c r="D1159" s="47"/>
      <c r="E1159" s="47"/>
      <c r="F1159" s="38"/>
      <c r="G1159" s="38"/>
      <c r="H1159" s="37"/>
    </row>
    <row r="1160" spans="1:8" s="23" customFormat="1" ht="15.75" customHeight="1">
      <c r="A1160" s="30"/>
      <c r="B1160" s="18"/>
      <c r="C1160" s="18"/>
      <c r="D1160" s="47"/>
      <c r="E1160" s="47"/>
      <c r="F1160" s="38"/>
      <c r="G1160" s="38"/>
      <c r="H1160" s="37"/>
    </row>
    <row r="1161" spans="1:8" s="23" customFormat="1" ht="15.75" customHeight="1">
      <c r="A1161" s="30"/>
      <c r="B1161" s="18"/>
      <c r="C1161" s="18"/>
      <c r="D1161" s="47"/>
      <c r="E1161" s="47"/>
      <c r="F1161" s="38"/>
      <c r="G1161" s="38"/>
      <c r="H1161" s="37"/>
    </row>
    <row r="1162" spans="1:8" s="23" customFormat="1" ht="15.75" customHeight="1">
      <c r="A1162" s="30"/>
      <c r="B1162" s="18"/>
      <c r="C1162" s="18"/>
      <c r="D1162" s="47"/>
      <c r="E1162" s="47"/>
      <c r="F1162" s="38"/>
      <c r="G1162" s="38"/>
      <c r="H1162" s="37"/>
    </row>
    <row r="1163" spans="1:8" s="23" customFormat="1" ht="15.75" customHeight="1">
      <c r="A1163" s="30"/>
      <c r="B1163" s="18"/>
      <c r="C1163" s="18"/>
      <c r="D1163" s="47"/>
      <c r="E1163" s="47"/>
      <c r="F1163" s="38"/>
      <c r="G1163" s="38"/>
      <c r="H1163" s="37"/>
    </row>
    <row r="1164" spans="1:8" s="23" customFormat="1" ht="15.75" customHeight="1">
      <c r="A1164" s="30"/>
      <c r="B1164" s="18"/>
      <c r="C1164" s="18"/>
      <c r="D1164" s="47"/>
      <c r="E1164" s="47"/>
      <c r="F1164" s="38"/>
      <c r="G1164" s="38"/>
      <c r="H1164" s="37"/>
    </row>
    <row r="1165" spans="1:8" s="23" customFormat="1" ht="15.75" customHeight="1">
      <c r="A1165" s="30"/>
      <c r="B1165" s="18"/>
      <c r="C1165" s="18"/>
      <c r="D1165" s="47"/>
      <c r="E1165" s="47"/>
      <c r="F1165" s="38"/>
      <c r="G1165" s="38"/>
      <c r="H1165" s="37"/>
    </row>
    <row r="1166" spans="1:8" s="23" customFormat="1" ht="15.75" customHeight="1">
      <c r="A1166" s="30"/>
      <c r="B1166" s="18"/>
      <c r="C1166" s="18"/>
      <c r="D1166" s="47"/>
      <c r="E1166" s="47"/>
      <c r="F1166" s="38"/>
      <c r="G1166" s="38"/>
      <c r="H1166" s="37"/>
    </row>
    <row r="1167" spans="1:8" s="23" customFormat="1" ht="15.75" customHeight="1">
      <c r="A1167" s="30"/>
      <c r="B1167" s="18"/>
      <c r="C1167" s="18"/>
      <c r="D1167" s="47"/>
      <c r="E1167" s="47"/>
      <c r="F1167" s="38"/>
      <c r="G1167" s="38"/>
      <c r="H1167" s="37"/>
    </row>
    <row r="1168" spans="1:8" s="23" customFormat="1" ht="15.75" customHeight="1">
      <c r="A1168" s="30"/>
      <c r="B1168" s="18"/>
      <c r="C1168" s="18"/>
      <c r="D1168" s="47"/>
      <c r="E1168" s="47"/>
      <c r="F1168" s="38"/>
      <c r="G1168" s="38"/>
      <c r="H1168" s="37"/>
    </row>
    <row r="1169" spans="1:8" s="23" customFormat="1" ht="15.75" customHeight="1">
      <c r="A1169" s="30"/>
      <c r="B1169" s="18"/>
      <c r="C1169" s="18"/>
      <c r="D1169" s="47"/>
      <c r="E1169" s="47"/>
      <c r="F1169" s="38"/>
      <c r="G1169" s="38"/>
      <c r="H1169" s="37"/>
    </row>
    <row r="1170" spans="1:8" s="23" customFormat="1" ht="15.75" customHeight="1">
      <c r="A1170" s="30"/>
      <c r="B1170" s="18"/>
      <c r="C1170" s="18"/>
      <c r="D1170" s="47"/>
      <c r="E1170" s="47"/>
      <c r="F1170" s="38"/>
      <c r="G1170" s="38"/>
      <c r="H1170" s="37"/>
    </row>
    <row r="1171" spans="1:8" s="23" customFormat="1" ht="15.75" customHeight="1">
      <c r="A1171" s="30"/>
      <c r="B1171" s="18"/>
      <c r="C1171" s="18"/>
      <c r="D1171" s="47"/>
      <c r="E1171" s="47"/>
      <c r="F1171" s="38"/>
      <c r="G1171" s="38"/>
      <c r="H1171" s="37"/>
    </row>
    <row r="1172" spans="1:8" s="23" customFormat="1" ht="15.75" customHeight="1">
      <c r="A1172" s="30"/>
      <c r="B1172" s="18"/>
      <c r="C1172" s="18"/>
      <c r="D1172" s="47"/>
      <c r="E1172" s="47"/>
      <c r="F1172" s="38"/>
      <c r="G1172" s="38"/>
      <c r="H1172" s="37"/>
    </row>
    <row r="1173" spans="1:8" s="23" customFormat="1" ht="15.75" customHeight="1">
      <c r="A1173" s="30"/>
      <c r="B1173" s="18"/>
      <c r="C1173" s="18"/>
      <c r="D1173" s="47"/>
      <c r="E1173" s="47"/>
      <c r="F1173" s="38"/>
      <c r="G1173" s="38"/>
      <c r="H1173" s="37"/>
    </row>
    <row r="1174" spans="1:8" s="23" customFormat="1" ht="15.75" customHeight="1">
      <c r="A1174" s="30"/>
      <c r="B1174" s="18"/>
      <c r="C1174" s="18"/>
      <c r="D1174" s="47"/>
      <c r="E1174" s="47"/>
      <c r="F1174" s="38"/>
      <c r="G1174" s="38"/>
      <c r="H1174" s="37"/>
    </row>
    <row r="1175" spans="1:8" s="23" customFormat="1" ht="15.75" customHeight="1">
      <c r="A1175" s="30"/>
      <c r="B1175" s="18"/>
      <c r="C1175" s="18"/>
      <c r="D1175" s="47"/>
      <c r="E1175" s="47"/>
      <c r="F1175" s="38"/>
      <c r="G1175" s="38"/>
      <c r="H1175" s="37"/>
    </row>
    <row r="1176" spans="1:8" s="23" customFormat="1" ht="15.75" customHeight="1">
      <c r="A1176" s="30"/>
      <c r="B1176" s="18"/>
      <c r="C1176" s="18"/>
      <c r="D1176" s="47"/>
      <c r="E1176" s="47"/>
      <c r="F1176" s="38"/>
      <c r="G1176" s="38"/>
      <c r="H1176" s="37"/>
    </row>
    <row r="1177" spans="1:8" s="23" customFormat="1" ht="15.75" customHeight="1">
      <c r="A1177" s="30"/>
      <c r="B1177" s="18"/>
      <c r="C1177" s="18"/>
      <c r="D1177" s="47"/>
      <c r="E1177" s="47"/>
      <c r="F1177" s="38"/>
      <c r="G1177" s="38"/>
      <c r="H1177" s="37"/>
    </row>
    <row r="1178" spans="1:8" s="23" customFormat="1" ht="15.75" customHeight="1">
      <c r="A1178" s="30"/>
      <c r="B1178" s="18"/>
      <c r="C1178" s="18"/>
      <c r="D1178" s="47"/>
      <c r="E1178" s="47"/>
      <c r="F1178" s="38"/>
      <c r="G1178" s="38"/>
      <c r="H1178" s="37"/>
    </row>
    <row r="1179" spans="1:8" s="23" customFormat="1" ht="15.75" customHeight="1">
      <c r="A1179" s="30"/>
      <c r="B1179" s="18"/>
      <c r="C1179" s="18"/>
      <c r="D1179" s="47"/>
      <c r="E1179" s="47"/>
      <c r="F1179" s="38"/>
      <c r="G1179" s="38"/>
      <c r="H1179" s="37"/>
    </row>
    <row r="1180" spans="1:8" s="23" customFormat="1" ht="15.75" customHeight="1">
      <c r="A1180" s="30"/>
      <c r="B1180" s="18"/>
      <c r="C1180" s="18"/>
      <c r="D1180" s="47"/>
      <c r="E1180" s="47"/>
      <c r="F1180" s="38"/>
      <c r="G1180" s="38"/>
      <c r="H1180" s="37"/>
    </row>
    <row r="1181" spans="1:8" s="23" customFormat="1" ht="15.75" customHeight="1">
      <c r="A1181" s="30"/>
      <c r="B1181" s="18"/>
      <c r="C1181" s="18"/>
      <c r="D1181" s="47"/>
      <c r="E1181" s="47"/>
      <c r="F1181" s="38"/>
      <c r="G1181" s="38"/>
      <c r="H1181" s="37"/>
    </row>
    <row r="1182" spans="1:8" s="23" customFormat="1" ht="15.75" customHeight="1">
      <c r="A1182" s="30"/>
      <c r="B1182" s="18"/>
      <c r="C1182" s="18"/>
      <c r="D1182" s="47"/>
      <c r="E1182" s="47"/>
      <c r="F1182" s="38"/>
      <c r="G1182" s="38"/>
      <c r="H1182" s="37"/>
    </row>
    <row r="1183" spans="1:8" s="23" customFormat="1" ht="15.75" customHeight="1">
      <c r="A1183" s="30"/>
      <c r="B1183" s="18"/>
      <c r="C1183" s="18"/>
      <c r="D1183" s="47"/>
      <c r="E1183" s="47"/>
      <c r="F1183" s="38"/>
      <c r="G1183" s="38"/>
      <c r="H1183" s="37"/>
    </row>
    <row r="1184" spans="1:8" s="23" customFormat="1" ht="15.75" customHeight="1">
      <c r="A1184" s="30"/>
      <c r="B1184" s="18"/>
      <c r="C1184" s="18"/>
      <c r="D1184" s="47"/>
      <c r="E1184" s="47"/>
      <c r="F1184" s="38"/>
      <c r="G1184" s="38"/>
      <c r="H1184" s="37"/>
    </row>
    <row r="1185" spans="1:8" s="23" customFormat="1" ht="15.75" customHeight="1">
      <c r="A1185" s="30"/>
      <c r="B1185" s="18"/>
      <c r="C1185" s="18"/>
      <c r="D1185" s="47"/>
      <c r="E1185" s="47"/>
      <c r="F1185" s="38"/>
      <c r="G1185" s="38"/>
      <c r="H1185" s="37"/>
    </row>
    <row r="1186" spans="1:8" s="23" customFormat="1" ht="15.75" customHeight="1">
      <c r="A1186" s="30"/>
      <c r="B1186" s="18"/>
      <c r="C1186" s="18"/>
      <c r="D1186" s="47"/>
      <c r="E1186" s="47"/>
      <c r="F1186" s="38"/>
      <c r="G1186" s="38"/>
      <c r="H1186" s="37"/>
    </row>
    <row r="1187" spans="1:8" s="23" customFormat="1" ht="15.75" customHeight="1">
      <c r="A1187" s="30"/>
      <c r="B1187" s="18"/>
      <c r="C1187" s="18"/>
      <c r="D1187" s="47"/>
      <c r="E1187" s="47"/>
      <c r="F1187" s="38"/>
      <c r="G1187" s="38"/>
      <c r="H1187" s="37"/>
    </row>
    <row r="1188" spans="1:8" s="23" customFormat="1" ht="15.75" customHeight="1">
      <c r="A1188" s="30"/>
      <c r="B1188" s="18"/>
      <c r="C1188" s="18"/>
      <c r="D1188" s="47"/>
      <c r="E1188" s="47"/>
      <c r="F1188" s="38"/>
      <c r="G1188" s="38"/>
      <c r="H1188" s="37"/>
    </row>
    <row r="1189" spans="1:8" s="23" customFormat="1" ht="15.75" customHeight="1">
      <c r="A1189" s="30"/>
      <c r="B1189" s="18"/>
      <c r="C1189" s="18"/>
      <c r="D1189" s="47"/>
      <c r="E1189" s="47"/>
      <c r="F1189" s="38"/>
      <c r="G1189" s="38"/>
      <c r="H1189" s="37"/>
    </row>
    <row r="1190" spans="1:8" s="23" customFormat="1" ht="15.75" customHeight="1">
      <c r="A1190" s="30"/>
      <c r="B1190" s="18"/>
      <c r="C1190" s="18"/>
      <c r="D1190" s="47"/>
      <c r="E1190" s="47"/>
      <c r="F1190" s="38"/>
      <c r="G1190" s="38"/>
      <c r="H1190" s="37"/>
    </row>
    <row r="1191" spans="1:8" s="23" customFormat="1" ht="15.75" customHeight="1">
      <c r="A1191" s="30"/>
      <c r="B1191" s="18"/>
      <c r="C1191" s="18"/>
      <c r="D1191" s="47"/>
      <c r="E1191" s="47"/>
      <c r="F1191" s="38"/>
      <c r="G1191" s="38"/>
      <c r="H1191" s="37"/>
    </row>
    <row r="1192" spans="1:8" s="23" customFormat="1" ht="15.75" customHeight="1">
      <c r="A1192" s="30"/>
      <c r="B1192" s="18"/>
      <c r="C1192" s="18"/>
      <c r="D1192" s="47"/>
      <c r="E1192" s="47"/>
      <c r="F1192" s="38"/>
      <c r="G1192" s="38"/>
      <c r="H1192" s="37"/>
    </row>
    <row r="1193" spans="1:8" s="23" customFormat="1" ht="15.75" customHeight="1">
      <c r="A1193" s="30"/>
      <c r="B1193" s="18"/>
      <c r="C1193" s="18"/>
      <c r="D1193" s="47"/>
      <c r="E1193" s="47"/>
      <c r="F1193" s="38"/>
      <c r="G1193" s="38"/>
      <c r="H1193" s="37"/>
    </row>
    <row r="1194" spans="1:8" s="23" customFormat="1" ht="15.75" customHeight="1">
      <c r="A1194" s="30"/>
      <c r="B1194" s="18"/>
      <c r="C1194" s="18"/>
      <c r="D1194" s="47"/>
      <c r="E1194" s="47"/>
      <c r="F1194" s="38"/>
      <c r="G1194" s="38"/>
      <c r="H1194" s="37"/>
    </row>
    <row r="1195" spans="1:8" s="23" customFormat="1" ht="15.75" customHeight="1">
      <c r="A1195" s="30"/>
      <c r="B1195" s="18"/>
      <c r="C1195" s="18"/>
      <c r="D1195" s="47"/>
      <c r="E1195" s="47"/>
      <c r="F1195" s="38"/>
      <c r="G1195" s="38"/>
      <c r="H1195" s="37"/>
    </row>
    <row r="1196" spans="1:8" s="23" customFormat="1" ht="15.75" customHeight="1">
      <c r="A1196" s="30"/>
      <c r="B1196" s="18"/>
      <c r="C1196" s="18"/>
      <c r="D1196" s="47"/>
      <c r="E1196" s="47"/>
      <c r="F1196" s="38"/>
      <c r="G1196" s="38"/>
      <c r="H1196" s="37"/>
    </row>
    <row r="1197" spans="1:8" s="23" customFormat="1" ht="15.75" customHeight="1">
      <c r="A1197" s="30"/>
      <c r="B1197" s="18"/>
      <c r="C1197" s="18"/>
      <c r="D1197" s="47"/>
      <c r="E1197" s="47"/>
      <c r="F1197" s="38"/>
      <c r="G1197" s="38"/>
      <c r="H1197" s="37"/>
    </row>
    <row r="1198" spans="1:8" s="23" customFormat="1" ht="15.75" customHeight="1">
      <c r="A1198" s="30"/>
      <c r="B1198" s="18"/>
      <c r="C1198" s="18"/>
      <c r="D1198" s="47"/>
      <c r="E1198" s="47"/>
      <c r="F1198" s="38"/>
      <c r="G1198" s="38"/>
      <c r="H1198" s="37"/>
    </row>
    <row r="1199" spans="1:8" s="23" customFormat="1" ht="15.75" customHeight="1">
      <c r="A1199" s="30"/>
      <c r="B1199" s="18"/>
      <c r="C1199" s="18"/>
      <c r="D1199" s="47"/>
      <c r="E1199" s="47"/>
      <c r="F1199" s="38"/>
      <c r="G1199" s="38"/>
      <c r="H1199" s="37"/>
    </row>
    <row r="1200" spans="1:8" s="23" customFormat="1" ht="15.75" customHeight="1">
      <c r="A1200" s="30"/>
      <c r="B1200" s="18"/>
      <c r="C1200" s="18"/>
      <c r="D1200" s="47"/>
      <c r="E1200" s="47"/>
      <c r="F1200" s="38"/>
      <c r="G1200" s="38"/>
      <c r="H1200" s="37"/>
    </row>
    <row r="1201" spans="1:8" s="23" customFormat="1" ht="15.75" customHeight="1">
      <c r="A1201" s="30"/>
      <c r="B1201" s="18"/>
      <c r="C1201" s="18"/>
      <c r="D1201" s="47"/>
      <c r="E1201" s="47"/>
      <c r="F1201" s="38"/>
      <c r="G1201" s="38"/>
      <c r="H1201" s="37"/>
    </row>
    <row r="1202" spans="1:8" s="23" customFormat="1" ht="15.75" customHeight="1">
      <c r="A1202" s="30"/>
      <c r="B1202" s="18"/>
      <c r="C1202" s="18"/>
      <c r="D1202" s="47"/>
      <c r="E1202" s="47"/>
      <c r="F1202" s="38"/>
      <c r="G1202" s="38"/>
      <c r="H1202" s="37"/>
    </row>
    <row r="1203" spans="1:8" s="23" customFormat="1" ht="15.75" customHeight="1">
      <c r="A1203" s="30"/>
      <c r="B1203" s="18"/>
      <c r="C1203" s="18"/>
      <c r="D1203" s="47"/>
      <c r="E1203" s="47"/>
      <c r="F1203" s="38"/>
      <c r="G1203" s="38"/>
      <c r="H1203" s="37"/>
    </row>
    <row r="1204" spans="1:8" s="23" customFormat="1" ht="15.75" customHeight="1">
      <c r="A1204" s="30"/>
      <c r="B1204" s="18"/>
      <c r="C1204" s="18"/>
      <c r="D1204" s="47"/>
      <c r="E1204" s="47"/>
      <c r="F1204" s="38"/>
      <c r="G1204" s="38"/>
      <c r="H1204" s="37"/>
    </row>
    <row r="1205" spans="1:8" s="23" customFormat="1" ht="15.75" customHeight="1">
      <c r="A1205" s="30"/>
      <c r="B1205" s="18"/>
      <c r="C1205" s="18"/>
      <c r="D1205" s="47"/>
      <c r="E1205" s="47"/>
      <c r="F1205" s="38"/>
      <c r="G1205" s="38"/>
      <c r="H1205" s="37"/>
    </row>
    <row r="1206" spans="1:8" s="23" customFormat="1" ht="15.75" customHeight="1">
      <c r="A1206" s="30"/>
      <c r="B1206" s="18"/>
      <c r="C1206" s="18"/>
      <c r="D1206" s="47"/>
      <c r="E1206" s="47"/>
      <c r="F1206" s="38"/>
      <c r="G1206" s="38"/>
      <c r="H1206" s="37"/>
    </row>
    <row r="1207" spans="1:8" s="23" customFormat="1" ht="15.75" customHeight="1">
      <c r="A1207" s="30"/>
      <c r="B1207" s="18"/>
      <c r="C1207" s="18"/>
      <c r="D1207" s="47"/>
      <c r="E1207" s="47"/>
      <c r="F1207" s="38"/>
      <c r="G1207" s="38"/>
      <c r="H1207" s="37"/>
    </row>
    <row r="1208" spans="1:8" s="23" customFormat="1" ht="15.75" customHeight="1">
      <c r="A1208" s="30"/>
      <c r="B1208" s="18"/>
      <c r="C1208" s="18"/>
      <c r="D1208" s="47"/>
      <c r="E1208" s="47"/>
      <c r="F1208" s="38"/>
      <c r="G1208" s="38"/>
      <c r="H1208" s="37"/>
    </row>
    <row r="1209" spans="1:8" s="23" customFormat="1" ht="15.75" customHeight="1">
      <c r="A1209" s="30"/>
      <c r="B1209" s="18"/>
      <c r="C1209" s="18"/>
      <c r="D1209" s="47"/>
      <c r="E1209" s="47"/>
      <c r="F1209" s="38"/>
      <c r="G1209" s="38"/>
      <c r="H1209" s="37"/>
    </row>
    <row r="1210" spans="1:8" s="23" customFormat="1" ht="15.75" customHeight="1">
      <c r="A1210" s="30"/>
      <c r="B1210" s="18"/>
      <c r="C1210" s="18"/>
      <c r="D1210" s="47"/>
      <c r="E1210" s="47"/>
      <c r="F1210" s="38"/>
      <c r="G1210" s="38"/>
      <c r="H1210" s="37"/>
    </row>
    <row r="1211" spans="1:8" s="23" customFormat="1" ht="15.75" customHeight="1">
      <c r="A1211" s="30"/>
      <c r="B1211" s="18"/>
      <c r="C1211" s="18"/>
      <c r="D1211" s="47"/>
      <c r="E1211" s="47"/>
      <c r="F1211" s="38"/>
      <c r="G1211" s="38"/>
      <c r="H1211" s="37"/>
    </row>
    <row r="1212" spans="1:8" s="23" customFormat="1" ht="15.75" customHeight="1">
      <c r="A1212" s="30"/>
      <c r="B1212" s="18"/>
      <c r="C1212" s="18"/>
      <c r="D1212" s="47"/>
      <c r="E1212" s="47"/>
      <c r="F1212" s="38"/>
      <c r="G1212" s="38"/>
      <c r="H1212" s="37"/>
    </row>
    <row r="1213" spans="1:8" s="23" customFormat="1" ht="15.75" customHeight="1">
      <c r="A1213" s="30"/>
      <c r="B1213" s="18"/>
      <c r="C1213" s="18"/>
      <c r="D1213" s="47"/>
      <c r="E1213" s="47"/>
      <c r="F1213" s="38"/>
      <c r="G1213" s="38"/>
      <c r="H1213" s="37"/>
    </row>
    <row r="1214" spans="1:8" s="23" customFormat="1" ht="15.75" customHeight="1">
      <c r="A1214" s="30"/>
      <c r="B1214" s="18"/>
      <c r="C1214" s="18"/>
      <c r="D1214" s="47"/>
      <c r="E1214" s="47"/>
      <c r="F1214" s="38"/>
      <c r="G1214" s="38"/>
      <c r="H1214" s="37"/>
    </row>
    <row r="1215" spans="1:8" s="23" customFormat="1" ht="15.75" customHeight="1">
      <c r="A1215" s="30"/>
      <c r="B1215" s="18"/>
      <c r="C1215" s="18"/>
      <c r="D1215" s="47"/>
      <c r="E1215" s="47"/>
      <c r="F1215" s="38"/>
      <c r="G1215" s="38"/>
      <c r="H1215" s="37"/>
    </row>
    <row r="1216" spans="1:8" s="23" customFormat="1" ht="15.75" customHeight="1">
      <c r="A1216" s="30"/>
      <c r="B1216" s="18"/>
      <c r="C1216" s="18"/>
      <c r="D1216" s="47"/>
      <c r="E1216" s="47"/>
      <c r="F1216" s="38"/>
      <c r="G1216" s="38"/>
      <c r="H1216" s="37"/>
    </row>
    <row r="1217" spans="1:8" s="23" customFormat="1" ht="15.75" customHeight="1">
      <c r="A1217" s="30"/>
      <c r="B1217" s="18"/>
      <c r="C1217" s="18"/>
      <c r="D1217" s="47"/>
      <c r="E1217" s="47"/>
      <c r="F1217" s="38"/>
      <c r="G1217" s="38"/>
      <c r="H1217" s="37"/>
    </row>
    <row r="1218" spans="1:8" s="23" customFormat="1" ht="15.75" customHeight="1">
      <c r="A1218" s="30"/>
      <c r="B1218" s="18"/>
      <c r="C1218" s="18"/>
      <c r="D1218" s="47"/>
      <c r="E1218" s="47"/>
      <c r="F1218" s="38"/>
      <c r="G1218" s="38"/>
      <c r="H1218" s="37"/>
    </row>
    <row r="1219" spans="1:8" s="23" customFormat="1" ht="15.75" customHeight="1">
      <c r="A1219" s="30"/>
      <c r="B1219" s="18"/>
      <c r="C1219" s="18"/>
      <c r="D1219" s="47"/>
      <c r="E1219" s="47"/>
      <c r="F1219" s="38"/>
      <c r="G1219" s="38"/>
      <c r="H1219" s="37"/>
    </row>
    <row r="1220" spans="1:8" s="23" customFormat="1" ht="15.75" customHeight="1">
      <c r="A1220" s="30"/>
      <c r="B1220" s="18"/>
      <c r="C1220" s="18"/>
      <c r="D1220" s="47"/>
      <c r="E1220" s="47"/>
      <c r="F1220" s="38"/>
      <c r="G1220" s="38"/>
      <c r="H1220" s="37"/>
    </row>
    <row r="1221" spans="1:8" s="23" customFormat="1" ht="15.75" customHeight="1">
      <c r="A1221" s="30"/>
      <c r="B1221" s="18"/>
      <c r="C1221" s="18"/>
      <c r="D1221" s="47"/>
      <c r="E1221" s="47"/>
      <c r="F1221" s="38"/>
      <c r="G1221" s="38"/>
      <c r="H1221" s="37"/>
    </row>
    <row r="1222" spans="1:8" s="23" customFormat="1" ht="15.75" customHeight="1">
      <c r="A1222" s="30"/>
      <c r="B1222" s="18"/>
      <c r="C1222" s="18"/>
      <c r="D1222" s="47"/>
      <c r="E1222" s="47"/>
      <c r="F1222" s="38"/>
      <c r="G1222" s="38"/>
      <c r="H1222" s="37"/>
    </row>
    <row r="1223" spans="1:8" s="23" customFormat="1" ht="15.75" customHeight="1">
      <c r="A1223" s="30"/>
      <c r="B1223" s="18"/>
      <c r="C1223" s="18"/>
      <c r="D1223" s="47"/>
      <c r="E1223" s="47"/>
      <c r="F1223" s="38"/>
      <c r="G1223" s="38"/>
      <c r="H1223" s="37"/>
    </row>
    <row r="1224" spans="1:8" s="23" customFormat="1" ht="15.75" customHeight="1">
      <c r="A1224" s="30"/>
      <c r="B1224" s="18"/>
      <c r="C1224" s="18"/>
      <c r="D1224" s="47"/>
      <c r="E1224" s="47"/>
      <c r="F1224" s="38"/>
      <c r="G1224" s="38"/>
      <c r="H1224" s="37"/>
    </row>
    <row r="1225" spans="1:8" s="23" customFormat="1" ht="15.75" customHeight="1">
      <c r="A1225" s="30"/>
      <c r="B1225" s="18"/>
      <c r="C1225" s="18"/>
      <c r="D1225" s="47"/>
      <c r="E1225" s="47"/>
      <c r="F1225" s="38"/>
      <c r="G1225" s="38"/>
      <c r="H1225" s="37"/>
    </row>
    <row r="1226" spans="1:8" s="23" customFormat="1" ht="15.75" customHeight="1">
      <c r="A1226" s="30"/>
      <c r="B1226" s="18"/>
      <c r="C1226" s="18"/>
      <c r="D1226" s="47"/>
      <c r="E1226" s="47"/>
      <c r="F1226" s="38"/>
      <c r="G1226" s="38"/>
      <c r="H1226" s="37"/>
    </row>
    <row r="1227" spans="1:8" s="23" customFormat="1" ht="15.75" customHeight="1">
      <c r="A1227" s="30"/>
      <c r="B1227" s="18"/>
      <c r="C1227" s="18"/>
      <c r="D1227" s="47"/>
      <c r="E1227" s="47"/>
      <c r="F1227" s="38"/>
      <c r="G1227" s="38"/>
      <c r="H1227" s="37"/>
    </row>
    <row r="1228" spans="1:8" s="23" customFormat="1" ht="15.75" customHeight="1">
      <c r="A1228" s="30"/>
      <c r="B1228" s="18"/>
      <c r="C1228" s="18"/>
      <c r="D1228" s="47"/>
      <c r="E1228" s="47"/>
      <c r="F1228" s="38"/>
      <c r="G1228" s="38"/>
      <c r="H1228" s="37"/>
    </row>
    <row r="1229" spans="1:8" s="23" customFormat="1" ht="15.75" customHeight="1">
      <c r="A1229" s="30"/>
      <c r="B1229" s="18"/>
      <c r="C1229" s="18"/>
      <c r="D1229" s="47"/>
      <c r="E1229" s="47"/>
      <c r="F1229" s="38"/>
      <c r="G1229" s="38"/>
      <c r="H1229" s="37"/>
    </row>
    <row r="1230" spans="1:8" s="23" customFormat="1" ht="15.75" customHeight="1">
      <c r="A1230" s="30"/>
      <c r="B1230" s="18"/>
      <c r="C1230" s="18"/>
      <c r="D1230" s="47"/>
      <c r="E1230" s="47"/>
      <c r="F1230" s="38"/>
      <c r="G1230" s="38"/>
      <c r="H1230" s="37"/>
    </row>
    <row r="1231" spans="1:8" s="23" customFormat="1" ht="15.75" customHeight="1">
      <c r="A1231" s="30"/>
      <c r="B1231" s="18"/>
      <c r="C1231" s="18"/>
      <c r="D1231" s="47"/>
      <c r="E1231" s="47"/>
      <c r="F1231" s="38"/>
      <c r="G1231" s="38"/>
      <c r="H1231" s="37"/>
    </row>
    <row r="1232" spans="1:8" s="23" customFormat="1" ht="15.75" customHeight="1">
      <c r="A1232" s="30"/>
      <c r="B1232" s="18"/>
      <c r="C1232" s="18"/>
      <c r="D1232" s="47"/>
      <c r="E1232" s="47"/>
      <c r="F1232" s="38"/>
      <c r="G1232" s="38"/>
      <c r="H1232" s="37"/>
    </row>
    <row r="1233" spans="1:8" s="23" customFormat="1" ht="15.75" customHeight="1">
      <c r="A1233" s="30"/>
      <c r="B1233" s="18"/>
      <c r="C1233" s="18"/>
      <c r="D1233" s="47"/>
      <c r="E1233" s="47"/>
      <c r="F1233" s="38"/>
      <c r="G1233" s="38"/>
      <c r="H1233" s="37"/>
    </row>
    <row r="1234" spans="1:8" s="23" customFormat="1" ht="15.75" customHeight="1">
      <c r="A1234" s="30"/>
      <c r="B1234" s="18"/>
      <c r="C1234" s="18"/>
      <c r="D1234" s="47"/>
      <c r="E1234" s="47"/>
      <c r="F1234" s="38"/>
      <c r="G1234" s="38"/>
      <c r="H1234" s="37"/>
    </row>
    <row r="1235" spans="1:8" s="23" customFormat="1" ht="15.75" customHeight="1">
      <c r="A1235" s="30"/>
      <c r="B1235" s="18"/>
      <c r="C1235" s="18"/>
      <c r="D1235" s="47"/>
      <c r="E1235" s="47"/>
      <c r="F1235" s="38"/>
      <c r="G1235" s="38"/>
      <c r="H1235" s="37"/>
    </row>
    <row r="1236" spans="1:8" s="23" customFormat="1" ht="15.75" customHeight="1">
      <c r="A1236" s="30"/>
      <c r="B1236" s="18"/>
      <c r="C1236" s="18"/>
      <c r="D1236" s="47"/>
      <c r="E1236" s="47"/>
      <c r="F1236" s="38"/>
      <c r="G1236" s="38"/>
      <c r="H1236" s="37"/>
    </row>
    <row r="1237" spans="1:8" s="23" customFormat="1" ht="15.75" customHeight="1">
      <c r="A1237" s="30"/>
      <c r="B1237" s="18"/>
      <c r="C1237" s="18"/>
      <c r="D1237" s="47"/>
      <c r="E1237" s="47"/>
      <c r="F1237" s="38"/>
      <c r="G1237" s="38"/>
      <c r="H1237" s="37"/>
    </row>
    <row r="1238" spans="1:8" s="23" customFormat="1" ht="15.75" customHeight="1">
      <c r="A1238" s="30"/>
      <c r="B1238" s="18"/>
      <c r="C1238" s="18"/>
      <c r="D1238" s="47"/>
      <c r="E1238" s="47"/>
      <c r="F1238" s="38"/>
      <c r="G1238" s="38"/>
      <c r="H1238" s="37"/>
    </row>
    <row r="1239" spans="1:8" s="23" customFormat="1" ht="15.75" customHeight="1">
      <c r="A1239" s="30"/>
      <c r="B1239" s="18"/>
      <c r="C1239" s="18"/>
      <c r="D1239" s="47"/>
      <c r="E1239" s="47"/>
      <c r="F1239" s="38"/>
      <c r="G1239" s="38"/>
      <c r="H1239" s="37"/>
    </row>
    <row r="1240" spans="1:8" s="23" customFormat="1" ht="15.75" customHeight="1">
      <c r="A1240" s="30"/>
      <c r="B1240" s="18"/>
      <c r="C1240" s="18"/>
      <c r="D1240" s="47"/>
      <c r="E1240" s="47"/>
      <c r="F1240" s="38"/>
      <c r="G1240" s="38"/>
      <c r="H1240" s="37"/>
    </row>
    <row r="1241" spans="1:8" s="23" customFormat="1" ht="15.75" customHeight="1">
      <c r="A1241" s="30"/>
      <c r="B1241" s="18"/>
      <c r="C1241" s="18"/>
      <c r="D1241" s="47"/>
      <c r="E1241" s="47"/>
      <c r="F1241" s="38"/>
      <c r="G1241" s="38"/>
      <c r="H1241" s="37"/>
    </row>
    <row r="1242" spans="1:8" s="23" customFormat="1" ht="15.75" customHeight="1">
      <c r="A1242" s="30"/>
      <c r="B1242" s="18"/>
      <c r="C1242" s="18"/>
      <c r="D1242" s="47"/>
      <c r="E1242" s="47"/>
      <c r="F1242" s="38"/>
      <c r="G1242" s="38"/>
      <c r="H1242" s="37"/>
    </row>
    <row r="1243" spans="1:8" s="23" customFormat="1" ht="15.75" customHeight="1">
      <c r="A1243" s="30"/>
      <c r="B1243" s="18"/>
      <c r="C1243" s="18"/>
      <c r="D1243" s="47"/>
      <c r="E1243" s="47"/>
      <c r="F1243" s="38"/>
      <c r="G1243" s="38"/>
      <c r="H1243" s="37"/>
    </row>
    <row r="1244" spans="1:8" s="23" customFormat="1" ht="15.75" customHeight="1">
      <c r="A1244" s="30"/>
      <c r="B1244" s="18"/>
      <c r="C1244" s="18"/>
      <c r="D1244" s="47"/>
      <c r="E1244" s="47"/>
      <c r="F1244" s="38"/>
      <c r="G1244" s="38"/>
      <c r="H1244" s="37"/>
    </row>
    <row r="1245" spans="1:8" s="23" customFormat="1" ht="15.75" customHeight="1">
      <c r="A1245" s="30"/>
      <c r="B1245" s="18"/>
      <c r="C1245" s="18"/>
      <c r="D1245" s="47"/>
      <c r="E1245" s="47"/>
      <c r="F1245" s="38"/>
      <c r="G1245" s="38"/>
      <c r="H1245" s="37"/>
    </row>
    <row r="1246" spans="1:8" s="23" customFormat="1" ht="15.75" customHeight="1">
      <c r="A1246" s="30"/>
      <c r="B1246" s="18"/>
      <c r="C1246" s="18"/>
      <c r="D1246" s="47"/>
      <c r="E1246" s="47"/>
      <c r="F1246" s="38"/>
      <c r="G1246" s="38"/>
      <c r="H1246" s="37"/>
    </row>
    <row r="1247" spans="1:8" s="23" customFormat="1" ht="15.75" customHeight="1">
      <c r="A1247" s="30"/>
      <c r="B1247" s="18"/>
      <c r="C1247" s="18"/>
      <c r="D1247" s="47"/>
      <c r="E1247" s="47"/>
      <c r="F1247" s="38"/>
      <c r="G1247" s="38"/>
      <c r="H1247" s="37"/>
    </row>
    <row r="1248" spans="1:8" s="23" customFormat="1" ht="15.75" customHeight="1">
      <c r="A1248" s="30"/>
      <c r="B1248" s="18"/>
      <c r="C1248" s="18"/>
      <c r="D1248" s="47"/>
      <c r="E1248" s="47"/>
      <c r="F1248" s="38"/>
      <c r="G1248" s="38"/>
      <c r="H1248" s="37"/>
    </row>
    <row r="1249" spans="1:8" s="23" customFormat="1" ht="15.75" customHeight="1">
      <c r="A1249" s="30"/>
      <c r="B1249" s="18"/>
      <c r="C1249" s="18"/>
      <c r="D1249" s="47"/>
      <c r="E1249" s="47"/>
      <c r="F1249" s="38"/>
      <c r="G1249" s="38"/>
      <c r="H1249" s="37"/>
    </row>
    <row r="1250" spans="1:8" s="23" customFormat="1" ht="15.75" customHeight="1">
      <c r="A1250" s="30"/>
      <c r="B1250" s="18"/>
      <c r="C1250" s="18"/>
      <c r="D1250" s="47"/>
      <c r="E1250" s="47"/>
      <c r="F1250" s="38"/>
      <c r="G1250" s="38"/>
      <c r="H1250" s="37"/>
    </row>
    <row r="1251" spans="1:8" s="23" customFormat="1" ht="15.75" customHeight="1">
      <c r="A1251" s="30"/>
      <c r="B1251" s="18"/>
      <c r="C1251" s="18"/>
      <c r="D1251" s="47"/>
      <c r="E1251" s="47"/>
      <c r="F1251" s="38"/>
      <c r="G1251" s="38"/>
      <c r="H1251" s="37"/>
    </row>
    <row r="1252" spans="1:8" s="23" customFormat="1" ht="15.75" customHeight="1">
      <c r="A1252" s="30"/>
      <c r="B1252" s="18"/>
      <c r="C1252" s="18"/>
      <c r="D1252" s="47"/>
      <c r="E1252" s="47"/>
      <c r="F1252" s="38"/>
      <c r="G1252" s="38"/>
      <c r="H1252" s="37"/>
    </row>
    <row r="1253" spans="1:8" s="23" customFormat="1" ht="15.75" customHeight="1">
      <c r="A1253" s="30"/>
      <c r="B1253" s="18"/>
      <c r="C1253" s="18"/>
      <c r="D1253" s="47"/>
      <c r="E1253" s="47"/>
      <c r="F1253" s="38"/>
      <c r="G1253" s="38"/>
      <c r="H1253" s="37"/>
    </row>
    <row r="1254" spans="1:8" s="23" customFormat="1" ht="15.75" customHeight="1">
      <c r="A1254" s="30"/>
      <c r="B1254" s="18"/>
      <c r="C1254" s="18"/>
      <c r="D1254" s="47"/>
      <c r="E1254" s="47"/>
      <c r="F1254" s="38"/>
      <c r="G1254" s="38"/>
      <c r="H1254" s="37"/>
    </row>
    <row r="1255" spans="1:8" s="23" customFormat="1" ht="15.75" customHeight="1">
      <c r="A1255" s="30"/>
      <c r="B1255" s="18"/>
      <c r="C1255" s="18"/>
      <c r="D1255" s="47"/>
      <c r="E1255" s="47"/>
      <c r="F1255" s="38"/>
      <c r="G1255" s="38"/>
      <c r="H1255" s="37"/>
    </row>
    <row r="1256" spans="1:8" s="23" customFormat="1" ht="15.75" customHeight="1">
      <c r="A1256" s="30"/>
      <c r="B1256" s="18"/>
      <c r="C1256" s="18"/>
      <c r="D1256" s="47"/>
      <c r="E1256" s="47"/>
      <c r="F1256" s="38"/>
      <c r="G1256" s="38"/>
      <c r="H1256" s="37"/>
    </row>
    <row r="1257" spans="1:8" s="23" customFormat="1" ht="15.75" customHeight="1">
      <c r="A1257" s="30"/>
      <c r="B1257" s="18"/>
      <c r="C1257" s="18"/>
      <c r="D1257" s="47"/>
      <c r="E1257" s="47"/>
      <c r="F1257" s="38"/>
      <c r="G1257" s="38"/>
      <c r="H1257" s="37"/>
    </row>
    <row r="1258" spans="1:8" s="23" customFormat="1" ht="15.75" customHeight="1">
      <c r="A1258" s="30"/>
      <c r="B1258" s="18"/>
      <c r="C1258" s="18"/>
      <c r="D1258" s="47"/>
      <c r="E1258" s="47"/>
      <c r="F1258" s="38"/>
      <c r="G1258" s="38"/>
      <c r="H1258" s="37"/>
    </row>
    <row r="1259" spans="1:8" s="23" customFormat="1" ht="15.75" customHeight="1">
      <c r="A1259" s="30"/>
      <c r="B1259" s="18"/>
      <c r="C1259" s="18"/>
      <c r="D1259" s="47"/>
      <c r="E1259" s="47"/>
      <c r="F1259" s="38"/>
      <c r="G1259" s="38"/>
      <c r="H1259" s="37"/>
    </row>
    <row r="1260" spans="1:8" s="23" customFormat="1" ht="15.75" customHeight="1">
      <c r="A1260" s="30"/>
      <c r="B1260" s="18"/>
      <c r="C1260" s="18"/>
      <c r="D1260" s="47"/>
      <c r="E1260" s="47"/>
      <c r="F1260" s="38"/>
      <c r="G1260" s="38"/>
      <c r="H1260" s="37"/>
    </row>
    <row r="1261" spans="1:8" s="23" customFormat="1" ht="15.75" customHeight="1">
      <c r="A1261" s="30"/>
      <c r="B1261" s="18"/>
      <c r="C1261" s="18"/>
      <c r="D1261" s="47"/>
      <c r="E1261" s="47"/>
      <c r="F1261" s="38"/>
      <c r="G1261" s="38"/>
      <c r="H1261" s="37"/>
    </row>
    <row r="1262" spans="1:8" s="23" customFormat="1" ht="15.75" customHeight="1">
      <c r="A1262" s="30"/>
      <c r="B1262" s="18"/>
      <c r="C1262" s="18"/>
      <c r="D1262" s="47"/>
      <c r="E1262" s="47"/>
      <c r="F1262" s="38"/>
      <c r="G1262" s="38"/>
      <c r="H1262" s="37"/>
    </row>
    <row r="1263" spans="1:8" s="23" customFormat="1" ht="15.75" customHeight="1">
      <c r="A1263" s="30"/>
      <c r="B1263" s="18"/>
      <c r="C1263" s="18"/>
      <c r="D1263" s="47"/>
      <c r="E1263" s="47"/>
      <c r="F1263" s="38"/>
      <c r="G1263" s="38"/>
      <c r="H1263" s="37"/>
    </row>
    <row r="1264" spans="1:8" s="23" customFormat="1" ht="15.75" customHeight="1">
      <c r="A1264" s="30"/>
      <c r="B1264" s="18"/>
      <c r="C1264" s="18"/>
      <c r="D1264" s="47"/>
      <c r="E1264" s="47"/>
      <c r="F1264" s="38"/>
      <c r="G1264" s="38"/>
      <c r="H1264" s="37"/>
    </row>
    <row r="1265" spans="1:8" s="23" customFormat="1" ht="15.75" customHeight="1">
      <c r="A1265" s="30"/>
      <c r="B1265" s="18"/>
      <c r="C1265" s="18"/>
      <c r="D1265" s="47"/>
      <c r="E1265" s="47"/>
      <c r="F1265" s="38"/>
      <c r="G1265" s="38"/>
      <c r="H1265" s="37"/>
    </row>
    <row r="1266" spans="1:8" s="23" customFormat="1" ht="15.75" customHeight="1">
      <c r="A1266" s="30"/>
      <c r="B1266" s="18"/>
      <c r="C1266" s="18"/>
      <c r="D1266" s="47"/>
      <c r="E1266" s="47"/>
      <c r="F1266" s="38"/>
      <c r="G1266" s="38"/>
      <c r="H1266" s="37"/>
    </row>
    <row r="1267" spans="1:8" s="23" customFormat="1" ht="15.75" customHeight="1">
      <c r="A1267" s="30"/>
      <c r="B1267" s="18"/>
      <c r="C1267" s="18"/>
      <c r="D1267" s="47"/>
      <c r="E1267" s="47"/>
      <c r="F1267" s="38"/>
      <c r="G1267" s="38"/>
      <c r="H1267" s="37"/>
    </row>
    <row r="1268" spans="1:8" s="23" customFormat="1" ht="15.75" customHeight="1">
      <c r="A1268" s="30"/>
      <c r="B1268" s="18"/>
      <c r="C1268" s="18"/>
      <c r="D1268" s="47"/>
      <c r="E1268" s="47"/>
      <c r="F1268" s="38"/>
      <c r="G1268" s="38"/>
      <c r="H1268" s="37"/>
    </row>
    <row r="1269" spans="1:8" s="23" customFormat="1" ht="15.75" customHeight="1">
      <c r="A1269" s="30"/>
      <c r="B1269" s="18"/>
      <c r="C1269" s="18"/>
      <c r="D1269" s="47"/>
      <c r="E1269" s="47"/>
      <c r="F1269" s="38"/>
      <c r="G1269" s="38"/>
      <c r="H1269" s="37"/>
    </row>
    <row r="1270" spans="1:8" s="23" customFormat="1" ht="15.75" customHeight="1">
      <c r="A1270" s="30"/>
      <c r="B1270" s="18"/>
      <c r="C1270" s="18"/>
      <c r="D1270" s="47"/>
      <c r="E1270" s="47"/>
      <c r="F1270" s="38"/>
      <c r="G1270" s="38"/>
      <c r="H1270" s="37"/>
    </row>
    <row r="1271" spans="1:8" s="23" customFormat="1" ht="15.75" customHeight="1">
      <c r="A1271" s="30"/>
      <c r="B1271" s="18"/>
      <c r="C1271" s="18"/>
      <c r="D1271" s="47"/>
      <c r="E1271" s="47"/>
      <c r="F1271" s="38"/>
      <c r="G1271" s="38"/>
      <c r="H1271" s="37"/>
    </row>
    <row r="1272" spans="1:8" s="23" customFormat="1" ht="15.75" customHeight="1">
      <c r="A1272" s="30"/>
      <c r="B1272" s="18"/>
      <c r="C1272" s="18"/>
      <c r="D1272" s="47"/>
      <c r="E1272" s="47"/>
      <c r="F1272" s="38"/>
      <c r="G1272" s="38"/>
      <c r="H1272" s="37"/>
    </row>
    <row r="1273" spans="1:8" s="23" customFormat="1" ht="15.75" customHeight="1">
      <c r="A1273" s="30"/>
      <c r="B1273" s="18"/>
      <c r="C1273" s="18"/>
      <c r="D1273" s="47"/>
      <c r="E1273" s="47"/>
      <c r="F1273" s="38"/>
      <c r="G1273" s="38"/>
      <c r="H1273" s="37"/>
    </row>
    <row r="1274" spans="1:8" s="23" customFormat="1" ht="15.75" customHeight="1">
      <c r="A1274" s="30"/>
      <c r="B1274" s="18"/>
      <c r="C1274" s="18"/>
      <c r="D1274" s="47"/>
      <c r="E1274" s="47"/>
      <c r="F1274" s="38"/>
      <c r="G1274" s="38"/>
      <c r="H1274" s="37"/>
    </row>
    <row r="1275" spans="1:8" s="23" customFormat="1" ht="15.75" customHeight="1">
      <c r="A1275" s="30"/>
      <c r="B1275" s="18"/>
      <c r="C1275" s="18"/>
      <c r="D1275" s="47"/>
      <c r="E1275" s="47"/>
      <c r="F1275" s="38"/>
      <c r="G1275" s="38"/>
      <c r="H1275" s="37"/>
    </row>
    <row r="1276" spans="1:8" s="23" customFormat="1" ht="15.75" customHeight="1">
      <c r="A1276" s="30"/>
      <c r="B1276" s="18"/>
      <c r="C1276" s="18"/>
      <c r="D1276" s="47"/>
      <c r="E1276" s="47"/>
      <c r="F1276" s="38"/>
      <c r="G1276" s="38"/>
      <c r="H1276" s="37"/>
    </row>
    <row r="1277" spans="1:8" s="23" customFormat="1" ht="15.75" customHeight="1">
      <c r="A1277" s="30"/>
      <c r="B1277" s="18"/>
      <c r="C1277" s="18"/>
      <c r="D1277" s="47"/>
      <c r="E1277" s="47"/>
      <c r="F1277" s="38"/>
      <c r="G1277" s="38"/>
      <c r="H1277" s="37"/>
    </row>
    <row r="1278" spans="1:8" s="23" customFormat="1" ht="15.75" customHeight="1">
      <c r="A1278" s="30"/>
      <c r="B1278" s="18"/>
      <c r="C1278" s="18"/>
      <c r="D1278" s="47"/>
      <c r="E1278" s="47"/>
      <c r="F1278" s="38"/>
      <c r="G1278" s="38"/>
      <c r="H1278" s="37"/>
    </row>
    <row r="1279" spans="1:8" ht="15.75" customHeight="1">
      <c r="A1279" s="30"/>
      <c r="B1279" s="18"/>
      <c r="C1279" s="18"/>
      <c r="D1279" s="47"/>
      <c r="E1279" s="47"/>
      <c r="F1279" s="38"/>
      <c r="G1279" s="38"/>
      <c r="H1279" s="37"/>
    </row>
    <row r="1280" spans="1:8" ht="15.75" customHeight="1">
      <c r="A1280" s="30"/>
      <c r="B1280" s="18"/>
      <c r="C1280" s="18"/>
      <c r="D1280" s="47"/>
      <c r="E1280" s="47"/>
      <c r="F1280" s="38"/>
      <c r="G1280" s="38"/>
      <c r="H1280" s="37"/>
    </row>
    <row r="1281" spans="1:8" ht="15.75" customHeight="1">
      <c r="A1281" s="30"/>
      <c r="B1281" s="18"/>
      <c r="C1281" s="18"/>
      <c r="D1281" s="47"/>
      <c r="E1281" s="47"/>
      <c r="F1281" s="38"/>
      <c r="G1281" s="38"/>
      <c r="H1281" s="37"/>
    </row>
    <row r="1282" spans="1:8" ht="15.75" customHeight="1">
      <c r="A1282" s="30"/>
      <c r="B1282" s="18"/>
      <c r="C1282" s="18"/>
      <c r="D1282" s="47"/>
      <c r="E1282" s="47"/>
      <c r="F1282" s="38"/>
      <c r="G1282" s="38"/>
      <c r="H1282" s="37"/>
    </row>
    <row r="1283" spans="1:8" ht="15.75" customHeight="1">
      <c r="A1283" s="30"/>
      <c r="B1283" s="18"/>
      <c r="C1283" s="18"/>
      <c r="D1283" s="47"/>
      <c r="E1283" s="47"/>
      <c r="F1283" s="38"/>
      <c r="G1283" s="38"/>
      <c r="H1283" s="37"/>
    </row>
    <row r="1284" spans="1:8" ht="15.75" customHeight="1">
      <c r="A1284" s="30"/>
      <c r="B1284" s="18"/>
      <c r="C1284" s="18"/>
      <c r="D1284" s="47"/>
      <c r="E1284" s="47"/>
      <c r="F1284" s="38"/>
      <c r="G1284" s="38"/>
      <c r="H1284" s="37"/>
    </row>
    <row r="1285" spans="1:8" ht="15.75" customHeight="1">
      <c r="A1285" s="30"/>
      <c r="B1285" s="18"/>
      <c r="C1285" s="18"/>
      <c r="D1285" s="47"/>
      <c r="E1285" s="47"/>
      <c r="F1285" s="38"/>
      <c r="G1285" s="38"/>
      <c r="H1285" s="37"/>
    </row>
    <row r="1286" spans="1:8" ht="15.75" customHeight="1">
      <c r="A1286" s="30"/>
      <c r="B1286" s="18"/>
      <c r="C1286" s="18"/>
      <c r="D1286" s="47"/>
      <c r="E1286" s="47"/>
      <c r="F1286" s="38"/>
      <c r="G1286" s="38"/>
      <c r="H1286" s="37"/>
    </row>
    <row r="1287" spans="1:8" ht="15.75" customHeight="1">
      <c r="A1287" s="30"/>
      <c r="B1287" s="18"/>
      <c r="C1287" s="18"/>
      <c r="D1287" s="47"/>
      <c r="E1287" s="47"/>
      <c r="F1287" s="38"/>
      <c r="G1287" s="38"/>
      <c r="H1287" s="37"/>
    </row>
  </sheetData>
  <sheetProtection password="C4A2" sheet="1" formatCells="0" formatColumns="0" formatRows="0" selectLockedCells="1"/>
  <mergeCells count="1945">
    <mergeCell ref="A881:B881"/>
    <mergeCell ref="A875:B875"/>
    <mergeCell ref="A890:B890"/>
    <mergeCell ref="A883:B883"/>
    <mergeCell ref="A884:B884"/>
    <mergeCell ref="A885:B885"/>
    <mergeCell ref="A886:B886"/>
    <mergeCell ref="A876:B876"/>
    <mergeCell ref="A878:B878"/>
    <mergeCell ref="A879:B879"/>
    <mergeCell ref="A880:B880"/>
    <mergeCell ref="A866:B866"/>
    <mergeCell ref="A867:B867"/>
    <mergeCell ref="A868:B868"/>
    <mergeCell ref="A869:B869"/>
    <mergeCell ref="A882:B882"/>
    <mergeCell ref="A870:B870"/>
    <mergeCell ref="A871:B871"/>
    <mergeCell ref="A872:B872"/>
    <mergeCell ref="A873:B873"/>
    <mergeCell ref="A874:B874"/>
    <mergeCell ref="A858:B858"/>
    <mergeCell ref="A860:B860"/>
    <mergeCell ref="A861:B861"/>
    <mergeCell ref="A863:B863"/>
    <mergeCell ref="A864:B864"/>
    <mergeCell ref="A865:B865"/>
    <mergeCell ref="A852:B852"/>
    <mergeCell ref="A853:B853"/>
    <mergeCell ref="A854:B854"/>
    <mergeCell ref="A855:B855"/>
    <mergeCell ref="A856:B856"/>
    <mergeCell ref="A857:B857"/>
    <mergeCell ref="A845:H845"/>
    <mergeCell ref="A850:B850"/>
    <mergeCell ref="G847:H847"/>
    <mergeCell ref="G848:H848"/>
    <mergeCell ref="G849:H849"/>
    <mergeCell ref="G850:H850"/>
    <mergeCell ref="A848:B848"/>
    <mergeCell ref="A849:B849"/>
    <mergeCell ref="A843:B843"/>
    <mergeCell ref="G832:H832"/>
    <mergeCell ref="D833:D834"/>
    <mergeCell ref="G833:H833"/>
    <mergeCell ref="G834:H834"/>
    <mergeCell ref="G840:H840"/>
    <mergeCell ref="C833:C834"/>
    <mergeCell ref="A835:H835"/>
    <mergeCell ref="G839:H839"/>
    <mergeCell ref="A829:B829"/>
    <mergeCell ref="A830:B830"/>
    <mergeCell ref="A831:B831"/>
    <mergeCell ref="A837:B837"/>
    <mergeCell ref="A838:B838"/>
    <mergeCell ref="A839:B839"/>
    <mergeCell ref="A832:B832"/>
    <mergeCell ref="A836:H836"/>
    <mergeCell ref="G837:H837"/>
    <mergeCell ref="G829:H829"/>
    <mergeCell ref="A828:B828"/>
    <mergeCell ref="G823:H823"/>
    <mergeCell ref="G824:H824"/>
    <mergeCell ref="G825:H825"/>
    <mergeCell ref="G826:H826"/>
    <mergeCell ref="G827:H827"/>
    <mergeCell ref="G828:H828"/>
    <mergeCell ref="A823:B823"/>
    <mergeCell ref="A824:B824"/>
    <mergeCell ref="A825:B825"/>
    <mergeCell ref="G811:H811"/>
    <mergeCell ref="A814:B814"/>
    <mergeCell ref="A826:B826"/>
    <mergeCell ref="A821:H821"/>
    <mergeCell ref="A827:B827"/>
    <mergeCell ref="A815:B815"/>
    <mergeCell ref="A816:B816"/>
    <mergeCell ref="A817:B817"/>
    <mergeCell ref="A818:B818"/>
    <mergeCell ref="A819:B819"/>
    <mergeCell ref="A786:B786"/>
    <mergeCell ref="A787:B787"/>
    <mergeCell ref="A788:B788"/>
    <mergeCell ref="A789:B789"/>
    <mergeCell ref="A794:B794"/>
    <mergeCell ref="A790:B790"/>
    <mergeCell ref="A791:B791"/>
    <mergeCell ref="A792:B792"/>
    <mergeCell ref="A793:B793"/>
    <mergeCell ref="A780:B780"/>
    <mergeCell ref="A781:B781"/>
    <mergeCell ref="A782:B782"/>
    <mergeCell ref="A783:B783"/>
    <mergeCell ref="A784:B784"/>
    <mergeCell ref="A785:B785"/>
    <mergeCell ref="A773:B773"/>
    <mergeCell ref="A774:B774"/>
    <mergeCell ref="A775:B775"/>
    <mergeCell ref="A776:B776"/>
    <mergeCell ref="A778:B778"/>
    <mergeCell ref="A779:B779"/>
    <mergeCell ref="A767:B767"/>
    <mergeCell ref="A768:B768"/>
    <mergeCell ref="A769:B769"/>
    <mergeCell ref="A770:B770"/>
    <mergeCell ref="A771:B771"/>
    <mergeCell ref="A772:B772"/>
    <mergeCell ref="A750:B750"/>
    <mergeCell ref="A751:B751"/>
    <mergeCell ref="A759:B759"/>
    <mergeCell ref="A760:B760"/>
    <mergeCell ref="A761:B761"/>
    <mergeCell ref="A762:B762"/>
    <mergeCell ref="A756:H756"/>
    <mergeCell ref="D754:D755"/>
    <mergeCell ref="G754:H754"/>
    <mergeCell ref="G755:H755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8:B728"/>
    <mergeCell ref="A729:B729"/>
    <mergeCell ref="A730:B730"/>
    <mergeCell ref="A731:B731"/>
    <mergeCell ref="A732:B732"/>
    <mergeCell ref="A734:B734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G708:H708"/>
    <mergeCell ref="A706:B706"/>
    <mergeCell ref="A707:B707"/>
    <mergeCell ref="A708:B708"/>
    <mergeCell ref="A705:H705"/>
    <mergeCell ref="A709:B709"/>
    <mergeCell ref="G709:H709"/>
    <mergeCell ref="A701:B701"/>
    <mergeCell ref="A703:B703"/>
    <mergeCell ref="A702:H702"/>
    <mergeCell ref="A704:B704"/>
    <mergeCell ref="G706:H706"/>
    <mergeCell ref="G707:H707"/>
    <mergeCell ref="G691:H691"/>
    <mergeCell ref="G692:H692"/>
    <mergeCell ref="A697:B697"/>
    <mergeCell ref="A698:B698"/>
    <mergeCell ref="A699:B699"/>
    <mergeCell ref="A700:B700"/>
    <mergeCell ref="A692:B692"/>
    <mergeCell ref="A693:B693"/>
    <mergeCell ref="A694:B694"/>
    <mergeCell ref="A695:B695"/>
    <mergeCell ref="A685:B685"/>
    <mergeCell ref="A696:B696"/>
    <mergeCell ref="A686:B686"/>
    <mergeCell ref="A687:B687"/>
    <mergeCell ref="A688:B688"/>
    <mergeCell ref="A689:B689"/>
    <mergeCell ref="A690:B690"/>
    <mergeCell ref="A691:B691"/>
    <mergeCell ref="A671:B671"/>
    <mergeCell ref="A672:B672"/>
    <mergeCell ref="A673:B673"/>
    <mergeCell ref="A674:B674"/>
    <mergeCell ref="A675:B675"/>
    <mergeCell ref="A676:B676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7:B627"/>
    <mergeCell ref="A628:B628"/>
    <mergeCell ref="A630:B630"/>
    <mergeCell ref="A631:B631"/>
    <mergeCell ref="A632:B632"/>
    <mergeCell ref="A633:B633"/>
    <mergeCell ref="A629:H629"/>
    <mergeCell ref="G631:H631"/>
    <mergeCell ref="G632:H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4:B604"/>
    <mergeCell ref="A605:B605"/>
    <mergeCell ref="A611:B611"/>
    <mergeCell ref="A612:B612"/>
    <mergeCell ref="A613:B613"/>
    <mergeCell ref="A614:B614"/>
    <mergeCell ref="A598:B598"/>
    <mergeCell ref="A599:B599"/>
    <mergeCell ref="A600:B600"/>
    <mergeCell ref="A601:B601"/>
    <mergeCell ref="A602:B602"/>
    <mergeCell ref="A603:B603"/>
    <mergeCell ref="A576:B576"/>
    <mergeCell ref="A594:B594"/>
    <mergeCell ref="A595:B595"/>
    <mergeCell ref="A596:B596"/>
    <mergeCell ref="A597:B597"/>
    <mergeCell ref="A589:B589"/>
    <mergeCell ref="A590:B590"/>
    <mergeCell ref="A591:B591"/>
    <mergeCell ref="A592:B592"/>
    <mergeCell ref="A593:H593"/>
    <mergeCell ref="A570:B570"/>
    <mergeCell ref="A571:B571"/>
    <mergeCell ref="A572:B572"/>
    <mergeCell ref="A573:B573"/>
    <mergeCell ref="A574:B574"/>
    <mergeCell ref="A575:B575"/>
    <mergeCell ref="A588:B588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51:B551"/>
    <mergeCell ref="A552:B552"/>
    <mergeCell ref="A553:B553"/>
    <mergeCell ref="A554:B554"/>
    <mergeCell ref="A555:B555"/>
    <mergeCell ref="A587:B587"/>
    <mergeCell ref="A566:B566"/>
    <mergeCell ref="A567:B567"/>
    <mergeCell ref="A568:B568"/>
    <mergeCell ref="A569:B569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27:B527"/>
    <mergeCell ref="A528:B528"/>
    <mergeCell ref="A529:B529"/>
    <mergeCell ref="A535:B535"/>
    <mergeCell ref="A536:B536"/>
    <mergeCell ref="A538:B538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2:B502"/>
    <mergeCell ref="A503:B503"/>
    <mergeCell ref="A504:B504"/>
    <mergeCell ref="A505:B505"/>
    <mergeCell ref="A507:B507"/>
    <mergeCell ref="A508:B508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5:B475"/>
    <mergeCell ref="A476:B476"/>
    <mergeCell ref="A477:B477"/>
    <mergeCell ref="A478:B478"/>
    <mergeCell ref="A479:B479"/>
    <mergeCell ref="A481:B481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48:B448"/>
    <mergeCell ref="A449:B449"/>
    <mergeCell ref="A450:B450"/>
    <mergeCell ref="A456:B456"/>
    <mergeCell ref="A457:B457"/>
    <mergeCell ref="A458:B458"/>
    <mergeCell ref="A442:B442"/>
    <mergeCell ref="A443:B443"/>
    <mergeCell ref="A444:B444"/>
    <mergeCell ref="A445:B445"/>
    <mergeCell ref="A446:B446"/>
    <mergeCell ref="A447:B447"/>
    <mergeCell ref="A435:B435"/>
    <mergeCell ref="A436:B436"/>
    <mergeCell ref="A438:B438"/>
    <mergeCell ref="A439:B439"/>
    <mergeCell ref="A440:B440"/>
    <mergeCell ref="A441:B441"/>
    <mergeCell ref="A429:B429"/>
    <mergeCell ref="A430:B430"/>
    <mergeCell ref="A431:B431"/>
    <mergeCell ref="A432:B432"/>
    <mergeCell ref="A433:B433"/>
    <mergeCell ref="A434:B434"/>
    <mergeCell ref="A451:B451"/>
    <mergeCell ref="A419:B419"/>
    <mergeCell ref="A420:B420"/>
    <mergeCell ref="A421:B421"/>
    <mergeCell ref="A422:B422"/>
    <mergeCell ref="A423:B423"/>
    <mergeCell ref="A425:B425"/>
    <mergeCell ref="A426:B426"/>
    <mergeCell ref="A427:B427"/>
    <mergeCell ref="A428:B428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0:B400"/>
    <mergeCell ref="A401:B401"/>
    <mergeCell ref="A402:B402"/>
    <mergeCell ref="A403:B403"/>
    <mergeCell ref="A405:B405"/>
    <mergeCell ref="A406:B406"/>
    <mergeCell ref="A394:B394"/>
    <mergeCell ref="A395:B395"/>
    <mergeCell ref="A396:B396"/>
    <mergeCell ref="A397:B397"/>
    <mergeCell ref="A398:B398"/>
    <mergeCell ref="A399:B399"/>
    <mergeCell ref="A387:B387"/>
    <mergeCell ref="A388:B388"/>
    <mergeCell ref="A389:B389"/>
    <mergeCell ref="A390:B390"/>
    <mergeCell ref="A392:B392"/>
    <mergeCell ref="A393:B393"/>
    <mergeCell ref="A381:B381"/>
    <mergeCell ref="A382:B382"/>
    <mergeCell ref="A383:B383"/>
    <mergeCell ref="A384:B384"/>
    <mergeCell ref="A385:B385"/>
    <mergeCell ref="A386:B386"/>
    <mergeCell ref="A371:B371"/>
    <mergeCell ref="A367:B367"/>
    <mergeCell ref="A372:B372"/>
    <mergeCell ref="A373:B373"/>
    <mergeCell ref="A379:B379"/>
    <mergeCell ref="A380:B380"/>
    <mergeCell ref="A363:B363"/>
    <mergeCell ref="A365:B365"/>
    <mergeCell ref="A366:B366"/>
    <mergeCell ref="A368:B368"/>
    <mergeCell ref="A369:B369"/>
    <mergeCell ref="A370:B370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2:B342"/>
    <mergeCell ref="A343:B343"/>
    <mergeCell ref="A344:B344"/>
    <mergeCell ref="A346:B346"/>
    <mergeCell ref="A347:B347"/>
    <mergeCell ref="A348:B348"/>
    <mergeCell ref="A336:B336"/>
    <mergeCell ref="A337:B337"/>
    <mergeCell ref="A338:B338"/>
    <mergeCell ref="A339:B339"/>
    <mergeCell ref="A340:B340"/>
    <mergeCell ref="A341:B341"/>
    <mergeCell ref="A321:B321"/>
    <mergeCell ref="A322:B322"/>
    <mergeCell ref="A323:B323"/>
    <mergeCell ref="A324:B324"/>
    <mergeCell ref="A325:B325"/>
    <mergeCell ref="A327:B327"/>
    <mergeCell ref="A319:B319"/>
    <mergeCell ref="A320:B320"/>
    <mergeCell ref="A328:B328"/>
    <mergeCell ref="A329:B329"/>
    <mergeCell ref="A330:B330"/>
    <mergeCell ref="A299:B299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05:B305"/>
    <mergeCell ref="A306:B306"/>
    <mergeCell ref="A307:B307"/>
    <mergeCell ref="A308:B308"/>
    <mergeCell ref="A309:B309"/>
    <mergeCell ref="A310:B310"/>
    <mergeCell ref="A294:B294"/>
    <mergeCell ref="A295:B295"/>
    <mergeCell ref="A296:B296"/>
    <mergeCell ref="A297:B297"/>
    <mergeCell ref="A298:B298"/>
    <mergeCell ref="A304:B304"/>
    <mergeCell ref="A302:H302"/>
    <mergeCell ref="G304:H304"/>
    <mergeCell ref="G294:H294"/>
    <mergeCell ref="G295:H295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5:B275"/>
    <mergeCell ref="A277:B277"/>
    <mergeCell ref="A278:B278"/>
    <mergeCell ref="A279:B279"/>
    <mergeCell ref="A280:B280"/>
    <mergeCell ref="A281:B281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5:B255"/>
    <mergeCell ref="A256:B256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3:B233"/>
    <mergeCell ref="A234:B234"/>
    <mergeCell ref="A235:B235"/>
    <mergeCell ref="A228:B228"/>
    <mergeCell ref="A236:B236"/>
    <mergeCell ref="A237:B237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1:B201"/>
    <mergeCell ref="A202:B202"/>
    <mergeCell ref="A203:B203"/>
    <mergeCell ref="A204:B204"/>
    <mergeCell ref="A206:B206"/>
    <mergeCell ref="A207:B207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0:B150"/>
    <mergeCell ref="A151:B151"/>
    <mergeCell ref="A152:B152"/>
    <mergeCell ref="A153:B153"/>
    <mergeCell ref="A154:B154"/>
    <mergeCell ref="A160:B160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1:B131"/>
    <mergeCell ref="A133:B133"/>
    <mergeCell ref="A134:B134"/>
    <mergeCell ref="A135:B135"/>
    <mergeCell ref="A136:B136"/>
    <mergeCell ref="A137:B137"/>
    <mergeCell ref="C960:E960"/>
    <mergeCell ref="C961:E961"/>
    <mergeCell ref="C962:E962"/>
    <mergeCell ref="C963:E963"/>
    <mergeCell ref="C964:E964"/>
    <mergeCell ref="C965:E965"/>
    <mergeCell ref="C955:E955"/>
    <mergeCell ref="C956:E956"/>
    <mergeCell ref="C957:E957"/>
    <mergeCell ref="C958:E958"/>
    <mergeCell ref="C959:E959"/>
    <mergeCell ref="A99:B99"/>
    <mergeCell ref="A100:B100"/>
    <mergeCell ref="A101:B101"/>
    <mergeCell ref="A102:B102"/>
    <mergeCell ref="A103:B103"/>
    <mergeCell ref="B954:E954"/>
    <mergeCell ref="A104:B104"/>
    <mergeCell ref="A105:B105"/>
    <mergeCell ref="A106:B106"/>
    <mergeCell ref="A107:B107"/>
    <mergeCell ref="A108:B108"/>
    <mergeCell ref="A110:B110"/>
    <mergeCell ref="A128:B128"/>
    <mergeCell ref="A129:B129"/>
    <mergeCell ref="A130:B130"/>
    <mergeCell ref="B949:E949"/>
    <mergeCell ref="A933:H933"/>
    <mergeCell ref="F945:H945"/>
    <mergeCell ref="B951:E951"/>
    <mergeCell ref="B952:E952"/>
    <mergeCell ref="B953:E953"/>
    <mergeCell ref="A930:B930"/>
    <mergeCell ref="A931:B931"/>
    <mergeCell ref="B946:E946"/>
    <mergeCell ref="A947:E947"/>
    <mergeCell ref="B948:E948"/>
    <mergeCell ref="C931:F931"/>
    <mergeCell ref="A904:B904"/>
    <mergeCell ref="A905:B905"/>
    <mergeCell ref="A906:B906"/>
    <mergeCell ref="A929:B929"/>
    <mergeCell ref="A804:B804"/>
    <mergeCell ref="A805:B805"/>
    <mergeCell ref="A806:B806"/>
    <mergeCell ref="A808:B808"/>
    <mergeCell ref="A810:B810"/>
    <mergeCell ref="A822:B822"/>
    <mergeCell ref="A927:B927"/>
    <mergeCell ref="A928:B928"/>
    <mergeCell ref="C921:F921"/>
    <mergeCell ref="A908:B908"/>
    <mergeCell ref="C908:F908"/>
    <mergeCell ref="C909:F909"/>
    <mergeCell ref="A913:B913"/>
    <mergeCell ref="A914:B914"/>
    <mergeCell ref="A912:B912"/>
    <mergeCell ref="C922:F922"/>
    <mergeCell ref="A907:B907"/>
    <mergeCell ref="A798:B798"/>
    <mergeCell ref="A799:B799"/>
    <mergeCell ref="A802:B802"/>
    <mergeCell ref="A803:B803"/>
    <mergeCell ref="G822:H822"/>
    <mergeCell ref="A891:C892"/>
    <mergeCell ref="E891:E892"/>
    <mergeCell ref="G857:H857"/>
    <mergeCell ref="A903:B903"/>
    <mergeCell ref="A93:B93"/>
    <mergeCell ref="A94:B94"/>
    <mergeCell ref="A95:B95"/>
    <mergeCell ref="A96:B96"/>
    <mergeCell ref="A97:B97"/>
    <mergeCell ref="A98:B98"/>
    <mergeCell ref="B1050:F1051"/>
    <mergeCell ref="B1052:F1053"/>
    <mergeCell ref="B1054:F1055"/>
    <mergeCell ref="B1056:F1057"/>
    <mergeCell ref="B1058:F1059"/>
    <mergeCell ref="B1060:F1061"/>
    <mergeCell ref="B1035:F1036"/>
    <mergeCell ref="B1037:F1038"/>
    <mergeCell ref="A1023:F1024"/>
    <mergeCell ref="B1039:F1040"/>
    <mergeCell ref="B1046:F1047"/>
    <mergeCell ref="B1048:F1049"/>
    <mergeCell ref="A1046:A1047"/>
    <mergeCell ref="A1039:A1040"/>
    <mergeCell ref="B1027:F1028"/>
    <mergeCell ref="B1029:F1030"/>
    <mergeCell ref="B1033:F1034"/>
    <mergeCell ref="A1031:A1032"/>
    <mergeCell ref="A1033:A1034"/>
    <mergeCell ref="B1015:E1015"/>
    <mergeCell ref="B1017:E1017"/>
    <mergeCell ref="B1016:E1016"/>
    <mergeCell ref="B1018:E1018"/>
    <mergeCell ref="A1019:E1019"/>
    <mergeCell ref="B1025:F1026"/>
    <mergeCell ref="B1013:E1013"/>
    <mergeCell ref="A1014:H1014"/>
    <mergeCell ref="B1011:E1011"/>
    <mergeCell ref="B1012:E1012"/>
    <mergeCell ref="B1031:F1032"/>
    <mergeCell ref="G1029:H1030"/>
    <mergeCell ref="G1031:H1032"/>
    <mergeCell ref="A1020:H1022"/>
    <mergeCell ref="B1003:E1003"/>
    <mergeCell ref="B1004:E1004"/>
    <mergeCell ref="B1005:E1005"/>
    <mergeCell ref="B1006:E1006"/>
    <mergeCell ref="B1007:E1007"/>
    <mergeCell ref="B1008:E1008"/>
    <mergeCell ref="B991:E991"/>
    <mergeCell ref="B992:E992"/>
    <mergeCell ref="B993:E993"/>
    <mergeCell ref="B994:E994"/>
    <mergeCell ref="B995:E995"/>
    <mergeCell ref="B996:E996"/>
    <mergeCell ref="B985:E985"/>
    <mergeCell ref="B986:E986"/>
    <mergeCell ref="B987:E987"/>
    <mergeCell ref="B988:E988"/>
    <mergeCell ref="B989:E989"/>
    <mergeCell ref="B990:E990"/>
    <mergeCell ref="B976:E976"/>
    <mergeCell ref="B977:E977"/>
    <mergeCell ref="B978:E978"/>
    <mergeCell ref="B981:E981"/>
    <mergeCell ref="C906:F906"/>
    <mergeCell ref="A909:B909"/>
    <mergeCell ref="A915:B915"/>
    <mergeCell ref="A926:B926"/>
    <mergeCell ref="C915:F915"/>
    <mergeCell ref="C907:F907"/>
    <mergeCell ref="A117:B117"/>
    <mergeCell ref="A118:B118"/>
    <mergeCell ref="A119:B119"/>
    <mergeCell ref="B968:E968"/>
    <mergeCell ref="A970:H970"/>
    <mergeCell ref="C905:F905"/>
    <mergeCell ref="B966:E966"/>
    <mergeCell ref="C375:C376"/>
    <mergeCell ref="C531:C532"/>
    <mergeCell ref="C607:C608"/>
    <mergeCell ref="C901:F901"/>
    <mergeCell ref="C902:F902"/>
    <mergeCell ref="C903:F903"/>
    <mergeCell ref="B1069:F1070"/>
    <mergeCell ref="C920:F920"/>
    <mergeCell ref="B979:E979"/>
    <mergeCell ref="B980:E980"/>
    <mergeCell ref="B971:E971"/>
    <mergeCell ref="B973:E973"/>
    <mergeCell ref="B974:E974"/>
    <mergeCell ref="B1081:F1082"/>
    <mergeCell ref="B1075:F1076"/>
    <mergeCell ref="B1077:F1078"/>
    <mergeCell ref="B1079:F1080"/>
    <mergeCell ref="B1067:F1068"/>
    <mergeCell ref="C930:F930"/>
    <mergeCell ref="B975:E975"/>
    <mergeCell ref="B982:E982"/>
    <mergeCell ref="B983:E983"/>
    <mergeCell ref="B984:E984"/>
    <mergeCell ref="G1037:H1038"/>
    <mergeCell ref="G1039:H1040"/>
    <mergeCell ref="A111:B111"/>
    <mergeCell ref="A112:B112"/>
    <mergeCell ref="A113:B113"/>
    <mergeCell ref="A114:B114"/>
    <mergeCell ref="A115:B115"/>
    <mergeCell ref="C929:F929"/>
    <mergeCell ref="C904:F904"/>
    <mergeCell ref="C452:C453"/>
    <mergeCell ref="C156:C157"/>
    <mergeCell ref="B1071:F1072"/>
    <mergeCell ref="B1073:F1074"/>
    <mergeCell ref="B972:E972"/>
    <mergeCell ref="B1065:F1066"/>
    <mergeCell ref="A1009:H1009"/>
    <mergeCell ref="B1010:E1010"/>
    <mergeCell ref="G1046:H1047"/>
    <mergeCell ref="G498:H498"/>
    <mergeCell ref="G1044:H1044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1:B21"/>
    <mergeCell ref="A31:B31"/>
    <mergeCell ref="A32:B32"/>
    <mergeCell ref="B999:E999"/>
    <mergeCell ref="B1000:E1000"/>
    <mergeCell ref="B1001:E1001"/>
    <mergeCell ref="B1002:E1002"/>
    <mergeCell ref="B950:E950"/>
    <mergeCell ref="C926:F926"/>
    <mergeCell ref="C927:F927"/>
    <mergeCell ref="C928:F928"/>
    <mergeCell ref="A25:B25"/>
    <mergeCell ref="A26:B26"/>
    <mergeCell ref="A27:B27"/>
    <mergeCell ref="A28:B28"/>
    <mergeCell ref="A29:B29"/>
    <mergeCell ref="A30:B30"/>
    <mergeCell ref="C300:C301"/>
    <mergeCell ref="G298:H298"/>
    <mergeCell ref="G292:H292"/>
    <mergeCell ref="G293:H293"/>
    <mergeCell ref="A33:B33"/>
    <mergeCell ref="A34:B34"/>
    <mergeCell ref="A36:B36"/>
    <mergeCell ref="A37:B37"/>
    <mergeCell ref="A38:B38"/>
    <mergeCell ref="A39:B39"/>
    <mergeCell ref="D891:D892"/>
    <mergeCell ref="G894:H894"/>
    <mergeCell ref="C897:F897"/>
    <mergeCell ref="C898:F898"/>
    <mergeCell ref="A40:B40"/>
    <mergeCell ref="A116:B116"/>
    <mergeCell ref="G299:H299"/>
    <mergeCell ref="D300:D301"/>
    <mergeCell ref="G300:H300"/>
    <mergeCell ref="G301:H301"/>
    <mergeCell ref="C900:F900"/>
    <mergeCell ref="G874:H874"/>
    <mergeCell ref="G846:H846"/>
    <mergeCell ref="G860:H860"/>
    <mergeCell ref="G861:H861"/>
    <mergeCell ref="G863:H863"/>
    <mergeCell ref="G873:H873"/>
    <mergeCell ref="G867:H867"/>
    <mergeCell ref="G868:H868"/>
    <mergeCell ref="G854:H854"/>
    <mergeCell ref="G875:H875"/>
    <mergeCell ref="G841:H841"/>
    <mergeCell ref="G842:H842"/>
    <mergeCell ref="G843:H843"/>
    <mergeCell ref="G882:H882"/>
    <mergeCell ref="G858:H858"/>
    <mergeCell ref="G870:H870"/>
    <mergeCell ref="G871:H871"/>
    <mergeCell ref="G865:H865"/>
    <mergeCell ref="G866:H866"/>
    <mergeCell ref="A820:B820"/>
    <mergeCell ref="G816:H816"/>
    <mergeCell ref="G765:H765"/>
    <mergeCell ref="G795:H795"/>
    <mergeCell ref="G796:H796"/>
    <mergeCell ref="G808:H808"/>
    <mergeCell ref="G809:H809"/>
    <mergeCell ref="G810:H810"/>
    <mergeCell ref="G805:H805"/>
    <mergeCell ref="G787:H787"/>
    <mergeCell ref="G852:H852"/>
    <mergeCell ref="G853:H853"/>
    <mergeCell ref="A859:H859"/>
    <mergeCell ref="A851:B851"/>
    <mergeCell ref="G844:H844"/>
    <mergeCell ref="G856:H856"/>
    <mergeCell ref="A846:B846"/>
    <mergeCell ref="G855:H855"/>
    <mergeCell ref="A844:B844"/>
    <mergeCell ref="A847:B847"/>
    <mergeCell ref="A800:B800"/>
    <mergeCell ref="G814:H814"/>
    <mergeCell ref="G815:H815"/>
    <mergeCell ref="G817:H817"/>
    <mergeCell ref="G818:H818"/>
    <mergeCell ref="G791:H791"/>
    <mergeCell ref="A807:H807"/>
    <mergeCell ref="A811:B811"/>
    <mergeCell ref="A812:B812"/>
    <mergeCell ref="A813:B813"/>
    <mergeCell ref="G782:H782"/>
    <mergeCell ref="A801:H801"/>
    <mergeCell ref="G793:H793"/>
    <mergeCell ref="G794:H794"/>
    <mergeCell ref="G798:H798"/>
    <mergeCell ref="G799:H799"/>
    <mergeCell ref="A795:B795"/>
    <mergeCell ref="A796:B796"/>
    <mergeCell ref="G800:H800"/>
    <mergeCell ref="A797:B797"/>
    <mergeCell ref="G771:H771"/>
    <mergeCell ref="G775:H775"/>
    <mergeCell ref="G776:H776"/>
    <mergeCell ref="G797:H797"/>
    <mergeCell ref="G792:H792"/>
    <mergeCell ref="G788:H788"/>
    <mergeCell ref="G789:H789"/>
    <mergeCell ref="D777:H777"/>
    <mergeCell ref="G779:H779"/>
    <mergeCell ref="G786:H786"/>
    <mergeCell ref="A758:B758"/>
    <mergeCell ref="G766:H766"/>
    <mergeCell ref="G767:H767"/>
    <mergeCell ref="G768:H768"/>
    <mergeCell ref="G769:H769"/>
    <mergeCell ref="G770:H770"/>
    <mergeCell ref="A763:B763"/>
    <mergeCell ref="A764:B764"/>
    <mergeCell ref="A765:B765"/>
    <mergeCell ref="A766:B766"/>
    <mergeCell ref="G747:H747"/>
    <mergeCell ref="G772:H772"/>
    <mergeCell ref="G773:H773"/>
    <mergeCell ref="G774:H774"/>
    <mergeCell ref="G750:H750"/>
    <mergeCell ref="G751:H751"/>
    <mergeCell ref="G752:H752"/>
    <mergeCell ref="G758:H758"/>
    <mergeCell ref="A757:H757"/>
    <mergeCell ref="A752:B752"/>
    <mergeCell ref="A747:B747"/>
    <mergeCell ref="A748:B748"/>
    <mergeCell ref="A749:B749"/>
    <mergeCell ref="G738:H738"/>
    <mergeCell ref="G739:H739"/>
    <mergeCell ref="G740:H740"/>
    <mergeCell ref="G741:H741"/>
    <mergeCell ref="G742:H742"/>
    <mergeCell ref="G743:H743"/>
    <mergeCell ref="G744:H744"/>
    <mergeCell ref="G710:H710"/>
    <mergeCell ref="G711:H711"/>
    <mergeCell ref="G735:H735"/>
    <mergeCell ref="G728:H728"/>
    <mergeCell ref="G729:H729"/>
    <mergeCell ref="G730:H730"/>
    <mergeCell ref="G731:H731"/>
    <mergeCell ref="G721:H721"/>
    <mergeCell ref="G725:H725"/>
    <mergeCell ref="G726:H726"/>
    <mergeCell ref="G727:H727"/>
    <mergeCell ref="G734:H734"/>
    <mergeCell ref="G753:H753"/>
    <mergeCell ref="G732:H732"/>
    <mergeCell ref="G748:H748"/>
    <mergeCell ref="G749:H749"/>
    <mergeCell ref="G736:H736"/>
    <mergeCell ref="G737:H737"/>
    <mergeCell ref="G745:H745"/>
    <mergeCell ref="G746:H746"/>
    <mergeCell ref="G763:H763"/>
    <mergeCell ref="G764:H764"/>
    <mergeCell ref="G703:H703"/>
    <mergeCell ref="G704:H704"/>
    <mergeCell ref="G712:H712"/>
    <mergeCell ref="G713:H713"/>
    <mergeCell ref="G714:H714"/>
    <mergeCell ref="G715:H715"/>
    <mergeCell ref="G716:H716"/>
    <mergeCell ref="G759:H759"/>
    <mergeCell ref="G761:H761"/>
    <mergeCell ref="G717:H717"/>
    <mergeCell ref="G718:H718"/>
    <mergeCell ref="G719:H719"/>
    <mergeCell ref="G720:H720"/>
    <mergeCell ref="G762:H762"/>
    <mergeCell ref="G760:H760"/>
    <mergeCell ref="G722:H722"/>
    <mergeCell ref="G723:H723"/>
    <mergeCell ref="G724:H724"/>
    <mergeCell ref="G693:H693"/>
    <mergeCell ref="G697:H697"/>
    <mergeCell ref="G698:H698"/>
    <mergeCell ref="G699:H699"/>
    <mergeCell ref="G700:H700"/>
    <mergeCell ref="G701:H701"/>
    <mergeCell ref="G677:H677"/>
    <mergeCell ref="G694:H694"/>
    <mergeCell ref="G695:H695"/>
    <mergeCell ref="G696:H696"/>
    <mergeCell ref="G685:H685"/>
    <mergeCell ref="G686:H686"/>
    <mergeCell ref="G687:H687"/>
    <mergeCell ref="G688:H688"/>
    <mergeCell ref="G689:H689"/>
    <mergeCell ref="G690:H690"/>
    <mergeCell ref="G673:H673"/>
    <mergeCell ref="G674:H674"/>
    <mergeCell ref="G675:H675"/>
    <mergeCell ref="G682:H682"/>
    <mergeCell ref="G683:H683"/>
    <mergeCell ref="G684:H684"/>
    <mergeCell ref="A681:H681"/>
    <mergeCell ref="A683:B683"/>
    <mergeCell ref="A684:B684"/>
    <mergeCell ref="A682:B682"/>
    <mergeCell ref="G667:H667"/>
    <mergeCell ref="G668:H668"/>
    <mergeCell ref="G669:H669"/>
    <mergeCell ref="G670:H670"/>
    <mergeCell ref="G671:H671"/>
    <mergeCell ref="G672:H672"/>
    <mergeCell ref="G623:H623"/>
    <mergeCell ref="G624:H624"/>
    <mergeCell ref="G625:H625"/>
    <mergeCell ref="G626:H626"/>
    <mergeCell ref="G627:H627"/>
    <mergeCell ref="G647:H647"/>
    <mergeCell ref="G630:H630"/>
    <mergeCell ref="G638:H638"/>
    <mergeCell ref="G639:H639"/>
    <mergeCell ref="G640:H640"/>
    <mergeCell ref="G617:H617"/>
    <mergeCell ref="G618:H618"/>
    <mergeCell ref="G619:H619"/>
    <mergeCell ref="G620:H620"/>
    <mergeCell ref="G621:H621"/>
    <mergeCell ref="G622:H622"/>
    <mergeCell ref="A577:B577"/>
    <mergeCell ref="A578:B578"/>
    <mergeCell ref="A579:B579"/>
    <mergeCell ref="G579:H579"/>
    <mergeCell ref="D607:D608"/>
    <mergeCell ref="A583:B583"/>
    <mergeCell ref="A584:B584"/>
    <mergeCell ref="A585:B585"/>
    <mergeCell ref="A586:B586"/>
    <mergeCell ref="G592:H592"/>
    <mergeCell ref="G574:H574"/>
    <mergeCell ref="G575:H575"/>
    <mergeCell ref="G576:H576"/>
    <mergeCell ref="G577:H577"/>
    <mergeCell ref="G578:H578"/>
    <mergeCell ref="G615:H615"/>
    <mergeCell ref="G606:H606"/>
    <mergeCell ref="G607:H607"/>
    <mergeCell ref="G608:H608"/>
    <mergeCell ref="A609:H609"/>
    <mergeCell ref="G496:H496"/>
    <mergeCell ref="G497:H497"/>
    <mergeCell ref="G489:H489"/>
    <mergeCell ref="G551:H551"/>
    <mergeCell ref="G552:H552"/>
    <mergeCell ref="G553:H553"/>
    <mergeCell ref="G543:H543"/>
    <mergeCell ref="G544:H544"/>
    <mergeCell ref="G545:H545"/>
    <mergeCell ref="G546:H546"/>
    <mergeCell ref="G499:H499"/>
    <mergeCell ref="G500:H500"/>
    <mergeCell ref="A506:H506"/>
    <mergeCell ref="A500:B500"/>
    <mergeCell ref="A501:B501"/>
    <mergeCell ref="G487:H487"/>
    <mergeCell ref="G488:H488"/>
    <mergeCell ref="G493:H493"/>
    <mergeCell ref="G494:H494"/>
    <mergeCell ref="G495:H495"/>
    <mergeCell ref="G503:H503"/>
    <mergeCell ref="G502:H502"/>
    <mergeCell ref="G501:H501"/>
    <mergeCell ref="G517:H517"/>
    <mergeCell ref="G518:H518"/>
    <mergeCell ref="G507:H507"/>
    <mergeCell ref="G513:H513"/>
    <mergeCell ref="G514:H514"/>
    <mergeCell ref="G515:H515"/>
    <mergeCell ref="G511:H511"/>
    <mergeCell ref="G476:H476"/>
    <mergeCell ref="G477:H477"/>
    <mergeCell ref="G478:H478"/>
    <mergeCell ref="G479:H479"/>
    <mergeCell ref="G505:H505"/>
    <mergeCell ref="G482:H482"/>
    <mergeCell ref="G490:H490"/>
    <mergeCell ref="G491:H491"/>
    <mergeCell ref="G492:H492"/>
    <mergeCell ref="G504:H504"/>
    <mergeCell ref="G470:H470"/>
    <mergeCell ref="G471:H471"/>
    <mergeCell ref="G472:H472"/>
    <mergeCell ref="G473:H473"/>
    <mergeCell ref="G474:H474"/>
    <mergeCell ref="G475:H475"/>
    <mergeCell ref="G467:H467"/>
    <mergeCell ref="G468:H468"/>
    <mergeCell ref="G469:H469"/>
    <mergeCell ref="G460:H460"/>
    <mergeCell ref="G462:H462"/>
    <mergeCell ref="G463:H463"/>
    <mergeCell ref="G464:H464"/>
    <mergeCell ref="G465:H465"/>
    <mergeCell ref="G456:H456"/>
    <mergeCell ref="G457:H457"/>
    <mergeCell ref="G453:H453"/>
    <mergeCell ref="G458:H458"/>
    <mergeCell ref="G459:H459"/>
    <mergeCell ref="G466:H466"/>
    <mergeCell ref="A454:H454"/>
    <mergeCell ref="A459:B459"/>
    <mergeCell ref="A460:B460"/>
    <mergeCell ref="A462:B462"/>
    <mergeCell ref="G445:H445"/>
    <mergeCell ref="G446:H446"/>
    <mergeCell ref="G447:H447"/>
    <mergeCell ref="G448:H448"/>
    <mergeCell ref="G449:H449"/>
    <mergeCell ref="G450:H450"/>
    <mergeCell ref="G443:H443"/>
    <mergeCell ref="G444:H444"/>
    <mergeCell ref="G434:H434"/>
    <mergeCell ref="G435:H435"/>
    <mergeCell ref="G431:H431"/>
    <mergeCell ref="G432:H432"/>
    <mergeCell ref="G451:H451"/>
    <mergeCell ref="G429:H429"/>
    <mergeCell ref="G438:H438"/>
    <mergeCell ref="G439:H439"/>
    <mergeCell ref="G440:H440"/>
    <mergeCell ref="G420:H420"/>
    <mergeCell ref="G425:H425"/>
    <mergeCell ref="G430:H430"/>
    <mergeCell ref="G441:H441"/>
    <mergeCell ref="G442:H442"/>
    <mergeCell ref="G433:H433"/>
    <mergeCell ref="G428:H428"/>
    <mergeCell ref="G417:H417"/>
    <mergeCell ref="G418:H418"/>
    <mergeCell ref="G427:H427"/>
    <mergeCell ref="G426:H426"/>
    <mergeCell ref="G422:H422"/>
    <mergeCell ref="G412:H412"/>
    <mergeCell ref="G419:H419"/>
    <mergeCell ref="G407:H407"/>
    <mergeCell ref="G408:H408"/>
    <mergeCell ref="G409:H409"/>
    <mergeCell ref="G410:H410"/>
    <mergeCell ref="G413:H413"/>
    <mergeCell ref="G414:H414"/>
    <mergeCell ref="A331:B331"/>
    <mergeCell ref="G394:H394"/>
    <mergeCell ref="G383:H383"/>
    <mergeCell ref="G380:H380"/>
    <mergeCell ref="G381:H381"/>
    <mergeCell ref="G421:H421"/>
    <mergeCell ref="A332:B332"/>
    <mergeCell ref="A333:B333"/>
    <mergeCell ref="A334:B334"/>
    <mergeCell ref="A335:B335"/>
    <mergeCell ref="G361:H361"/>
    <mergeCell ref="G362:H362"/>
    <mergeCell ref="G384:H384"/>
    <mergeCell ref="G385:H385"/>
    <mergeCell ref="G373:H373"/>
    <mergeCell ref="G379:H379"/>
    <mergeCell ref="A377:H377"/>
    <mergeCell ref="G370:H370"/>
    <mergeCell ref="A361:B361"/>
    <mergeCell ref="A362:B362"/>
    <mergeCell ref="G341:H341"/>
    <mergeCell ref="G342:H342"/>
    <mergeCell ref="G333:H333"/>
    <mergeCell ref="G334:H334"/>
    <mergeCell ref="G335:H335"/>
    <mergeCell ref="G336:H336"/>
    <mergeCell ref="G320:H320"/>
    <mergeCell ref="G321:H321"/>
    <mergeCell ref="G322:H322"/>
    <mergeCell ref="G323:H323"/>
    <mergeCell ref="G339:H339"/>
    <mergeCell ref="G340:H340"/>
    <mergeCell ref="G330:H330"/>
    <mergeCell ref="G324:H324"/>
    <mergeCell ref="G325:H325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05:H305"/>
    <mergeCell ref="G306:H306"/>
    <mergeCell ref="G307:H307"/>
    <mergeCell ref="G376:H376"/>
    <mergeCell ref="G308:H308"/>
    <mergeCell ref="G309:H309"/>
    <mergeCell ref="G310:H310"/>
    <mergeCell ref="G311:H311"/>
    <mergeCell ref="G363:H363"/>
    <mergeCell ref="G351:H351"/>
    <mergeCell ref="G296:H296"/>
    <mergeCell ref="G297:H297"/>
    <mergeCell ref="G286:H286"/>
    <mergeCell ref="G287:H287"/>
    <mergeCell ref="G288:H288"/>
    <mergeCell ref="G289:H289"/>
    <mergeCell ref="G290:H290"/>
    <mergeCell ref="G291:H291"/>
    <mergeCell ref="G280:H280"/>
    <mergeCell ref="G281:H281"/>
    <mergeCell ref="G282:H282"/>
    <mergeCell ref="G283:H283"/>
    <mergeCell ref="G284:H284"/>
    <mergeCell ref="G285:H285"/>
    <mergeCell ref="G273:H273"/>
    <mergeCell ref="G274:H274"/>
    <mergeCell ref="G275:H275"/>
    <mergeCell ref="D276:H276"/>
    <mergeCell ref="G277:H277"/>
    <mergeCell ref="G343:H343"/>
    <mergeCell ref="G337:H337"/>
    <mergeCell ref="G338:H338"/>
    <mergeCell ref="G278:H278"/>
    <mergeCell ref="G279:H279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D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23:H223"/>
    <mergeCell ref="G224:H224"/>
    <mergeCell ref="G225:H225"/>
    <mergeCell ref="G226:H226"/>
    <mergeCell ref="G227:H227"/>
    <mergeCell ref="D232:H232"/>
    <mergeCell ref="A231:H231"/>
    <mergeCell ref="C229:C230"/>
    <mergeCell ref="A226:B226"/>
    <mergeCell ref="A227:B227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9:H209"/>
    <mergeCell ref="G202:H202"/>
    <mergeCell ref="G203:H203"/>
    <mergeCell ref="G204:H204"/>
    <mergeCell ref="G201:H201"/>
    <mergeCell ref="G210:H210"/>
    <mergeCell ref="G207:H207"/>
    <mergeCell ref="G208:H208"/>
    <mergeCell ref="D205:H205"/>
    <mergeCell ref="G206:H206"/>
    <mergeCell ref="G178:H178"/>
    <mergeCell ref="G179:H179"/>
    <mergeCell ref="G180:H180"/>
    <mergeCell ref="G181:H181"/>
    <mergeCell ref="A925:B925"/>
    <mergeCell ref="A920:B920"/>
    <mergeCell ref="A921:B921"/>
    <mergeCell ref="A922:B922"/>
    <mergeCell ref="A923:B923"/>
    <mergeCell ref="A924:B924"/>
    <mergeCell ref="G174:H174"/>
    <mergeCell ref="G175:H175"/>
    <mergeCell ref="G176:H176"/>
    <mergeCell ref="G177:H177"/>
    <mergeCell ref="G169:H169"/>
    <mergeCell ref="G173:H173"/>
    <mergeCell ref="G162:H162"/>
    <mergeCell ref="G163:H163"/>
    <mergeCell ref="A158:H158"/>
    <mergeCell ref="A161:B161"/>
    <mergeCell ref="A162:B162"/>
    <mergeCell ref="A163:B163"/>
    <mergeCell ref="G166:H166"/>
    <mergeCell ref="G170:H170"/>
    <mergeCell ref="G171:H171"/>
    <mergeCell ref="G172:H172"/>
    <mergeCell ref="G167:H167"/>
    <mergeCell ref="G168:H168"/>
    <mergeCell ref="G142:H142"/>
    <mergeCell ref="G147:H147"/>
    <mergeCell ref="G148:H148"/>
    <mergeCell ref="G149:H149"/>
    <mergeCell ref="G164:H164"/>
    <mergeCell ref="G165:H165"/>
    <mergeCell ref="G154:H154"/>
    <mergeCell ref="D159:H159"/>
    <mergeCell ref="G160:H160"/>
    <mergeCell ref="G161:H161"/>
    <mergeCell ref="G200:H200"/>
    <mergeCell ref="G190:H190"/>
    <mergeCell ref="G191:H191"/>
    <mergeCell ref="G192:H192"/>
    <mergeCell ref="G193:H193"/>
    <mergeCell ref="G194:H194"/>
    <mergeCell ref="G195:H195"/>
    <mergeCell ref="G136:H136"/>
    <mergeCell ref="G137:H137"/>
    <mergeCell ref="G196:H196"/>
    <mergeCell ref="G197:H197"/>
    <mergeCell ref="G198:H198"/>
    <mergeCell ref="G199:H199"/>
    <mergeCell ref="G151:H151"/>
    <mergeCell ref="G152:H152"/>
    <mergeCell ref="G153:H153"/>
    <mergeCell ref="G141:H141"/>
    <mergeCell ref="G184:H184"/>
    <mergeCell ref="G185:H185"/>
    <mergeCell ref="G186:H186"/>
    <mergeCell ref="G187:H187"/>
    <mergeCell ref="G188:H188"/>
    <mergeCell ref="G189:H189"/>
    <mergeCell ref="G144:H144"/>
    <mergeCell ref="G128:H128"/>
    <mergeCell ref="G129:H129"/>
    <mergeCell ref="G130:H130"/>
    <mergeCell ref="G131:H131"/>
    <mergeCell ref="G139:H139"/>
    <mergeCell ref="G140:H140"/>
    <mergeCell ref="G138:H138"/>
    <mergeCell ref="G135:H135"/>
    <mergeCell ref="D132:H132"/>
    <mergeCell ref="G121:H121"/>
    <mergeCell ref="G133:H133"/>
    <mergeCell ref="G134:H134"/>
    <mergeCell ref="G122:H122"/>
    <mergeCell ref="G123:H123"/>
    <mergeCell ref="G124:H124"/>
    <mergeCell ref="G125:H125"/>
    <mergeCell ref="G126:H126"/>
    <mergeCell ref="G127:H127"/>
    <mergeCell ref="G99:H99"/>
    <mergeCell ref="G100:H100"/>
    <mergeCell ref="A919:B919"/>
    <mergeCell ref="C917:F917"/>
    <mergeCell ref="C918:F918"/>
    <mergeCell ref="C919:F919"/>
    <mergeCell ref="G112:H112"/>
    <mergeCell ref="G113:H113"/>
    <mergeCell ref="G114:H114"/>
    <mergeCell ref="G115:H115"/>
    <mergeCell ref="G93:H93"/>
    <mergeCell ref="G94:H94"/>
    <mergeCell ref="G95:H95"/>
    <mergeCell ref="G96:H96"/>
    <mergeCell ref="G97:H97"/>
    <mergeCell ref="G98:H98"/>
    <mergeCell ref="G85:H85"/>
    <mergeCell ref="G87:H87"/>
    <mergeCell ref="G88:H88"/>
    <mergeCell ref="G89:H89"/>
    <mergeCell ref="D156:D157"/>
    <mergeCell ref="G156:H156"/>
    <mergeCell ref="G157:H157"/>
    <mergeCell ref="G90:H90"/>
    <mergeCell ref="G91:H91"/>
    <mergeCell ref="G92:H92"/>
    <mergeCell ref="G68:H68"/>
    <mergeCell ref="A82:H82"/>
    <mergeCell ref="G70:H70"/>
    <mergeCell ref="G71:H71"/>
    <mergeCell ref="G72:H72"/>
    <mergeCell ref="G73:H73"/>
    <mergeCell ref="G74:H74"/>
    <mergeCell ref="G75:H75"/>
    <mergeCell ref="C80:C81"/>
    <mergeCell ref="A70:B70"/>
    <mergeCell ref="G62:H62"/>
    <mergeCell ref="G63:H63"/>
    <mergeCell ref="G64:H64"/>
    <mergeCell ref="G65:H65"/>
    <mergeCell ref="G66:H66"/>
    <mergeCell ref="G67:H67"/>
    <mergeCell ref="A50:B50"/>
    <mergeCell ref="A51:B51"/>
    <mergeCell ref="A52:B52"/>
    <mergeCell ref="A53:B53"/>
    <mergeCell ref="G56:H56"/>
    <mergeCell ref="G57:H57"/>
    <mergeCell ref="G51:H51"/>
    <mergeCell ref="G52:H52"/>
    <mergeCell ref="G53:H53"/>
    <mergeCell ref="G54:H54"/>
    <mergeCell ref="G55:H55"/>
    <mergeCell ref="G59:H59"/>
    <mergeCell ref="G60:H60"/>
    <mergeCell ref="G69:H69"/>
    <mergeCell ref="G27:H27"/>
    <mergeCell ref="G46:H46"/>
    <mergeCell ref="G47:H47"/>
    <mergeCell ref="G48:H48"/>
    <mergeCell ref="G49:H49"/>
    <mergeCell ref="G61:H61"/>
    <mergeCell ref="G50:H50"/>
    <mergeCell ref="G18:H18"/>
    <mergeCell ref="G19:H19"/>
    <mergeCell ref="G143:H143"/>
    <mergeCell ref="G38:H38"/>
    <mergeCell ref="G39:H39"/>
    <mergeCell ref="G32:H32"/>
    <mergeCell ref="G33:H33"/>
    <mergeCell ref="G24:H24"/>
    <mergeCell ref="G25:H25"/>
    <mergeCell ref="G26:H26"/>
    <mergeCell ref="G530:H530"/>
    <mergeCell ref="G531:H531"/>
    <mergeCell ref="G106:H106"/>
    <mergeCell ref="G107:H107"/>
    <mergeCell ref="G522:H522"/>
    <mergeCell ref="G523:H523"/>
    <mergeCell ref="G398:H398"/>
    <mergeCell ref="G116:H116"/>
    <mergeCell ref="G117:H117"/>
    <mergeCell ref="G521:H521"/>
    <mergeCell ref="G662:H662"/>
    <mergeCell ref="G597:H597"/>
    <mergeCell ref="G565:H565"/>
    <mergeCell ref="G566:H566"/>
    <mergeCell ref="G567:H567"/>
    <mergeCell ref="G616:H616"/>
    <mergeCell ref="G571:H571"/>
    <mergeCell ref="G572:H572"/>
    <mergeCell ref="G573:H573"/>
    <mergeCell ref="A19:B19"/>
    <mergeCell ref="A20:B20"/>
    <mergeCell ref="G790:H790"/>
    <mergeCell ref="A41:B41"/>
    <mergeCell ref="A42:B42"/>
    <mergeCell ref="A43:B43"/>
    <mergeCell ref="A44:B44"/>
    <mergeCell ref="A45:B45"/>
    <mergeCell ref="A46:B46"/>
    <mergeCell ref="A60:B60"/>
    <mergeCell ref="A1035:A1036"/>
    <mergeCell ref="A894:F896"/>
    <mergeCell ref="G532:H532"/>
    <mergeCell ref="D9:D10"/>
    <mergeCell ref="G1033:H1034"/>
    <mergeCell ref="G9:H9"/>
    <mergeCell ref="G10:H10"/>
    <mergeCell ref="G562:H562"/>
    <mergeCell ref="G564:H564"/>
    <mergeCell ref="A54:B54"/>
    <mergeCell ref="A3:H3"/>
    <mergeCell ref="A5:H5"/>
    <mergeCell ref="A6:H6"/>
    <mergeCell ref="G21:H21"/>
    <mergeCell ref="A8:B8"/>
    <mergeCell ref="G1027:H1028"/>
    <mergeCell ref="A887:H887"/>
    <mergeCell ref="A944:H944"/>
    <mergeCell ref="C754:C755"/>
    <mergeCell ref="G8:H8"/>
    <mergeCell ref="A1037:A1038"/>
    <mergeCell ref="C9:C10"/>
    <mergeCell ref="A47:B47"/>
    <mergeCell ref="G1050:H1051"/>
    <mergeCell ref="A1060:A1061"/>
    <mergeCell ref="G1056:H1057"/>
    <mergeCell ref="A11:H11"/>
    <mergeCell ref="G1035:H1036"/>
    <mergeCell ref="A1027:A1028"/>
    <mergeCell ref="A533:H533"/>
    <mergeCell ref="A1069:A1070"/>
    <mergeCell ref="G596:H596"/>
    <mergeCell ref="A1054:A1055"/>
    <mergeCell ref="A753:B753"/>
    <mergeCell ref="B997:E997"/>
    <mergeCell ref="B998:E998"/>
    <mergeCell ref="A918:B918"/>
    <mergeCell ref="G1048:H1049"/>
    <mergeCell ref="A1029:A1030"/>
    <mergeCell ref="A1067:A1068"/>
    <mergeCell ref="A1081:A1082"/>
    <mergeCell ref="A1071:A1072"/>
    <mergeCell ref="A1073:A1074"/>
    <mergeCell ref="A1075:A1076"/>
    <mergeCell ref="A1077:A1078"/>
    <mergeCell ref="A1079:A1080"/>
    <mergeCell ref="A1058:A1059"/>
    <mergeCell ref="A1065:A1066"/>
    <mergeCell ref="A1048:A1049"/>
    <mergeCell ref="G644:H644"/>
    <mergeCell ref="A1056:A1057"/>
    <mergeCell ref="A1041:H1043"/>
    <mergeCell ref="G1025:H1026"/>
    <mergeCell ref="A1025:A1026"/>
    <mergeCell ref="G661:H661"/>
    <mergeCell ref="G1045:H1045"/>
    <mergeCell ref="A917:B917"/>
    <mergeCell ref="G1023:H1024"/>
    <mergeCell ref="G663:H663"/>
    <mergeCell ref="G354:H354"/>
    <mergeCell ref="G355:H355"/>
    <mergeCell ref="C678:C679"/>
    <mergeCell ref="G634:H634"/>
    <mergeCell ref="G568:H568"/>
    <mergeCell ref="G569:H569"/>
    <mergeCell ref="G357:H357"/>
    <mergeCell ref="G108:H108"/>
    <mergeCell ref="D109:H109"/>
    <mergeCell ref="G110:H110"/>
    <mergeCell ref="G111:H111"/>
    <mergeCell ref="G356:H356"/>
    <mergeCell ref="G369:H369"/>
    <mergeCell ref="G118:H118"/>
    <mergeCell ref="G155:H155"/>
    <mergeCell ref="G119:H119"/>
    <mergeCell ref="G120:H120"/>
    <mergeCell ref="G353:H353"/>
    <mergeCell ref="G346:H346"/>
    <mergeCell ref="G102:H102"/>
    <mergeCell ref="G104:H104"/>
    <mergeCell ref="G105:H105"/>
    <mergeCell ref="G347:H347"/>
    <mergeCell ref="G348:H348"/>
    <mergeCell ref="G349:H349"/>
    <mergeCell ref="G350:H350"/>
    <mergeCell ref="G352:H352"/>
    <mergeCell ref="A48:B48"/>
    <mergeCell ref="A49:B49"/>
    <mergeCell ref="A61:B61"/>
    <mergeCell ref="A62:B62"/>
    <mergeCell ref="A63:B63"/>
    <mergeCell ref="A64:B64"/>
    <mergeCell ref="A55:B55"/>
    <mergeCell ref="A56:B56"/>
    <mergeCell ref="A57:B57"/>
    <mergeCell ref="A59:B59"/>
    <mergeCell ref="A69:B69"/>
    <mergeCell ref="G1079:H1080"/>
    <mergeCell ref="G1067:H1068"/>
    <mergeCell ref="G1065:H1066"/>
    <mergeCell ref="G1058:H1059"/>
    <mergeCell ref="G344:H344"/>
    <mergeCell ref="G1054:H1055"/>
    <mergeCell ref="A1050:A1051"/>
    <mergeCell ref="G1052:H1053"/>
    <mergeCell ref="A1052:A1053"/>
    <mergeCell ref="G1081:H1082"/>
    <mergeCell ref="G1060:H1061"/>
    <mergeCell ref="G1069:H1070"/>
    <mergeCell ref="G1071:H1072"/>
    <mergeCell ref="G1073:H1074"/>
    <mergeCell ref="G22:H22"/>
    <mergeCell ref="G23:H23"/>
    <mergeCell ref="G44:H44"/>
    <mergeCell ref="G45:H45"/>
    <mergeCell ref="G34:H34"/>
    <mergeCell ref="B1084:H1084"/>
    <mergeCell ref="A1063:H1063"/>
    <mergeCell ref="G1075:H1076"/>
    <mergeCell ref="G1077:H1078"/>
    <mergeCell ref="A71:B71"/>
    <mergeCell ref="A72:B72"/>
    <mergeCell ref="A73:B73"/>
    <mergeCell ref="A74:B74"/>
    <mergeCell ref="G103:H103"/>
    <mergeCell ref="G327:H327"/>
    <mergeCell ref="G13:H13"/>
    <mergeCell ref="G14:H14"/>
    <mergeCell ref="G28:H28"/>
    <mergeCell ref="G29:H29"/>
    <mergeCell ref="G30:H30"/>
    <mergeCell ref="G31:H31"/>
    <mergeCell ref="G20:H20"/>
    <mergeCell ref="G15:H15"/>
    <mergeCell ref="G16:H16"/>
    <mergeCell ref="G17:H17"/>
    <mergeCell ref="G40:H40"/>
    <mergeCell ref="G42:H42"/>
    <mergeCell ref="G80:H80"/>
    <mergeCell ref="G41:H41"/>
    <mergeCell ref="G183:H183"/>
    <mergeCell ref="A378:H378"/>
    <mergeCell ref="A65:B65"/>
    <mergeCell ref="A66:B66"/>
    <mergeCell ref="A67:B67"/>
    <mergeCell ref="A68:B68"/>
    <mergeCell ref="G358:H358"/>
    <mergeCell ref="G359:H359"/>
    <mergeCell ref="G360:H360"/>
    <mergeCell ref="G405:H405"/>
    <mergeCell ref="G372:H372"/>
    <mergeCell ref="G387:H387"/>
    <mergeCell ref="G388:H388"/>
    <mergeCell ref="G389:H389"/>
    <mergeCell ref="G366:H366"/>
    <mergeCell ref="G374:H374"/>
    <mergeCell ref="G452:H452"/>
    <mergeCell ref="G423:H423"/>
    <mergeCell ref="A404:H404"/>
    <mergeCell ref="G403:H403"/>
    <mergeCell ref="G399:H399"/>
    <mergeCell ref="G365:H365"/>
    <mergeCell ref="G371:H371"/>
    <mergeCell ref="G382:H382"/>
    <mergeCell ref="G390:H390"/>
    <mergeCell ref="G415:H415"/>
    <mergeCell ref="G401:H401"/>
    <mergeCell ref="G402:H402"/>
    <mergeCell ref="G406:H406"/>
    <mergeCell ref="G392:H392"/>
    <mergeCell ref="G416:H416"/>
    <mergeCell ref="G395:H395"/>
    <mergeCell ref="G386:H386"/>
    <mergeCell ref="G393:H393"/>
    <mergeCell ref="G510:H510"/>
    <mergeCell ref="G397:H397"/>
    <mergeCell ref="G396:H396"/>
    <mergeCell ref="G400:H400"/>
    <mergeCell ref="G484:H484"/>
    <mergeCell ref="A437:H437"/>
    <mergeCell ref="A461:H461"/>
    <mergeCell ref="G411:H411"/>
    <mergeCell ref="A424:H424"/>
    <mergeCell ref="D452:D453"/>
    <mergeCell ref="G508:H508"/>
    <mergeCell ref="G485:H485"/>
    <mergeCell ref="A455:H455"/>
    <mergeCell ref="A916:B916"/>
    <mergeCell ref="C913:F913"/>
    <mergeCell ref="C914:F914"/>
    <mergeCell ref="C916:F916"/>
    <mergeCell ref="G595:H595"/>
    <mergeCell ref="G526:H526"/>
    <mergeCell ref="G520:H520"/>
    <mergeCell ref="G519:H519"/>
    <mergeCell ref="G516:H516"/>
    <mergeCell ref="G512:H512"/>
    <mergeCell ref="G436:H436"/>
    <mergeCell ref="G481:H481"/>
    <mergeCell ref="G483:H483"/>
    <mergeCell ref="G486:H486"/>
    <mergeCell ref="G509:H509"/>
    <mergeCell ref="G613:H613"/>
    <mergeCell ref="G611:H611"/>
    <mergeCell ref="G612:H612"/>
    <mergeCell ref="G524:H524"/>
    <mergeCell ref="G547:H547"/>
    <mergeCell ref="G548:H548"/>
    <mergeCell ref="G549:H549"/>
    <mergeCell ref="G594:H594"/>
    <mergeCell ref="G525:H525"/>
    <mergeCell ref="G527:H527"/>
    <mergeCell ref="G528:H528"/>
    <mergeCell ref="G537:H537"/>
    <mergeCell ref="G538:H538"/>
    <mergeCell ref="G539:H539"/>
    <mergeCell ref="G554:H554"/>
    <mergeCell ref="G540:H540"/>
    <mergeCell ref="G541:H541"/>
    <mergeCell ref="A580:H580"/>
    <mergeCell ref="G542:H542"/>
    <mergeCell ref="G550:H550"/>
    <mergeCell ref="G584:H584"/>
    <mergeCell ref="G557:H557"/>
    <mergeCell ref="A581:B581"/>
    <mergeCell ref="A582:B582"/>
    <mergeCell ref="G560:H560"/>
    <mergeCell ref="G561:H561"/>
    <mergeCell ref="G563:H563"/>
    <mergeCell ref="G558:H558"/>
    <mergeCell ref="G529:H529"/>
    <mergeCell ref="G535:H535"/>
    <mergeCell ref="G536:H536"/>
    <mergeCell ref="G570:H570"/>
    <mergeCell ref="G559:H559"/>
    <mergeCell ref="A534:H534"/>
    <mergeCell ref="A537:B537"/>
    <mergeCell ref="A530:B530"/>
    <mergeCell ref="D531:D532"/>
    <mergeCell ref="G604:H604"/>
    <mergeCell ref="G628:H628"/>
    <mergeCell ref="G583:H583"/>
    <mergeCell ref="G581:H581"/>
    <mergeCell ref="G582:H582"/>
    <mergeCell ref="G587:H587"/>
    <mergeCell ref="G585:H585"/>
    <mergeCell ref="G586:H586"/>
    <mergeCell ref="G588:H588"/>
    <mergeCell ref="G614:H614"/>
    <mergeCell ref="G555:H555"/>
    <mergeCell ref="G598:H598"/>
    <mergeCell ref="G599:H599"/>
    <mergeCell ref="G600:H600"/>
    <mergeCell ref="G601:H601"/>
    <mergeCell ref="G603:H603"/>
    <mergeCell ref="G589:H589"/>
    <mergeCell ref="G590:H590"/>
    <mergeCell ref="A556:H556"/>
    <mergeCell ref="G591:H591"/>
    <mergeCell ref="G645:H645"/>
    <mergeCell ref="G655:H655"/>
    <mergeCell ref="G651:H651"/>
    <mergeCell ref="G679:H679"/>
    <mergeCell ref="G656:H656"/>
    <mergeCell ref="G676:H676"/>
    <mergeCell ref="G657:H657"/>
    <mergeCell ref="G658:H658"/>
    <mergeCell ref="G654:H654"/>
    <mergeCell ref="G646:H646"/>
    <mergeCell ref="G802:H802"/>
    <mergeCell ref="G803:H803"/>
    <mergeCell ref="G804:H804"/>
    <mergeCell ref="G778:H778"/>
    <mergeCell ref="G780:H780"/>
    <mergeCell ref="A652:H652"/>
    <mergeCell ref="A677:B677"/>
    <mergeCell ref="G659:H659"/>
    <mergeCell ref="G660:H660"/>
    <mergeCell ref="G664:H664"/>
    <mergeCell ref="G785:H785"/>
    <mergeCell ref="G633:H633"/>
    <mergeCell ref="G635:H635"/>
    <mergeCell ref="A733:H733"/>
    <mergeCell ref="G781:H781"/>
    <mergeCell ref="G636:H636"/>
    <mergeCell ref="G637:H637"/>
    <mergeCell ref="G653:H653"/>
    <mergeCell ref="G665:H665"/>
    <mergeCell ref="G666:H666"/>
    <mergeCell ref="G806:H806"/>
    <mergeCell ref="G876:H876"/>
    <mergeCell ref="G878:H878"/>
    <mergeCell ref="G872:H872"/>
    <mergeCell ref="G864:H864"/>
    <mergeCell ref="G830:H830"/>
    <mergeCell ref="G812:H812"/>
    <mergeCell ref="G813:H813"/>
    <mergeCell ref="G819:H819"/>
    <mergeCell ref="G851:H851"/>
    <mergeCell ref="A85:B85"/>
    <mergeCell ref="G869:H869"/>
    <mergeCell ref="A87:B87"/>
    <mergeCell ref="A88:B88"/>
    <mergeCell ref="A89:B89"/>
    <mergeCell ref="A809:B809"/>
    <mergeCell ref="G820:H820"/>
    <mergeCell ref="G783:H783"/>
    <mergeCell ref="G784:H784"/>
    <mergeCell ref="G641:H641"/>
    <mergeCell ref="A76:B76"/>
    <mergeCell ref="A77:B77"/>
    <mergeCell ref="A78:B78"/>
    <mergeCell ref="A84:B84"/>
    <mergeCell ref="G78:H78"/>
    <mergeCell ref="G84:H84"/>
    <mergeCell ref="G76:H76"/>
    <mergeCell ref="G77:H77"/>
    <mergeCell ref="G81:H81"/>
    <mergeCell ref="A91:B91"/>
    <mergeCell ref="A92:B92"/>
    <mergeCell ref="A35:H35"/>
    <mergeCell ref="A12:H12"/>
    <mergeCell ref="A86:H86"/>
    <mergeCell ref="A79:B79"/>
    <mergeCell ref="G79:H79"/>
    <mergeCell ref="D80:D81"/>
    <mergeCell ref="A83:H83"/>
    <mergeCell ref="A75:B75"/>
    <mergeCell ref="G36:H36"/>
    <mergeCell ref="G37:H37"/>
    <mergeCell ref="G43:H43"/>
    <mergeCell ref="G145:H145"/>
    <mergeCell ref="G146:H146"/>
    <mergeCell ref="D182:H182"/>
    <mergeCell ref="G150:H150"/>
    <mergeCell ref="A58:H58"/>
    <mergeCell ref="G101:H101"/>
    <mergeCell ref="A90:B90"/>
    <mergeCell ref="G228:H228"/>
    <mergeCell ref="D229:D230"/>
    <mergeCell ref="G229:H229"/>
    <mergeCell ref="G230:H230"/>
    <mergeCell ref="G331:H331"/>
    <mergeCell ref="G233:H233"/>
    <mergeCell ref="G234:H234"/>
    <mergeCell ref="G235:H235"/>
    <mergeCell ref="G236:H236"/>
    <mergeCell ref="G329:H329"/>
    <mergeCell ref="A303:H303"/>
    <mergeCell ref="A326:H326"/>
    <mergeCell ref="A345:H345"/>
    <mergeCell ref="A364:H364"/>
    <mergeCell ref="A391:H391"/>
    <mergeCell ref="A374:B374"/>
    <mergeCell ref="D375:D376"/>
    <mergeCell ref="G328:H328"/>
    <mergeCell ref="G332:H332"/>
    <mergeCell ref="G368:H368"/>
    <mergeCell ref="G375:H375"/>
    <mergeCell ref="G642:H642"/>
    <mergeCell ref="G649:H649"/>
    <mergeCell ref="G648:H648"/>
    <mergeCell ref="G643:H643"/>
    <mergeCell ref="A480:H480"/>
    <mergeCell ref="A606:B606"/>
    <mergeCell ref="G605:H605"/>
    <mergeCell ref="A610:H610"/>
    <mergeCell ref="G602:H602"/>
    <mergeCell ref="C910:F910"/>
    <mergeCell ref="C911:F911"/>
    <mergeCell ref="C912:F912"/>
    <mergeCell ref="G885:H885"/>
    <mergeCell ref="A680:H680"/>
    <mergeCell ref="G650:H650"/>
    <mergeCell ref="A901:B901"/>
    <mergeCell ref="D678:D679"/>
    <mergeCell ref="G678:H678"/>
    <mergeCell ref="A899:B899"/>
    <mergeCell ref="F891:F892"/>
    <mergeCell ref="A900:B900"/>
    <mergeCell ref="G888:H888"/>
    <mergeCell ref="G881:H881"/>
    <mergeCell ref="G884:H884"/>
    <mergeCell ref="A893:H893"/>
    <mergeCell ref="A897:B897"/>
    <mergeCell ref="A888:B888"/>
    <mergeCell ref="A889:B889"/>
    <mergeCell ref="C899:F899"/>
    <mergeCell ref="G838:H838"/>
    <mergeCell ref="G831:H831"/>
    <mergeCell ref="A902:B902"/>
    <mergeCell ref="A840:B840"/>
    <mergeCell ref="A841:B841"/>
    <mergeCell ref="A842:B842"/>
    <mergeCell ref="G879:H879"/>
    <mergeCell ref="G880:H880"/>
    <mergeCell ref="G891:H892"/>
    <mergeCell ref="A898:B898"/>
    <mergeCell ref="A123:B123"/>
    <mergeCell ref="A124:B124"/>
    <mergeCell ref="A125:B125"/>
    <mergeCell ref="F967:H967"/>
    <mergeCell ref="G883:H883"/>
    <mergeCell ref="G889:H889"/>
    <mergeCell ref="G890:H890"/>
    <mergeCell ref="G886:H886"/>
    <mergeCell ref="A910:B910"/>
    <mergeCell ref="A911:B911"/>
    <mergeCell ref="C923:F923"/>
    <mergeCell ref="C924:F924"/>
    <mergeCell ref="C925:F925"/>
    <mergeCell ref="A2:H2"/>
    <mergeCell ref="A126:B126"/>
    <mergeCell ref="A127:B127"/>
    <mergeCell ref="A120:B120"/>
    <mergeCell ref="A121:B121"/>
    <mergeCell ref="A122:B122"/>
    <mergeCell ref="G367:H367"/>
  </mergeCells>
  <printOptions horizontalCentered="1"/>
  <pageMargins left="0.25" right="0.26" top="0.57" bottom="0.43" header="0.17" footer="0.23"/>
  <pageSetup fitToHeight="21" horizontalDpi="600" verticalDpi="600" orientation="portrait" scale="60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12" manualBreakCount="12">
    <brk id="154" max="7" man="1"/>
    <brk id="227" max="7" man="1"/>
    <brk id="298" max="7" man="1"/>
    <brk id="373" max="7" man="1"/>
    <brk id="450" max="7" man="1"/>
    <brk id="529" max="7" man="1"/>
    <brk id="676" max="7" man="1"/>
    <brk id="752" max="7" man="1"/>
    <brk id="831" max="7" man="1"/>
    <brk id="892" max="7" man="1"/>
    <brk id="943" max="7" man="1"/>
    <brk id="101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Gatti, Kimberly</dc:creator>
  <cp:keywords/>
  <dc:description/>
  <cp:lastModifiedBy>Sadler-Williams, Elise</cp:lastModifiedBy>
  <cp:lastPrinted>2017-06-22T16:26:15Z</cp:lastPrinted>
  <dcterms:created xsi:type="dcterms:W3CDTF">1999-01-11T17:51:51Z</dcterms:created>
  <dcterms:modified xsi:type="dcterms:W3CDTF">2017-12-06T15:09:32Z</dcterms:modified>
  <cp:category/>
  <cp:version/>
  <cp:contentType/>
  <cp:contentStatus/>
</cp:coreProperties>
</file>