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O:\OFDS\618 Public Reporting\2024-2025\2025 Files for Upload NEW\"/>
    </mc:Choice>
  </mc:AlternateContent>
  <xr:revisionPtr revIDLastSave="0" documentId="13_ncr:1_{9D2B3B19-C979-49BA-B8C6-E8493ADDA7EA}" xr6:coauthVersionLast="47" xr6:coauthVersionMax="47" xr10:uidLastSave="{00000000-0000-0000-0000-000000000000}"/>
  <bookViews>
    <workbookView xWindow="-120" yWindow="-120" windowWidth="29040" windowHeight="15720" xr2:uid="{02D76F91-7196-4A85-8BE9-38E3569ECE30}"/>
  </bookViews>
  <sheets>
    <sheet name="Total Disciplinary Removals" sheetId="1" r:id="rId1"/>
    <sheet name="Removal Length" sheetId="3" r:id="rId2"/>
    <sheet name="Suspensions and Expulsions" sheetId="4" r:id="rId3"/>
    <sheet name="Interim Removals (IAES)" sheetId="5" r:id="rId4"/>
    <sheet name="Reasons for Unilateral Removal" sheetId="7" r:id="rId5"/>
    <sheet name="Ed Services During Expulsion"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7" l="1"/>
  <c r="E42" i="7"/>
  <c r="I41" i="7"/>
  <c r="E41" i="7"/>
  <c r="I40" i="7"/>
  <c r="E40" i="7"/>
  <c r="C35" i="7"/>
  <c r="C36" i="7"/>
  <c r="B36" i="7"/>
  <c r="I36" i="7" s="1"/>
  <c r="B35" i="7"/>
  <c r="I35" i="7" s="1"/>
  <c r="B34" i="7"/>
  <c r="I34" i="7" s="1"/>
  <c r="C34" i="7" l="1"/>
  <c r="E34" i="7"/>
  <c r="E35" i="7"/>
  <c r="E36" i="7"/>
  <c r="B30" i="4" l="1"/>
  <c r="K30" i="4" s="1"/>
  <c r="B29" i="4"/>
  <c r="G29" i="4" s="1"/>
  <c r="B28" i="4"/>
  <c r="G28" i="4" s="1"/>
  <c r="B27" i="4"/>
  <c r="E27" i="4" s="1"/>
  <c r="B26" i="4"/>
  <c r="K26" i="4" s="1"/>
  <c r="B25" i="4"/>
  <c r="K25" i="4" s="1"/>
  <c r="B24" i="4"/>
  <c r="I24" i="4" s="1"/>
  <c r="B23" i="4"/>
  <c r="I23" i="4" s="1"/>
  <c r="C25" i="4" l="1"/>
  <c r="C24" i="4"/>
  <c r="C23" i="4"/>
  <c r="C30" i="4"/>
  <c r="C29" i="4"/>
  <c r="C28" i="4"/>
  <c r="C27" i="4"/>
  <c r="C26" i="4"/>
  <c r="K24" i="4"/>
  <c r="K27" i="4"/>
  <c r="E26" i="4"/>
  <c r="I26" i="4"/>
  <c r="G27" i="4"/>
  <c r="I27" i="4"/>
  <c r="E24" i="4"/>
  <c r="G24" i="4"/>
  <c r="I29" i="4"/>
  <c r="E28" i="4"/>
  <c r="K28" i="4"/>
  <c r="G26" i="4"/>
  <c r="E29" i="4"/>
  <c r="K29" i="4"/>
  <c r="G23" i="4"/>
  <c r="K23" i="4"/>
  <c r="I28" i="4"/>
  <c r="E25" i="4"/>
  <c r="G25" i="4"/>
  <c r="E30" i="4"/>
  <c r="E23" i="4"/>
  <c r="I25" i="4"/>
  <c r="G30" i="4"/>
  <c r="I30"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<sst xmlns="http://schemas.openxmlformats.org/spreadsheetml/2006/main" count="406" uniqueCount="119">
  <si>
    <t>Disability Category</t>
  </si>
  <si>
    <t>Auditory Impairment</t>
  </si>
  <si>
    <t>Autism</t>
  </si>
  <si>
    <t>Deaf-Blindness</t>
  </si>
  <si>
    <t>Emotional Regulation Impairment</t>
  </si>
  <si>
    <t>Intellectual Disability</t>
  </si>
  <si>
    <t>Multiple Disabilities</t>
  </si>
  <si>
    <t>Orthopedic Impairment</t>
  </si>
  <si>
    <t>Other Health Impairment</t>
  </si>
  <si>
    <t>Preschool Child with a Disability</t>
  </si>
  <si>
    <t>Specific Learning Disability</t>
  </si>
  <si>
    <t>Speech or Language Impairment</t>
  </si>
  <si>
    <t>Traumatic Brain Injury</t>
  </si>
  <si>
    <t>Visual Impairment</t>
  </si>
  <si>
    <t>Statewide Total</t>
  </si>
  <si>
    <t>Count of Disciplinary Removals</t>
  </si>
  <si>
    <t>Percentage of Disciplinary Removals</t>
  </si>
  <si>
    <t>Racial/Ethnic Group</t>
  </si>
  <si>
    <t>American Indian or Alaska Native</t>
  </si>
  <si>
    <t>Asian</t>
  </si>
  <si>
    <t>Black or African American</t>
  </si>
  <si>
    <t>Hispanic</t>
  </si>
  <si>
    <t>Native Hawaiian or Pacific Islander</t>
  </si>
  <si>
    <t>Two or More Races</t>
  </si>
  <si>
    <t>White</t>
  </si>
  <si>
    <t>Gender</t>
  </si>
  <si>
    <t>Female</t>
  </si>
  <si>
    <t>Male</t>
  </si>
  <si>
    <t>Multilingual Learner Status</t>
  </si>
  <si>
    <t>Multilingual Learner</t>
  </si>
  <si>
    <t>Non-Multilingual Learner</t>
  </si>
  <si>
    <t>end of worksheet</t>
  </si>
  <si>
    <t>Total Number of Children Removed</t>
  </si>
  <si>
    <t xml:space="preserve">Number Removed for 1 Day or Less </t>
  </si>
  <si>
    <t>Percentage Removed for 1 Day or Less</t>
  </si>
  <si>
    <t>Number Removed for 2 to 10 Days</t>
  </si>
  <si>
    <t>Percentage Removed for 2 to 10 Days</t>
  </si>
  <si>
    <t>Number Removed for More Than 10 Days</t>
  </si>
  <si>
    <t>Percentage Removed for More Than 10 Days</t>
  </si>
  <si>
    <t>Orthopedic Impairments</t>
  </si>
  <si>
    <t>Other Health Impairments</t>
  </si>
  <si>
    <t>Percentage of Total</t>
  </si>
  <si>
    <r>
      <rPr>
        <b/>
        <sz val="14"/>
        <color theme="1"/>
        <rFont val="Aptos Display"/>
        <family val="2"/>
        <scheme val="major"/>
      </rPr>
      <t xml:space="preserve">2025 IDEA Section 618 Public Reporting </t>
    </r>
    <r>
      <rPr>
        <sz val="11"/>
        <color theme="1"/>
        <rFont val="Aptos Narrow"/>
        <family val="2"/>
        <scheme val="minor"/>
      </rPr>
      <t xml:space="preserve">
</t>
    </r>
    <r>
      <rPr>
        <sz val="11"/>
        <color rgb="FF0B38B5"/>
        <rFont val="Aptos Display"/>
        <family val="2"/>
        <scheme val="major"/>
      </rPr>
      <t>Removal Length
School Year 2023-24</t>
    </r>
  </si>
  <si>
    <t>Number with Out-Of-School Suspensions (OSS) or Expulsions of 10 Days or Less</t>
  </si>
  <si>
    <t>Percentage with OSS or Expulsions of 10 Days or Less</t>
  </si>
  <si>
    <t>Number with OSS or Expulsions of More Than 10 Days</t>
  </si>
  <si>
    <t>Percentage with OSS or Expulsions of More Than 10 Days</t>
  </si>
  <si>
    <t>Number with In-School Suspensions (ISS) of 10 Days or Less</t>
  </si>
  <si>
    <t>Percentage with ISS of 10 Days or Less</t>
  </si>
  <si>
    <t>Number with ISS of More Than 10 Days</t>
  </si>
  <si>
    <t>Percentage with ISS of More Than 10 Days</t>
  </si>
  <si>
    <t>-</t>
  </si>
  <si>
    <r>
      <rPr>
        <b/>
        <sz val="14"/>
        <color theme="1"/>
        <rFont val="Aptos Display"/>
        <family val="2"/>
        <scheme val="major"/>
      </rPr>
      <t xml:space="preserve">2025 IDEA Section 618 Public Reporting </t>
    </r>
    <r>
      <rPr>
        <sz val="11"/>
        <color theme="1"/>
        <rFont val="Aptos Narrow"/>
        <family val="2"/>
        <scheme val="minor"/>
      </rPr>
      <t xml:space="preserve">
</t>
    </r>
    <r>
      <rPr>
        <sz val="11"/>
        <color rgb="FF0B38B5"/>
        <rFont val="Aptos Display"/>
        <family val="2"/>
        <scheme val="major"/>
      </rPr>
      <t>Suspensions and Expulsions
School Year 2023-24</t>
    </r>
  </si>
  <si>
    <t>Total Removals to IAES</t>
  </si>
  <si>
    <t>Number of Removals to IAES by School Personnel</t>
  </si>
  <si>
    <t>Percentage of Removals to IAES by School Personnel</t>
  </si>
  <si>
    <t>Number of Removals to IAES by a Hearing Officer</t>
  </si>
  <si>
    <t>Percentage of Removals to IAES by a Hearing Officer</t>
  </si>
  <si>
    <r>
      <rPr>
        <b/>
        <sz val="14"/>
        <color theme="1"/>
        <rFont val="Aptos Display"/>
        <family val="2"/>
        <scheme val="major"/>
      </rPr>
      <t xml:space="preserve">2025 IDEA Section 618 Public Reporting </t>
    </r>
    <r>
      <rPr>
        <sz val="11"/>
        <color theme="1"/>
        <rFont val="Aptos Narrow"/>
        <family val="2"/>
        <scheme val="minor"/>
      </rPr>
      <t xml:space="preserve">
</t>
    </r>
    <r>
      <rPr>
        <sz val="11"/>
        <color rgb="FF0B38B5"/>
        <rFont val="Aptos Display"/>
        <family val="2"/>
        <scheme val="major"/>
      </rPr>
      <t>Interim Removals (IAES)
School Year 2023-24</t>
    </r>
  </si>
  <si>
    <r>
      <rPr>
        <b/>
        <sz val="14"/>
        <color theme="1"/>
        <rFont val="Aptos Display"/>
        <family val="2"/>
        <scheme val="major"/>
      </rPr>
      <t xml:space="preserve">2025 IDEA Section 618 Public Reporting </t>
    </r>
    <r>
      <rPr>
        <sz val="11"/>
        <color theme="1"/>
        <rFont val="Aptos Narrow"/>
        <family val="2"/>
        <scheme val="minor"/>
      </rPr>
      <t xml:space="preserve">
</t>
    </r>
    <r>
      <rPr>
        <sz val="11"/>
        <color rgb="FF0B38B5"/>
        <rFont val="Aptos Display"/>
        <family val="2"/>
        <scheme val="major"/>
      </rPr>
      <t>Educational Services During Expulsion
School Year 2023-24</t>
    </r>
  </si>
  <si>
    <t>Total Number of Students Expelled</t>
  </si>
  <si>
    <t>Number That Received Educational Services</t>
  </si>
  <si>
    <t>Percentage That Received Educational Services</t>
  </si>
  <si>
    <t>Number That Did Not Receive Educational Services</t>
  </si>
  <si>
    <t>Percentage That Did Not Receive Educational Services</t>
  </si>
  <si>
    <t>Total Disciplinary Removals by Disability Category</t>
  </si>
  <si>
    <t>Total Disciplinary Removals by Racial/Ethnic Group</t>
  </si>
  <si>
    <t>Total Disciplinary Removals by Multilingual Learner Status</t>
  </si>
  <si>
    <t>Total Disciplinary Removals by Gender</t>
  </si>
  <si>
    <t>Removal Length by Disability Category</t>
  </si>
  <si>
    <t>Removal Length by Racial/Ethnic Group</t>
  </si>
  <si>
    <t>Removal Length by Gender</t>
  </si>
  <si>
    <t>Removal Length by Multilingual Learner Status</t>
  </si>
  <si>
    <t>Interim Removals by Disability Category</t>
  </si>
  <si>
    <t>Interim Removals by Racial/Ethnic Group</t>
  </si>
  <si>
    <t>Interim Removals by Gender</t>
  </si>
  <si>
    <t>Interim Removals by Multilingual Learner Status</t>
  </si>
  <si>
    <t>This worksheet contains four tables, each spanning columns A through C. The header rows are 5, 22, 33, and 39.</t>
  </si>
  <si>
    <t>This worksheet contains four tables, each spanning columns A through I. The header rows are 5, 22, 33, and 39.</t>
  </si>
  <si>
    <t>This worksheet contains four tables, each spanning columns A through K. The header rows are 5, 22, 33, and 39.</t>
  </si>
  <si>
    <t>Suspensions and Expulsions by Multilingual Learner Status</t>
  </si>
  <si>
    <t>Suspensions and Expulsions by Gender</t>
  </si>
  <si>
    <t>Suspensions and Expulsions by Disability Category</t>
  </si>
  <si>
    <t>Suspensions and Expulsions by Racial/Ethnic Group</t>
  </si>
  <si>
    <t>This worksheet contains four tables, each spanning columns A through G. The header rows are 5, 22, 33, and 39.</t>
  </si>
  <si>
    <t>Total Number of Suspensions and Expulsions Across Removal Lengths and Discipline Methods</t>
  </si>
  <si>
    <t>Total number of unilateral removals</t>
  </si>
  <si>
    <t>Number of unilateral removals for drugs</t>
  </si>
  <si>
    <t>Percentage of unilateral removals for drugs</t>
  </si>
  <si>
    <t>Number of unilateral removals for serious bodily injury</t>
  </si>
  <si>
    <t>Percentage of unilateral removals for serious bodily injury</t>
  </si>
  <si>
    <t>Number of unilateral removals for weapons</t>
  </si>
  <si>
    <t>Percentage of unilateral removals for weapons</t>
  </si>
  <si>
    <t>Percent of Total</t>
  </si>
  <si>
    <t>Total Number of Unilateral Removals</t>
  </si>
  <si>
    <t>Number of Unilateral Removals for drugs</t>
  </si>
  <si>
    <t>Percentage of Unilateral Removals for drugs</t>
  </si>
  <si>
    <t>Number of Unilateral Removals for Weapons</t>
  </si>
  <si>
    <t>Percentage of Unilateral Removals for Weapons</t>
  </si>
  <si>
    <t>Percentage of Unilateral Removals for Serious Bodily Injury</t>
  </si>
  <si>
    <t>Number of Unilateral Removals for Serious Bodily Injury</t>
  </si>
  <si>
    <t>Reasons for Unilateral Removal by Disability Category</t>
  </si>
  <si>
    <r>
      <rPr>
        <b/>
        <sz val="14"/>
        <color theme="1"/>
        <rFont val="Aptos Display"/>
        <family val="2"/>
        <scheme val="major"/>
      </rPr>
      <t xml:space="preserve">2025 IDEA Section 618 Public Reporting </t>
    </r>
    <r>
      <rPr>
        <sz val="11"/>
        <color theme="1"/>
        <rFont val="Aptos Narrow"/>
        <family val="2"/>
        <scheme val="minor"/>
      </rPr>
      <t xml:space="preserve">
</t>
    </r>
    <r>
      <rPr>
        <sz val="11"/>
        <color rgb="FF0B38B5"/>
        <rFont val="Aptos Display"/>
        <family val="2"/>
        <scheme val="major"/>
      </rPr>
      <t>Reasons for Unilateral Removal
School Year 2023-24</t>
    </r>
  </si>
  <si>
    <t>Reasons for Unilateral Removal by Racial/Ethnic Group</t>
  </si>
  <si>
    <t>Reasons for Unilateral Removal by Gender</t>
  </si>
  <si>
    <t>Reasons for Unilateral Removal by Multilingual Learner Status</t>
  </si>
  <si>
    <t>End of worksheet</t>
  </si>
  <si>
    <t>Educational Services During Expulsion by Eligibility Status</t>
  </si>
  <si>
    <t>Eligibility Status</t>
  </si>
  <si>
    <t>General Education Students</t>
  </si>
  <si>
    <r>
      <rPr>
        <b/>
        <sz val="14"/>
        <color theme="1"/>
        <rFont val="Aptos Display"/>
        <family val="2"/>
        <scheme val="major"/>
      </rPr>
      <t xml:space="preserve">2025 IDEA Section 618 Public Reporting </t>
    </r>
    <r>
      <rPr>
        <sz val="11"/>
        <color theme="1"/>
        <rFont val="Aptos Narrow"/>
        <family val="2"/>
        <scheme val="minor"/>
      </rPr>
      <t xml:space="preserve">
</t>
    </r>
    <r>
      <rPr>
        <sz val="11"/>
        <color rgb="FF0B38B5"/>
        <rFont val="Aptos Display"/>
        <family val="2"/>
        <scheme val="major"/>
      </rPr>
      <t>Total Disciplinary Removals
School Year 2023-24</t>
    </r>
  </si>
  <si>
    <t>The number of times students with Individualized Education Programs (IEPs) were unilaterally removed by school personnel from their current educational placement to an interim alternative educational setting due to drug, serious bodily injury or weapon offenses, broken down by disability category (Table 1), racial/ethnic group (Table 2), gender (Table 3) and multilingual learner (ML) status (Table 4).</t>
  </si>
  <si>
    <t>The number of students with Individualized Education Programs (IEPs) who were removed to an interim alternative educational setting (IAES) by interim removal type (unilateral removal by school personnel or removal by hearing officer), broken down by disability category (Table 1), racial/ethnic group (Table 2), gender (Table 3), and multilingual learner (ML) status (Table 4).</t>
  </si>
  <si>
    <t>The number of students with Individualized Education Programs (IEPs) suspended or expelled for disciplinary reasons by removal length (10 days or less or more than 10 days), and discipline method (in-school or out-of-school), broken down by disability category (Table 1), racial/ethnic group (Table 2), gender (Table 3), and multilingual learner (ML) status (Table 4).</t>
  </si>
  <si>
    <t>The number of students with Individualized Education Programs (IEPs) removed as a form of discipline by the total number of days removed (1 day or less, 2 to 10 days and more than 10 days), broken down by disability category (Table 1), racial/ ethnic group (Table 2), gender (Table 3) and multilingual learner (ML) status (Table 4). Each child who was disciplined by removal is counted once, based on the total number of days they were removed from school.  For example, a child who served a 2-day in-school suspension and a 5-day out-of-school suspension is included once, in the "Removed for 2 to 10 days" category.</t>
  </si>
  <si>
    <t xml:space="preserve">The number of disciplinary removals experienced by students with Individualized Education Programs (IEPs), broken down by disability category (Table 1), racial/ethnic group (Table 2), gender (Table 3) and multilingual learner (ML) status (Table 4). </t>
  </si>
  <si>
    <t>Students with IEPs</t>
  </si>
  <si>
    <t>The number of students expelled from their regular school program for the remainder of the school year or longer, broken down by whether they received educational services during the expulsion and special education services eligibility status (students with Individualized Education Programs (IEPs) or general education students).</t>
  </si>
  <si>
    <t xml:space="preserve">This worksheet contains one table that spans columns A through G with a header in row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</si>
</sst>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9"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1"/>
      <color rgb="FF0B38B5"/>
      <name val="Aptos Display"/>
      <family val="2"/>
      <scheme val="major"/>
    </font>
    <font>
      <b/>
      <sz val="14"/>
      <color theme="1"/>
      <name val="Aptos Display"/>
      <family val="2"/>
      <scheme val="major"/>
    </font>
    <font>
      <b/>
      <sz val="12"/>
      <color theme="4" tint="-0.249977111117893"/>
      <name val="Aptos Narrow"/>
      <family val="2"/>
      <scheme val="minor"/>
    </font>
    <font>
      <b/>
      <sz val="12"/>
      <color theme="4" tint="-0.249977111117893"/>
      <name val="Aptos Display"/>
      <family val="2"/>
      <scheme val="major"/>
    </font>
    <font>
      <sz val="11"/>
      <color theme="4" tint="-0.249977111117893"/>
      <name val="Aptos Display"/>
      <family val="2"/>
      <scheme val="major"/>
    </font>
  </fonts>
  <fills count="3">
    <fill>
      <patternFill patternType="none"/>
    </fill>
    <fill>
      <patternFill patternType="gray125"/>
    </fill>
    <fill>
      <patternFill patternType="solid">
        <fgColor rgb="FFF5F5DC"/>
        <bgColor indexed="64"/>
      </patternFill>
    </fill>
  </fills>
  <borders count="7">
    <border>
      <left/>
      <right/>
      <top/>
      <bottom/>
      <diagonal/>
    </border>
    <border>
      <left/>
      <right/>
      <top style="thick">
        <color theme="4" tint="-0.24994659260841701"/>
      </top>
      <bottom style="thick">
        <color theme="4" tint="-0.24994659260841701"/>
      </bottom>
      <diagonal/>
    </border>
    <border>
      <left/>
      <right/>
      <top/>
      <bottom style="thick">
        <color theme="4" tint="-0.24994659260841701"/>
      </bottom>
      <diagonal/>
    </border>
    <border>
      <left/>
      <right/>
      <top style="thick">
        <color theme="4" tint="-0.24994659260841701"/>
      </top>
      <bottom/>
      <diagonal/>
    </border>
    <border>
      <left/>
      <right/>
      <top style="thin">
        <color theme="4" tint="0.39991454817346722"/>
      </top>
      <bottom/>
      <diagonal/>
    </border>
    <border>
      <left/>
      <right/>
      <top style="thin">
        <color theme="4" tint="0.39994506668294322"/>
      </top>
      <bottom/>
      <diagonal/>
    </border>
    <border>
      <left/>
      <right/>
      <top/>
      <bottom style="thin">
        <color theme="4" tint="0.3999145481734672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0" fillId="0" borderId="0" xfId="0" applyAlignment="1">
      <alignment wrapText="1"/>
    </xf>
    <xf numFmtId="3" fontId="0" fillId="0" borderId="0" xfId="1" applyNumberFormat="1" applyFont="1"/>
    <xf numFmtId="10" fontId="0" fillId="0" borderId="0" xfId="2" applyNumberFormat="1" applyFont="1"/>
    <xf numFmtId="3" fontId="1" fillId="0" borderId="0" xfId="1" applyNumberFormat="1" applyFont="1"/>
    <xf numFmtId="0" fontId="3" fillId="0" borderId="0" xfId="0" applyFont="1" applyAlignment="1">
      <alignment horizontal="center" vertical="center" wrapText="1"/>
    </xf>
    <xf numFmtId="0" fontId="0" fillId="0" borderId="0" xfId="0" applyAlignment="1">
      <alignment horizontal="left" vertical="center"/>
    </xf>
    <xf numFmtId="3" fontId="0" fillId="0" borderId="0" xfId="0" applyNumberFormat="1"/>
    <xf numFmtId="10" fontId="0" fillId="0" borderId="0" xfId="2" applyNumberFormat="1" applyFont="1" applyAlignment="1">
      <alignment horizontal="right"/>
    </xf>
    <xf numFmtId="10" fontId="0" fillId="0" borderId="0" xfId="0" applyNumberFormat="1"/>
    <xf numFmtId="0" fontId="0" fillId="0" borderId="0" xfId="0" applyAlignment="1">
      <alignment horizontal="center" vertical="center" wrapText="1"/>
    </xf>
    <xf numFmtId="0" fontId="0" fillId="0" borderId="1" xfId="0" applyBorder="1" applyAlignment="1">
      <alignment vertical="center"/>
    </xf>
    <xf numFmtId="0" fontId="2" fillId="0" borderId="0" xfId="0" applyFont="1" applyAlignment="1">
      <alignment horizontal="center" vertical="center" wrapText="1"/>
    </xf>
    <xf numFmtId="0" fontId="0" fillId="0" borderId="0" xfId="0" applyAlignment="1">
      <alignment horizontal="right"/>
    </xf>
    <xf numFmtId="10" fontId="0" fillId="0" borderId="0" xfId="0" applyNumberFormat="1" applyAlignment="1">
      <alignment horizontal="right"/>
    </xf>
    <xf numFmtId="0" fontId="0" fillId="2" borderId="0" xfId="0" applyFill="1" applyAlignment="1">
      <alignment horizontal="left"/>
    </xf>
    <xf numFmtId="0" fontId="0" fillId="0" borderId="1" xfId="0" applyBorder="1" applyAlignment="1">
      <alignment horizontal="left" vertical="center"/>
    </xf>
    <xf numFmtId="164" fontId="0" fillId="0" borderId="0" xfId="0" applyNumberFormat="1" applyAlignment="1">
      <alignment horizontal="right"/>
    </xf>
    <xf numFmtId="0" fontId="0" fillId="2" borderId="0" xfId="0" applyFill="1" applyAlignment="1">
      <alignment horizontal="left" vertical="top" wrapText="1"/>
    </xf>
    <xf numFmtId="0" fontId="0" fillId="0" borderId="1" xfId="0" applyBorder="1" applyAlignment="1">
      <alignment horizontal="right" vertical="center" wrapText="1" indent="1"/>
    </xf>
    <xf numFmtId="0" fontId="0" fillId="2" borderId="0" xfId="0" applyFill="1" applyAlignment="1">
      <alignment horizontal="left" vertical="center" wrapText="1"/>
    </xf>
    <xf numFmtId="0" fontId="0" fillId="2" borderId="0" xfId="0" applyFill="1" applyAlignment="1">
      <alignment horizontal="center"/>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0" fillId="2" borderId="2" xfId="0" applyFill="1" applyBorder="1" applyAlignment="1">
      <alignment horizontal="left"/>
    </xf>
    <xf numFmtId="0" fontId="0" fillId="2" borderId="0" xfId="0" applyFill="1" applyAlignment="1">
      <alignment horizontal="left"/>
    </xf>
    <xf numFmtId="0" fontId="7" fillId="0" borderId="5" xfId="0" applyFont="1" applyBorder="1" applyAlignment="1">
      <alignment horizontal="center" vertical="center" wrapText="1"/>
    </xf>
    <xf numFmtId="0" fontId="0" fillId="2" borderId="6" xfId="0" applyFill="1" applyBorder="1" applyAlignment="1">
      <alignment horizontal="center"/>
    </xf>
    <xf numFmtId="0" fontId="0" fillId="2" borderId="3" xfId="0" applyFill="1" applyBorder="1" applyAlignment="1">
      <alignment horizontal="left" vertical="center" wrapText="1"/>
    </xf>
    <xf numFmtId="0" fontId="0" fillId="2" borderId="2" xfId="0" applyFill="1" applyBorder="1" applyAlignment="1">
      <alignment horizontal="left" wrapText="1"/>
    </xf>
    <xf numFmtId="0" fontId="6" fillId="0" borderId="4" xfId="0" applyFont="1" applyBorder="1" applyAlignment="1">
      <alignment horizontal="center" vertical="center" wrapText="1"/>
    </xf>
  </cellXfs>
  <cellStyles count="3">
    <cellStyle name="Comma" xfId="1" builtinId="3"/>
    <cellStyle name="Normal" xfId="0" builtinId="0"/>
    <cellStyle name="Percent" xfId="2" builtinId="5"/>
  </cellStyles>
  <dxfs count="127">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right" vertical="bottom" textRotation="0" wrapText="0"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164" formatCode="0.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dxf>
    <dxf>
      <numFmt numFmtId="3" formatCode="#,##0"/>
    </dxf>
    <dxf>
      <font>
        <b val="0"/>
        <i val="0"/>
        <strike val="0"/>
        <condense val="0"/>
        <extend val="0"/>
        <outline val="0"/>
        <shadow val="0"/>
        <u val="none"/>
        <vertAlign val="baseline"/>
        <sz val="11"/>
        <color theme="1"/>
        <name val="Aptos Narrow"/>
        <family val="2"/>
        <scheme val="minor"/>
      </font>
      <numFmt numFmtId="14" formatCode="0.0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numFmt numFmtId="3" formatCode="#,##0"/>
    </dxf>
    <dxf>
      <numFmt numFmtId="3" formatCode="#,##0"/>
    </dxf>
    <dxf>
      <font>
        <b/>
        <strike val="0"/>
        <outline val="0"/>
        <shadow val="0"/>
        <u val="none"/>
        <vertAlign val="baseline"/>
        <sz val="11"/>
        <color theme="0"/>
        <name val="Aptos Narrow"/>
        <family val="2"/>
        <scheme val="minor"/>
      </font>
      <alignment horizontal="center" vertical="center" textRotation="0" wrapText="1"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dxf>
    <dxf>
      <numFmt numFmtId="3" formatCode="#,##0"/>
    </dxf>
    <dxf>
      <font>
        <b val="0"/>
        <i val="0"/>
        <strike val="0"/>
        <condense val="0"/>
        <extend val="0"/>
        <outline val="0"/>
        <shadow val="0"/>
        <u val="none"/>
        <vertAlign val="baseline"/>
        <sz val="11"/>
        <color theme="1"/>
        <name val="Aptos Narrow"/>
        <family val="2"/>
        <scheme val="minor"/>
      </font>
      <numFmt numFmtId="14" formatCode="0.0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numFmt numFmtId="3" formatCode="#,##0"/>
    </dxf>
    <dxf>
      <numFmt numFmtId="3" formatCode="#,##0"/>
    </dxf>
    <dxf>
      <font>
        <b/>
        <strike val="0"/>
        <outline val="0"/>
        <shadow val="0"/>
        <u val="none"/>
        <vertAlign val="baseline"/>
        <sz val="11"/>
        <color theme="0"/>
        <name val="Aptos Narrow"/>
        <family val="2"/>
        <scheme val="minor"/>
      </font>
      <alignment horizontal="center" vertical="center" textRotation="0" wrapText="1"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dxf>
    <dxf>
      <numFmt numFmtId="3" formatCode="#,##0"/>
    </dxf>
    <dxf>
      <font>
        <b val="0"/>
        <i val="0"/>
        <strike val="0"/>
        <condense val="0"/>
        <extend val="0"/>
        <outline val="0"/>
        <shadow val="0"/>
        <u val="none"/>
        <vertAlign val="baseline"/>
        <sz val="11"/>
        <color theme="1"/>
        <name val="Aptos Narrow"/>
        <family val="2"/>
        <scheme val="minor"/>
      </font>
      <numFmt numFmtId="14" formatCode="0.0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numFmt numFmtId="3" formatCode="#,##0"/>
    </dxf>
    <dxf>
      <numFmt numFmtId="3" formatCode="#,##0"/>
    </dxf>
    <dxf>
      <font>
        <b/>
        <strike val="0"/>
        <outline val="0"/>
        <shadow val="0"/>
        <u val="none"/>
        <vertAlign val="baseline"/>
        <sz val="11"/>
        <color theme="0"/>
        <name val="Aptos Narrow"/>
        <family val="2"/>
        <scheme val="minor"/>
      </font>
      <alignment horizontal="center" vertical="center" textRotation="0" wrapText="1"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dxf>
    <dxf>
      <numFmt numFmtId="3" formatCode="#,##0"/>
    </dxf>
    <dxf>
      <font>
        <b val="0"/>
        <i val="0"/>
        <strike val="0"/>
        <condense val="0"/>
        <extend val="0"/>
        <outline val="0"/>
        <shadow val="0"/>
        <u val="none"/>
        <vertAlign val="baseline"/>
        <sz val="11"/>
        <color theme="1"/>
        <name val="Aptos Narrow"/>
        <family val="2"/>
        <scheme val="minor"/>
      </font>
      <numFmt numFmtId="14" formatCode="0.0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numFmt numFmtId="3" formatCode="#,##0"/>
    </dxf>
    <dxf>
      <numFmt numFmtId="3" formatCode="#,##0"/>
    </dxf>
    <dxf>
      <font>
        <b/>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numFmt numFmtId="3" formatCode="#,##0"/>
    </dxf>
    <dxf>
      <numFmt numFmtId="3" formatCode="#,##0"/>
    </dxf>
    <dxf>
      <font>
        <b val="0"/>
        <i val="0"/>
        <strike val="0"/>
        <condense val="0"/>
        <extend val="0"/>
        <outline val="0"/>
        <shadow val="0"/>
        <u val="none"/>
        <vertAlign val="baseline"/>
        <sz val="11"/>
        <color rgb="FF000000"/>
        <name val="Calibri"/>
        <family val="2"/>
        <scheme val="none"/>
      </font>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numFmt numFmtId="3" formatCode="#,##0"/>
    </dxf>
    <dxf>
      <numFmt numFmtId="3" formatCode="#,##0"/>
    </dxf>
    <dxf>
      <font>
        <b val="0"/>
        <i val="0"/>
        <strike val="0"/>
        <condense val="0"/>
        <extend val="0"/>
        <outline val="0"/>
        <shadow val="0"/>
        <u val="none"/>
        <vertAlign val="baseline"/>
        <sz val="11"/>
        <color rgb="FF000000"/>
        <name val="Calibri"/>
        <family val="2"/>
        <scheme val="none"/>
      </font>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numFmt numFmtId="3" formatCode="#,##0"/>
    </dxf>
    <dxf>
      <numFmt numFmtId="3" formatCode="#,##0"/>
    </dxf>
    <dxf>
      <font>
        <b val="0"/>
        <i val="0"/>
        <strike val="0"/>
        <condense val="0"/>
        <extend val="0"/>
        <outline val="0"/>
        <shadow val="0"/>
        <u val="none"/>
        <vertAlign val="baseline"/>
        <sz val="11"/>
        <color rgb="FF000000"/>
        <name val="Calibri"/>
        <family val="2"/>
        <scheme val="none"/>
      </font>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Aptos Narrow"/>
        <family val="2"/>
        <scheme val="minor"/>
      </font>
      <numFmt numFmtId="14" formatCode="0.00%"/>
      <alignment horizontal="right" vertical="bottom" textRotation="0" wrapText="0" indent="0" justifyLastLine="0" shrinkToFit="0" readingOrder="0"/>
    </dxf>
    <dxf>
      <numFmt numFmtId="3" formatCode="#,##0"/>
    </dxf>
    <dxf>
      <numFmt numFmtId="3" formatCode="#,##0"/>
    </dxf>
    <dxf>
      <numFmt numFmtId="3" formatCode="#,##0"/>
    </dxf>
    <dxf>
      <font>
        <b val="0"/>
        <i val="0"/>
        <strike val="0"/>
        <condense val="0"/>
        <extend val="0"/>
        <outline val="0"/>
        <shadow val="0"/>
        <u val="none"/>
        <vertAlign val="baseline"/>
        <sz val="11"/>
        <color theme="1"/>
        <name val="Aptos Narrow"/>
        <family val="2"/>
        <scheme val="minor"/>
      </font>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dxf>
    <dxf>
      <font>
        <b val="0"/>
        <i val="0"/>
        <strike val="0"/>
        <condense val="0"/>
        <extend val="0"/>
        <outline val="0"/>
        <shadow val="0"/>
        <u val="none"/>
        <vertAlign val="baseline"/>
        <sz val="11"/>
        <color theme="1"/>
        <name val="Aptos Narrow"/>
        <family val="2"/>
        <scheme val="minor"/>
      </font>
      <numFmt numFmtId="3" formatCode="#,##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dxf>
    <dxf>
      <font>
        <b val="0"/>
        <i val="0"/>
        <strike val="0"/>
        <condense val="0"/>
        <extend val="0"/>
        <outline val="0"/>
        <shadow val="0"/>
        <u val="none"/>
        <vertAlign val="baseline"/>
        <sz val="11"/>
        <color theme="1"/>
        <name val="Aptos Narrow"/>
        <family val="2"/>
        <scheme val="minor"/>
      </font>
      <numFmt numFmtId="3" formatCode="#,##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dxf>
    <dxf>
      <font>
        <b val="0"/>
        <i val="0"/>
        <strike val="0"/>
        <condense val="0"/>
        <extend val="0"/>
        <outline val="0"/>
        <shadow val="0"/>
        <u val="none"/>
        <vertAlign val="baseline"/>
        <sz val="11"/>
        <color theme="1"/>
        <name val="Aptos Narrow"/>
        <family val="2"/>
        <scheme val="minor"/>
      </font>
      <numFmt numFmtId="3" formatCode="#,##0"/>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4" formatCode="0.00%"/>
    </dxf>
    <dxf>
      <font>
        <b val="0"/>
        <i val="0"/>
        <strike val="0"/>
        <condense val="0"/>
        <extend val="0"/>
        <outline val="0"/>
        <shadow val="0"/>
        <u val="none"/>
        <vertAlign val="baseline"/>
        <sz val="11"/>
        <color theme="1"/>
        <name val="Aptos Narrow"/>
        <family val="2"/>
        <scheme val="minor"/>
      </font>
      <numFmt numFmtId="3" formatCode="#,##0"/>
    </dxf>
    <dxf>
      <font>
        <strike val="0"/>
        <outline val="0"/>
        <shadow val="0"/>
        <u val="none"/>
        <vertAlign val="baseline"/>
        <name val="Aptos Narrow"/>
        <family val="2"/>
        <scheme val="minor"/>
      </font>
    </dxf>
    <dxf>
      <font>
        <strike val="0"/>
        <outline val="0"/>
        <shadow val="0"/>
        <u val="none"/>
        <vertAlign val="baseline"/>
        <name val="Aptos Narrow"/>
        <family val="2"/>
        <scheme val="minor"/>
      </font>
    </dxf>
    <dxf>
      <font>
        <strike val="0"/>
        <outline val="0"/>
        <shadow val="0"/>
        <u val="none"/>
        <vertAlign val="baseline"/>
        <sz val="11"/>
        <color theme="0"/>
        <name val="Aptos Narrow"/>
        <family val="2"/>
        <scheme val="minor"/>
      </font>
      <alignment horizontal="center" vertical="center" textRotation="0" wrapText="1" indent="0" justifyLastLine="0" shrinkToFit="0" readingOrder="0"/>
    </dxf>
  </dxfs>
  <tableStyles count="0" defaultTableStyle="TableStyleMedium2" defaultPivotStyle="PivotStyleLight16"/>
  <colors>
    <mruColors>
      <color rgb="FF0B38B5"/>
      <color rgb="FFF5F5DC"/>
      <color rgb="FF1A0A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 the state of New Jersey Department of Education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54E3A4-8657-4D99-81A6-112FE0B88A57}" name="RemovalsbyDisability" displayName="RemovalsbyDisability" ref="A5:C19" totalsRowShown="0" headerRowDxfId="126" dataDxfId="125">
  <tableColumns count="3">
    <tableColumn id="1" xr3:uid="{DDF2C594-19A8-4B4F-A767-EEA4D361CD23}" name="Disability Category" dataDxfId="124"/>
    <tableColumn id="2" xr3:uid="{E31E4D2E-FC18-457D-9054-B7E161647BF0}" name="Count of Disciplinary Removals" dataDxfId="123" dataCellStyle="Comma"/>
    <tableColumn id="3" xr3:uid="{3C370004-D84D-452A-964C-0ED68E3BA52F}" name="Percentage of Disciplinary Removals" dataDxfId="122" dataCellStyle="Percent"/>
  </tableColumns>
  <tableStyleInfo name="TableStyleMedium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3219B04-31F4-43CA-8799-3891B80417BB}" name="SuspendbyRace" displayName="SuspendbyRace" ref="A22:K30" totalsRowShown="0" headerRowDxfId="62">
  <sortState xmlns:xlrd2="http://schemas.microsoft.com/office/spreadsheetml/2017/richdata2" ref="A23:K30">
    <sortCondition ref="A27:A34"/>
  </sortState>
  <tableColumns count="11">
    <tableColumn id="1" xr3:uid="{3B489470-8472-49B8-92C9-D51710A5253D}" name="Racial/Ethnic Group"/>
    <tableColumn id="2" xr3:uid="{845DEF23-D70C-46EF-AD15-C3A3804870BA}" name="Total Number of Suspensions and Expulsions Across Removal Lengths and Discipline Methods" dataDxfId="61">
      <calculatedColumnFormula>D23+F23+H23+J23</calculatedColumnFormula>
    </tableColumn>
    <tableColumn id="11" xr3:uid="{E6647DBA-0653-424B-B0E9-A8306456F1E8}" name="Percentage of Total" dataDxfId="60">
      <calculatedColumnFormula>SuspendbyRace[[#This Row],[Total Number of Suspensions and Expulsions Across Removal Lengths and Discipline Methods]]/$B$30</calculatedColumnFormula>
    </tableColumn>
    <tableColumn id="3" xr3:uid="{57A14DE8-217B-44B9-90D6-BAD66DB59483}" name="Number with Out-Of-School Suspensions (OSS) or Expulsions of 10 Days or Less" dataDxfId="59"/>
    <tableColumn id="4" xr3:uid="{B1E3A1C6-F6EE-4454-A0E2-ACFE279A9C81}" name="Percentage with OSS or Expulsions of 10 Days or Less" dataDxfId="58" dataCellStyle="Percent">
      <calculatedColumnFormula>IFERROR(D23/B23,"-")</calculatedColumnFormula>
    </tableColumn>
    <tableColumn id="5" xr3:uid="{4F903D7A-8A5D-495A-97F1-DFD2032D798E}" name="Number with OSS or Expulsions of More Than 10 Days" dataDxfId="57"/>
    <tableColumn id="6" xr3:uid="{7A3C8E6E-7EA6-46E9-B0EA-3614F398D78B}" name="Percentage with OSS or Expulsions of More Than 10 Days" dataDxfId="56" dataCellStyle="Percent">
      <calculatedColumnFormula>IFERROR(F23/B23,"-")</calculatedColumnFormula>
    </tableColumn>
    <tableColumn id="7" xr3:uid="{421C1B84-9CD4-41DE-B8AA-D2749ED381C7}" name="Number with In-School Suspensions (ISS) of 10 Days or Less" dataDxfId="55"/>
    <tableColumn id="8" xr3:uid="{8ABBB7A5-0439-40EE-B1F3-FFC94425DE62}" name="Percentage with ISS of 10 Days or Less" dataDxfId="54" dataCellStyle="Percent">
      <calculatedColumnFormula>IFERROR(H23/B23,"-")</calculatedColumnFormula>
    </tableColumn>
    <tableColumn id="9" xr3:uid="{84BBD05D-2092-4A66-A215-C2D885A72E08}" name="Number with ISS of More Than 10 Days" dataDxfId="53"/>
    <tableColumn id="10" xr3:uid="{57AF30A1-88E2-4D8B-80CB-1926BC70B13D}" name="Percentage with ISS of More Than 10 Days">
      <calculatedColumnFormula>IFERROR(SuspendbyRace[[#This Row],[Number with ISS of More Than 10 Days]]/SuspendbyRace[[#This Row],[Total Number of Suspensions and Expulsions Across Removal Lengths and Discipline Methods]],"-")</calculatedColumnFormula>
    </tableColumn>
  </tableColumns>
  <tableStyleInfo name="TableStyleMedium1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F476DB9-905C-4527-AC43-FCFA31802548}" name="SuspendbyGender" displayName="SuspendbyGender" ref="A33:K36" totalsRowShown="0" headerRowDxfId="52">
  <sortState xmlns:xlrd2="http://schemas.microsoft.com/office/spreadsheetml/2017/richdata2" ref="A34:K36">
    <sortCondition ref="A16:A18"/>
  </sortState>
  <tableColumns count="11">
    <tableColumn id="1" xr3:uid="{25F21EF6-C3B4-4BD7-B161-97603FF6675F}" name="Gender"/>
    <tableColumn id="2" xr3:uid="{C1184922-2046-4C4C-8B3C-A6C5AEDE6FA3}" name="Total Number of Suspensions and Expulsions Across Removal Lengths and Discipline Methods" dataDxfId="51"/>
    <tableColumn id="11" xr3:uid="{058DAFF0-655A-493A-92D3-B840E5C96408}" name="Percentage of Total" dataDxfId="50"/>
    <tableColumn id="3" xr3:uid="{8170BD8B-95F6-4A08-943B-9D754EEADEAC}" name="Number with Out-Of-School Suspensions (OSS) or Expulsions of 10 Days or Less" dataDxfId="49"/>
    <tableColumn id="4" xr3:uid="{2A1FAEAD-431A-4056-93AC-EE99C980867E}" name="Percentage with OSS or Expulsions of 10 Days or Less" dataDxfId="48" dataCellStyle="Percent"/>
    <tableColumn id="5" xr3:uid="{FFC478A2-F686-4031-A3BB-3D0951DB9505}" name="Number with OSS or Expulsions of More Than 10 Days" dataDxfId="47"/>
    <tableColumn id="6" xr3:uid="{D6967E87-C05E-49D6-9D24-51CA61B43D08}" name="Percentage with OSS or Expulsions of More Than 10 Days" dataDxfId="46" dataCellStyle="Percent"/>
    <tableColumn id="7" xr3:uid="{B7658320-D2E2-4645-903A-63DDFCDEA3BA}" name="Number with In-School Suspensions (ISS) of 10 Days or Less" dataDxfId="45"/>
    <tableColumn id="8" xr3:uid="{73A74F87-B6CB-496E-BD3B-682BB7B6CADF}" name="Percentage with ISS of 10 Days or Less" dataDxfId="44" dataCellStyle="Percent"/>
    <tableColumn id="9" xr3:uid="{629A013D-207C-45C2-B5EA-6B56B2ADF4EC}" name="Number with ISS of More Than 10 Days" dataDxfId="43"/>
    <tableColumn id="10" xr3:uid="{51A55AF3-DBE6-462E-9628-BFEE20AD38AA}" name="Percentage with ISS of More Than 10 Days"/>
  </tableColumns>
  <tableStyleInfo name="TableStyleMedium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F5460EF-D871-43A5-8447-4469E485D3CB}" name="SuspendbyMLStatus" displayName="SuspendbyMLStatus" ref="A39:K42" totalsRowShown="0" headerRowDxfId="42">
  <sortState xmlns:xlrd2="http://schemas.microsoft.com/office/spreadsheetml/2017/richdata2" ref="A40:K41">
    <sortCondition ref="A16:A17"/>
  </sortState>
  <tableColumns count="11">
    <tableColumn id="1" xr3:uid="{935DF6C0-03A9-4F8C-8F10-9314755D7B6D}" name="Multilingual Learner Status"/>
    <tableColumn id="2" xr3:uid="{0E5A1E3C-A7E2-4D57-96E7-1C5CDC59F99D}" name="Total Number of Suspensions and Expulsions Across Removal Lengths and Discipline Methods" dataDxfId="41"/>
    <tableColumn id="11" xr3:uid="{990E3728-EEB9-4A86-BEAD-0390B46DFB65}" name="Percentage of Total" dataDxfId="40"/>
    <tableColumn id="3" xr3:uid="{A70FCF2B-68CA-4BE9-9A28-BD4724818BA5}" name="Number with Out-Of-School Suspensions (OSS) or Expulsions of 10 Days or Less" dataDxfId="39"/>
    <tableColumn id="4" xr3:uid="{AD1D4119-1BB6-4E19-BBFF-9BD9EA5C92DD}" name="Percentage with OSS or Expulsions of 10 Days or Less" dataDxfId="38" dataCellStyle="Percent"/>
    <tableColumn id="5" xr3:uid="{41A03A4C-8D28-4339-ACAC-E5D93D7C822F}" name="Number with OSS or Expulsions of More Than 10 Days" dataDxfId="37"/>
    <tableColumn id="6" xr3:uid="{DE9BEC98-EC93-406F-A1B1-697D2FD11547}" name="Percentage with OSS or Expulsions of More Than 10 Days" dataDxfId="36" dataCellStyle="Percent"/>
    <tableColumn id="7" xr3:uid="{F45E5A65-B76E-4CAD-A8C2-F8C0CBD2987F}" name="Number with In-School Suspensions (ISS) of 10 Days or Less" dataDxfId="35"/>
    <tableColumn id="8" xr3:uid="{8DE57ACC-24D0-454F-BB53-57A3E86A7068}" name="Percentage with ISS of 10 Days or Less" dataDxfId="34" dataCellStyle="Percent"/>
    <tableColumn id="9" xr3:uid="{9ABF48D0-C881-407A-A8EB-2B45345BEF4E}" name="Number with ISS of More Than 10 Days" dataDxfId="33"/>
    <tableColumn id="10" xr3:uid="{8A603C69-665F-4FD8-9A21-58F69831A887}" name="Percentage with ISS of More Than 10 Days"/>
  </tableColumns>
  <tableStyleInfo name="TableStyleMedium1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EA6665B-AD11-400E-AF61-A9C43B8C100A}" name="IAESbyDisability" displayName="IAESbyDisability" ref="A5:G19" totalsRowShown="0" headerRowDxfId="32">
  <sortState xmlns:xlrd2="http://schemas.microsoft.com/office/spreadsheetml/2017/richdata2" ref="A6:G19">
    <sortCondition ref="A53:A67"/>
  </sortState>
  <tableColumns count="7">
    <tableColumn id="1" xr3:uid="{774C18C6-233A-4DC7-A339-FD2D499CE9FA}" name="Disability Category"/>
    <tableColumn id="2" xr3:uid="{F8972EEF-4921-497D-8644-7A1A00787113}" name="Total Removals to IAES"/>
    <tableColumn id="7" xr3:uid="{C80C06FD-D5B9-4064-9135-F02D37E9C2BD}" name="Percentage of Total"/>
    <tableColumn id="3" xr3:uid="{FF4A3C4A-98F6-413D-BE41-9A0BEECF35E8}" name="Number of Removals to IAES by School Personnel"/>
    <tableColumn id="4" xr3:uid="{0D5BC028-8865-4416-B8A2-75FD045585DA}" name="Percentage of Removals to IAES by School Personnel"/>
    <tableColumn id="5" xr3:uid="{7420E809-4240-4094-B83A-DBDB2825A6D4}" name="Number of Removals to IAES by a Hearing Officer"/>
    <tableColumn id="6" xr3:uid="{993F7DFB-B41A-470C-B8FF-F8B0B85B4C9B}" name="Percentage of Removals to IAES by a Hearing Officer" dataDxfId="31" dataCellStyle="Percent"/>
  </tableColumns>
  <tableStyleInfo name="TableStyleMedium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F09F556-9D29-48B5-AF2B-0E6E2DB96ACC}" name="IAESbyRace" displayName="IAESbyRace" ref="A22:G30" totalsRowShown="0" headerRowDxfId="30">
  <sortState xmlns:xlrd2="http://schemas.microsoft.com/office/spreadsheetml/2017/richdata2" ref="A23:G30">
    <sortCondition ref="A37:A44"/>
  </sortState>
  <tableColumns count="7">
    <tableColumn id="1" xr3:uid="{6C1E50E5-ABFF-4CCC-A20A-3E2FD7C4BB11}" name="Racial/Ethnic Group"/>
    <tableColumn id="2" xr3:uid="{FCC6FCC5-DAF9-4AC0-B359-73B881B9C7B1}" name="Total Removals to IAES"/>
    <tableColumn id="7" xr3:uid="{D0AC3198-A90C-4C47-9119-A9C51F5590C2}" name="Percentage of Total"/>
    <tableColumn id="3" xr3:uid="{44362438-8824-4A0D-8EEE-9B156DCD8167}" name="Number of Removals to IAES by School Personnel"/>
    <tableColumn id="4" xr3:uid="{B2934883-D273-4008-865F-5EAF7DED63A4}" name="Percentage of Removals to IAES by School Personnel"/>
    <tableColumn id="5" xr3:uid="{3F17B472-F831-41BB-A8A5-451C7E4D3336}" name="Number of Removals to IAES by a Hearing Officer"/>
    <tableColumn id="6" xr3:uid="{737C98A7-D1E8-4051-BA94-B5C80DB17C71}" name="Percentage of Removals to IAES by a Hearing Officer" dataDxfId="29" dataCellStyle="Percent"/>
  </tableColumns>
  <tableStyleInfo name="TableStyleMedium1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723507D-6FA0-4707-A202-1453064783AD}" name="IAESbyGender" displayName="IAESbyGender" ref="A33:G36" totalsRowShown="0" headerRowDxfId="28">
  <sortState xmlns:xlrd2="http://schemas.microsoft.com/office/spreadsheetml/2017/richdata2" ref="A34:G36">
    <sortCondition ref="A22:A24"/>
  </sortState>
  <tableColumns count="7">
    <tableColumn id="1" xr3:uid="{61A258D9-A2EA-4C4E-9F40-A30E04B9EB17}" name="Gender"/>
    <tableColumn id="2" xr3:uid="{709A6E89-A790-4CB6-AA07-1DAC62C538C4}" name="Total Removals to IAES"/>
    <tableColumn id="7" xr3:uid="{177BAC2D-3469-4E9A-AAE7-027873B901C0}" name="Percentage of Total"/>
    <tableColumn id="3" xr3:uid="{FC7E85B4-E159-4CF8-A799-6A2A81FC5925}" name="Number of Removals to IAES by School Personnel"/>
    <tableColumn id="4" xr3:uid="{5074A183-7778-4346-AB42-44B5596DC4B4}" name="Percentage of Removals to IAES by School Personnel"/>
    <tableColumn id="5" xr3:uid="{6B78F949-3C31-4088-BA13-39759DB007C6}" name="Number of Removals to IAES by a Hearing Officer"/>
    <tableColumn id="6" xr3:uid="{CA155393-E889-4CCB-9037-05BBD546D34F}" name="Percentage of Removals to IAES by a Hearing Officer" dataDxfId="27" dataCellStyle="Percent"/>
  </tableColumns>
  <tableStyleInfo name="TableStyleMedium1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D9ABE13-72DD-4809-929B-C94526A9EC39}" name="IAESbyMLStatus" displayName="IAESbyMLStatus" ref="A39:G42" totalsRowShown="0" headerRowDxfId="26">
  <sortState xmlns:xlrd2="http://schemas.microsoft.com/office/spreadsheetml/2017/richdata2" ref="A40:G42">
    <sortCondition ref="A20:A24"/>
  </sortState>
  <tableColumns count="7">
    <tableColumn id="1" xr3:uid="{EF970795-3CA6-4674-86B1-38807F3898C6}" name="Multilingual Learner Status"/>
    <tableColumn id="2" xr3:uid="{7C3A77F6-B166-4AAE-AAE1-A64CF84F560D}" name="Total Removals to IAES"/>
    <tableColumn id="7" xr3:uid="{DF8F1295-8459-45B8-8FAD-E073EAD5E2C0}" name="Percentage of Total"/>
    <tableColumn id="3" xr3:uid="{F2E7E61A-3598-4065-B2AD-AAF9DEB5D380}" name="Number of Removals to IAES by School Personnel"/>
    <tableColumn id="4" xr3:uid="{988F876C-E46F-49D5-A6D7-19A791593B92}" name="Percentage of Removals to IAES by School Personnel"/>
    <tableColumn id="5" xr3:uid="{12157378-3C76-4706-A91A-19F2048F997A}" name="Number of Removals to IAES by a Hearing Officer"/>
    <tableColumn id="6" xr3:uid="{EFE06925-BC11-4904-8833-6DBF7F4E8FE2}" name="Percentage of Removals to IAES by a Hearing Officer" dataDxfId="25" dataCellStyle="Percent"/>
  </tableColumns>
  <tableStyleInfo name="TableStyleMedium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3CB98F-CEF0-4E65-A5CD-96B74C9B3769}" name="IAESReasonsbyDisability" displayName="IAESReasonsbyDisability" ref="A5:I19" totalsRowShown="0" headerRowDxfId="24">
  <tableColumns count="9">
    <tableColumn id="1" xr3:uid="{FDAAD544-EDD1-445D-9078-41287F373C30}" name="Disability Category"/>
    <tableColumn id="2" xr3:uid="{D7F89330-851C-4A8E-AF17-7DEA31D04404}" name="Total Number of Unilateral Removals"/>
    <tableColumn id="9" xr3:uid="{EE2ADF20-1E1E-4B4A-A414-94EA3327FC64}" name="Percent of Total" dataDxfId="23"/>
    <tableColumn id="3" xr3:uid="{534FF29A-8F9C-46CC-B6AE-768A76E8B68A}" name="Number of Unilateral Removals for drugs"/>
    <tableColumn id="4" xr3:uid="{82FE3FDB-7CE6-4D51-8926-460DC1EB67FA}" name="Percentage of Unilateral Removals for drugs" dataDxfId="22" dataCellStyle="Percent"/>
    <tableColumn id="5" xr3:uid="{509739F7-8F1B-4B20-8A42-157021948C00}" name="Number of Unilateral Removals for Serious Bodily Injury"/>
    <tableColumn id="6" xr3:uid="{048371D6-E69B-4A87-AFB6-EE54DCE1E305}" name="Percentage of Unilateral Removals for Serious Bodily Injury" dataDxfId="21"/>
    <tableColumn id="7" xr3:uid="{36631F12-9BB3-47A6-A7E7-A898CA28E1E6}" name="Number of Unilateral Removals for Weapons"/>
    <tableColumn id="8" xr3:uid="{337FD7F5-6ACD-450A-AC33-1BDC45C832F2}" name="Percentage of Unilateral Removals for Weapons" dataDxfId="20" dataCellStyle="Percent"/>
  </tableColumns>
  <tableStyleInfo name="TableStyleMedium1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501629C-FED2-43FA-8EE0-5F6FDD1357E8}" name="ReasonbyRace" displayName="ReasonbyRace" ref="A22:I30" totalsRowShown="0" headerRowDxfId="19">
  <sortState xmlns:xlrd2="http://schemas.microsoft.com/office/spreadsheetml/2017/richdata2" ref="A23:I30">
    <sortCondition ref="A45:A52"/>
  </sortState>
  <tableColumns count="9">
    <tableColumn id="1" xr3:uid="{B4DF09C8-BD68-4E5C-A8C5-F36796785888}" name="Racial/Ethnic Group"/>
    <tableColumn id="2" xr3:uid="{4436E4CB-9498-4108-9344-42E65AF79B50}" name="Total number of unilateral removals"/>
    <tableColumn id="9" xr3:uid="{1F8943FD-C507-4E30-90E8-258ED5CFAD2A}" name="Percent of Total"/>
    <tableColumn id="3" xr3:uid="{03E61436-003D-48D4-B040-B28F8FD566BC}" name="Number of unilateral removals for drugs"/>
    <tableColumn id="4" xr3:uid="{481BCF9E-C077-49BD-BF3A-35BAE8FC0C2C}" name="Percentage of unilateral removals for drugs" dataDxfId="18" dataCellStyle="Percent"/>
    <tableColumn id="5" xr3:uid="{2969D4ED-51C1-4A8A-B6BA-C9169D3CE5F2}" name="Number of unilateral removals for serious bodily injury"/>
    <tableColumn id="6" xr3:uid="{B32B7943-9C7A-4078-9197-8541D8D1C077}" name="Percentage of unilateral removals for serious bodily injury" dataDxfId="17" dataCellStyle="Percent"/>
    <tableColumn id="7" xr3:uid="{AF50AF0E-465B-4BDF-950D-B9B63D6CB9BD}" name="Number of unilateral removals for weapons"/>
    <tableColumn id="8" xr3:uid="{253DDC4E-249A-4383-90DD-96FC9D0A55B5}" name="Percentage of unilateral removals for weapons" dataDxfId="16" dataCellStyle="Percent"/>
  </tableColumns>
  <tableStyleInfo name="TableStyleMedium1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5B3E11D-FD5A-4873-9B7A-CAA400028BB7}" name="ReasonbyGender" displayName="ReasonbyGender" ref="A33:I36" totalsRowShown="0" headerRowDxfId="15">
  <sortState xmlns:xlrd2="http://schemas.microsoft.com/office/spreadsheetml/2017/richdata2" ref="A34:I36">
    <sortCondition ref="A25:A27"/>
  </sortState>
  <tableColumns count="9">
    <tableColumn id="1" xr3:uid="{1903A750-985B-4D40-81AF-FB08B4A7760B}" name="Gender"/>
    <tableColumn id="2" xr3:uid="{BBD363DB-21AA-4845-AE18-7504414B7EF2}" name="Total number of unilateral removals">
      <calculatedColumnFormula>D34+F34+H34</calculatedColumnFormula>
    </tableColumn>
    <tableColumn id="9" xr3:uid="{49C4A502-D2C6-4AFC-AB43-B7AC4B094998}" name="Percent of Total">
      <calculatedColumnFormula>ReasonbyGender[[#This Row],[Total number of unilateral removals]]/$B$36</calculatedColumnFormula>
    </tableColumn>
    <tableColumn id="3" xr3:uid="{C70630DF-C6AF-4CC3-A858-172BBE499CCB}" name="Number of unilateral removals for drugs"/>
    <tableColumn id="4" xr3:uid="{785101E6-36E1-459F-89CA-0DFA9B06DA3E}" name="Percentage of unilateral removals for drugs" dataDxfId="14" dataCellStyle="Percent">
      <calculatedColumnFormula>IFERROR(D34/B34,"-")</calculatedColumnFormula>
    </tableColumn>
    <tableColumn id="5" xr3:uid="{9D4A1069-511E-427C-BD91-F399C05E71B8}" name="Number of unilateral removals for serious bodily injury"/>
    <tableColumn id="6" xr3:uid="{78E986B0-57AF-45C8-B2AD-AA697FC1FAE7}" name="Percentage of unilateral removals for serious bodily injury" dataDxfId="13" dataCellStyle="Percent"/>
    <tableColumn id="7" xr3:uid="{AA897A07-E8D4-4278-9ECE-52DFB3402810}" name="Number of unilateral removals for weapons"/>
    <tableColumn id="8" xr3:uid="{11706B77-E559-4523-9B35-EBC420723794}" name="Percentage of unilateral removals for weapons" dataDxfId="12" dataCellStyle="Percent">
      <calculatedColumnFormula>IFERROR(H34/B34,"-")</calculatedColumnFormula>
    </tableColumn>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CA75883-EEC7-476A-BF6E-C6D19EB52FB9}" name="RemovalsbyRace" displayName="RemovalsbyRace" ref="A22:C30" totalsRowShown="0" headerRowDxfId="121">
  <sortState xmlns:xlrd2="http://schemas.microsoft.com/office/spreadsheetml/2017/richdata2" ref="A23:C30">
    <sortCondition ref="A6:A13"/>
  </sortState>
  <tableColumns count="3">
    <tableColumn id="1" xr3:uid="{60BA3D19-2C44-4A80-B60A-74B56A09810D}" name="Racial/Ethnic Group"/>
    <tableColumn id="2" xr3:uid="{B8902F87-A1AC-4B2B-8C35-BAE4398DF1DC}" name="Count of Disciplinary Removals" dataDxfId="120" dataCellStyle="Comma"/>
    <tableColumn id="3" xr3:uid="{820542F7-0868-4069-9827-0A39C995C22F}" name="Percentage of Disciplinary Removals" dataDxfId="119" dataCellStyle="Percent"/>
  </tableColumns>
  <tableStyleInfo name="TableStyleMedium1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1BE9103-5B01-4C9F-9DA2-F13FFB8EFDAD}" name="ReasonbyMLStatus" displayName="ReasonbyMLStatus" ref="A39:I42" totalsRowShown="0" headerRowDxfId="11">
  <tableColumns count="9">
    <tableColumn id="1" xr3:uid="{1A323B52-6391-4476-BA4B-9E50785EF900}" name="Multilingual Learner Status"/>
    <tableColumn id="2" xr3:uid="{E62D4872-F7C4-4E45-B3E0-49CBC7D65108}" name="Total number of unilateral removals"/>
    <tableColumn id="9" xr3:uid="{F03E2239-E486-4537-9ED6-68ED896AB136}" name="Percent of Total"/>
    <tableColumn id="3" xr3:uid="{FBA03363-DC0D-49D9-8B3F-6EE67A5BD14A}" name="Number of unilateral removals for drugs"/>
    <tableColumn id="4" xr3:uid="{C824BF45-1633-430B-9C9A-E3503EBE74DB}" name="Percentage of unilateral removals for drugs" dataDxfId="10" dataCellStyle="Percent">
      <calculatedColumnFormula>IFERROR(D40/B40,"-")</calculatedColumnFormula>
    </tableColumn>
    <tableColumn id="5" xr3:uid="{B500A530-C408-4BD3-AC2F-A89EAE0FB832}" name="Number of unilateral removals for serious bodily injury"/>
    <tableColumn id="6" xr3:uid="{5D9FEB07-87D7-4F0A-9CD6-1AD65EAD2DC4}" name="Percentage of unilateral removals for serious bodily injury" dataDxfId="9" dataCellStyle="Percent"/>
    <tableColumn id="7" xr3:uid="{15722EE1-BDC4-4831-94BD-B9CF5A634C14}" name="Number of unilateral removals for weapons"/>
    <tableColumn id="8" xr3:uid="{EACDE35B-58B3-48C0-8E74-AF8F976CC596}" name="Percentage of unilateral removals for weapons" dataDxfId="8" dataCellStyle="Percent">
      <calculatedColumnFormula>IFERROR(H40/B40,"-")</calculatedColumnFormula>
    </tableColumn>
  </tableColumns>
  <tableStyleInfo name="TableStyleMedium1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D12422-D280-427B-B030-BD6D43378742}" name="EdServices" displayName="EdServices" ref="A5:G8" totalsRowShown="0" headerRowDxfId="7" dataDxfId="6" dataCellStyle="Percent">
  <tableColumns count="7">
    <tableColumn id="1" xr3:uid="{202CC241-EB03-4502-84E4-CD293DCDFDAC}" name="Eligibility Status"/>
    <tableColumn id="2" xr3:uid="{2AF07EED-00E4-476B-A856-0A38254C0C06}" name="Total Number of Students Expelled" dataDxfId="5"/>
    <tableColumn id="3" xr3:uid="{4FA0CB48-C3BF-44AF-8F8D-01CCD94A2158}" name="Percentage of Total" dataDxfId="4" dataCellStyle="Percent"/>
    <tableColumn id="4" xr3:uid="{C2B0FFE6-746E-4BE8-9840-397546BBA38F}" name="Number That Received Educational Services" dataDxfId="3"/>
    <tableColumn id="5" xr3:uid="{4AAB045F-5671-477A-8371-171F51DC02C2}" name="Percentage That Received Educational Services" dataDxfId="2" dataCellStyle="Percent"/>
    <tableColumn id="6" xr3:uid="{19FC5BCC-BF90-4A5B-8329-DCC2AF17C4CA}" name="Number That Did Not Receive Educational Services" dataDxfId="1"/>
    <tableColumn id="7" xr3:uid="{5ABDFC8A-80FF-4A4A-8343-8C52739108B3}" name="Percentage That Did Not Receive Educational Services" dataDxfId="0" dataCellStyle="Percent"/>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5A50F42-7665-41AC-B4AC-00DA79500BE3}" name="RemovalsbyGender" displayName="RemovalsbyGender" ref="A33:C36" totalsRowShown="0" headerRowDxfId="118">
  <sortState xmlns:xlrd2="http://schemas.microsoft.com/office/spreadsheetml/2017/richdata2" ref="A34:C36">
    <sortCondition ref="A6:A8"/>
  </sortState>
  <tableColumns count="3">
    <tableColumn id="1" xr3:uid="{918E8EEB-CA23-43BA-8644-58DAEBAEE481}" name="Gender"/>
    <tableColumn id="2" xr3:uid="{2E476ECA-5D3E-4364-9EFD-F7EC19CA45A5}" name="Count of Disciplinary Removals" dataDxfId="117" dataCellStyle="Comma"/>
    <tableColumn id="3" xr3:uid="{B7377F27-77E3-4469-8FF2-773708B01D26}" name="Percentage of Disciplinary Removals" dataDxfId="116" dataCellStyle="Percent"/>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697B3A6-C730-4D4C-ACE1-505FCE281613}" name="RemovalsbyMLStatus" displayName="RemovalsbyMLStatus" ref="A39:C42" totalsRowShown="0" headerRowDxfId="115">
  <tableColumns count="3">
    <tableColumn id="1" xr3:uid="{AD8CC78A-55DF-42A2-97B0-D99A3783455B}" name="Multilingual Learner Status"/>
    <tableColumn id="2" xr3:uid="{E50466E7-CF15-41B1-A5F3-484133C19672}" name="Count of Disciplinary Removals" dataDxfId="114" dataCellStyle="Comma"/>
    <tableColumn id="3" xr3:uid="{04048A5A-9192-4880-8E20-BB9753FF8AF7}" name="Percentage of Disciplinary Removals" dataDxfId="113" dataCellStyle="Percent"/>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574FB1-07A3-437A-91B8-716742CE2219}" name="RemovalLengthbyDisability" displayName="RemovalLengthbyDisability" ref="A5:I19" totalsRowShown="0" headerRowDxfId="112" dataDxfId="111" dataCellStyle="Percent">
  <tableColumns count="9">
    <tableColumn id="1" xr3:uid="{F1631820-7561-46E1-AA3C-7FC7EB7AEBF7}" name="Disability Category"/>
    <tableColumn id="2" xr3:uid="{D5258A39-AA62-4B36-831A-8A4121F34717}" name="Total Number of Children Removed" dataDxfId="110"/>
    <tableColumn id="10" xr3:uid="{624C72F4-3E4E-4615-A12A-ADCF19BF4386}" name="Percentage of Total" dataDxfId="109"/>
    <tableColumn id="3" xr3:uid="{AC83449F-E739-480F-940C-FC2240922334}" name="Number Removed for 1 Day or Less " dataDxfId="108"/>
    <tableColumn id="4" xr3:uid="{0691449D-04EF-4752-B93E-D2BBCED4A208}" name="Percentage Removed for 1 Day or Less" dataDxfId="107" dataCellStyle="Percent"/>
    <tableColumn id="5" xr3:uid="{EAD158E6-DC79-4D83-ACA7-2434EBE72C12}" name="Number Removed for 2 to 10 Days" dataDxfId="106"/>
    <tableColumn id="6" xr3:uid="{0B441D0D-C317-4009-80FA-C050CC18738F}" name="Percentage Removed for 2 to 10 Days" dataDxfId="105" dataCellStyle="Percent"/>
    <tableColumn id="7" xr3:uid="{E7BBD479-48DA-431F-9051-9D55E46FDC5B}" name="Number Removed for More Than 10 Days" dataDxfId="104"/>
    <tableColumn id="8" xr3:uid="{FBE22062-24EE-42C4-8ED7-70E188B1CEC0}" name="Percentage Removed for More Than 10 Days" dataDxfId="103" dataCellStyle="Percent"/>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C44CCAF-8504-4841-BDDC-C10742D7D64F}" name="RemovalLengthbyRace" displayName="RemovalLengthbyRace" ref="A22:I30" totalsRowShown="0" headerRowDxfId="102" dataDxfId="101" dataCellStyle="Percent">
  <sortState xmlns:xlrd2="http://schemas.microsoft.com/office/spreadsheetml/2017/richdata2" ref="A23:I30">
    <sortCondition ref="A16:A24"/>
  </sortState>
  <tableColumns count="9">
    <tableColumn id="1" xr3:uid="{45865976-1479-4F05-9C16-CD520CE3F99E}" name="Racial/Ethnic Group"/>
    <tableColumn id="2" xr3:uid="{8C7829D7-8B13-421F-A4E4-723E4DDAC011}" name="Total Number of Children Removed" dataDxfId="100"/>
    <tableColumn id="9" xr3:uid="{52192AF3-649D-4D68-9C72-59385F131E20}" name="Percentage of Total" dataDxfId="99"/>
    <tableColumn id="3" xr3:uid="{CEB22AAB-2CAF-4CE0-A6A9-9DC67E8982EB}" name="Number Removed for 1 Day or Less " dataDxfId="98"/>
    <tableColumn id="4" xr3:uid="{260C8189-A735-4F52-82A9-6A2483A6C32B}" name="Percentage Removed for 1 Day or Less" dataDxfId="97" dataCellStyle="Percent"/>
    <tableColumn id="5" xr3:uid="{5333BF00-9DAF-460C-A2E3-6482F60E15D8}" name="Number Removed for 2 to 10 Days" dataDxfId="96"/>
    <tableColumn id="6" xr3:uid="{0B0D7234-3783-476F-80EF-29716E944EA3}" name="Percentage Removed for 2 to 10 Days" dataDxfId="95" dataCellStyle="Percent"/>
    <tableColumn id="7" xr3:uid="{D99FC741-3DD9-45C7-9727-2DF14496D201}" name="Number Removed for More Than 10 Days" dataDxfId="94"/>
    <tableColumn id="8" xr3:uid="{3EDBA1A7-2D4A-4C11-B27B-7E70D1F76222}" name="Percentage Removed for More Than 10 Days" dataDxfId="93" dataCellStyle="Percent"/>
  </tableColumns>
  <tableStyleInfo name="TableStyleMedium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845AE8C-6F28-49A5-BF18-DCD05CC5EA49}" name="RemovalLengthbyGender" displayName="RemovalLengthbyGender" ref="A33:I36" totalsRowShown="0" headerRowDxfId="92" dataDxfId="91" dataCellStyle="Percent">
  <sortState xmlns:xlrd2="http://schemas.microsoft.com/office/spreadsheetml/2017/richdata2" ref="A34:I36">
    <sortCondition ref="A11:A13"/>
  </sortState>
  <tableColumns count="9">
    <tableColumn id="1" xr3:uid="{10562225-8CCC-4000-916B-6AD7FE34D111}" name="Gender"/>
    <tableColumn id="2" xr3:uid="{28043BC1-063C-4964-B2E3-3286277A3F6F}" name="Total Number of Children Removed" dataDxfId="90"/>
    <tableColumn id="9" xr3:uid="{A3FA53D4-618E-4997-878F-8B12F6B52449}" name="Percentage of Total" dataDxfId="89"/>
    <tableColumn id="3" xr3:uid="{D7680670-78F7-4D7A-952F-69FCA9B072A9}" name="Number Removed for 1 Day or Less " dataDxfId="88"/>
    <tableColumn id="4" xr3:uid="{3D9A0B3F-434D-4F3E-B7FE-CEEAB1A5EAC6}" name="Percentage Removed for 1 Day or Less" dataDxfId="87" dataCellStyle="Percent"/>
    <tableColumn id="5" xr3:uid="{8F3B617A-98C7-433D-B030-8F96489391C8}" name="Number Removed for 2 to 10 Days" dataDxfId="86"/>
    <tableColumn id="6" xr3:uid="{B62A05C9-88E9-4A0C-83A6-4BD33E437DEA}" name="Percentage Removed for 2 to 10 Days" dataDxfId="85" dataCellStyle="Percent"/>
    <tableColumn id="7" xr3:uid="{D3CBE089-E126-4E3C-9299-F3A16BCD8323}" name="Number Removed for More Than 10 Days" dataDxfId="84"/>
    <tableColumn id="8" xr3:uid="{67D22DD7-9E57-47F2-BECC-A5AC771AF7BD}" name="Percentage Removed for More Than 10 Days" dataDxfId="83" dataCellStyle="Percent"/>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C0B42C2-C7AD-492D-80C3-67A792D22520}" name="RemovalLengthbyMLStatus" displayName="RemovalLengthbyMLStatus" ref="A39:I42" totalsRowShown="0" headerRowDxfId="82" dataDxfId="81" dataCellStyle="Percent">
  <tableColumns count="9">
    <tableColumn id="1" xr3:uid="{F48A8AD3-65F1-4299-AB00-E4DDAA7927A5}" name="Multilingual Learner Status"/>
    <tableColumn id="2" xr3:uid="{CE791426-FD82-48C7-85C4-6FD3B399BE47}" name="Total Number of Children Removed" dataDxfId="80"/>
    <tableColumn id="9" xr3:uid="{997C32FC-9CBD-495A-9BF7-3B6F7AFC41FF}" name="Percentage of Total" dataDxfId="79"/>
    <tableColumn id="3" xr3:uid="{79E0A49C-1A1F-44FF-A74B-4CF59FE6FAE8}" name="Number Removed for 1 Day or Less " dataDxfId="78"/>
    <tableColumn id="4" xr3:uid="{E62A45D7-9F5D-486E-9615-D26A2D75CAF3}" name="Percentage Removed for 1 Day or Less" dataDxfId="77" dataCellStyle="Percent"/>
    <tableColumn id="5" xr3:uid="{92E22EB8-47B6-41EE-9E50-8305C1391F93}" name="Number Removed for 2 to 10 Days" dataDxfId="76"/>
    <tableColumn id="6" xr3:uid="{9BBFCE6F-8D23-4CBC-8C9E-7469B8DE8B38}" name="Percentage Removed for 2 to 10 Days" dataDxfId="75" dataCellStyle="Percent"/>
    <tableColumn id="7" xr3:uid="{8A73750F-7CA8-4D25-8B7A-3983505E3FF8}" name="Number Removed for More Than 10 Days" dataDxfId="74"/>
    <tableColumn id="8" xr3:uid="{2171EFD4-771B-4800-A1D0-FD6B8A00A25B}" name="Percentage Removed for More Than 10 Days" dataDxfId="73" dataCellStyle="Percent"/>
  </tableColumns>
  <tableStyleInfo name="TableStyleMedium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1892AD9-13F9-47A2-9E09-CD4229B457FF}" name="SuspendbyDisability" displayName="SuspendbyDisability" ref="A5:K19" totalsRowShown="0" headerRowDxfId="72">
  <sortState xmlns:xlrd2="http://schemas.microsoft.com/office/spreadsheetml/2017/richdata2" ref="A6:K18">
    <sortCondition ref="A38:A50"/>
  </sortState>
  <tableColumns count="11">
    <tableColumn id="1" xr3:uid="{8FDD3CA6-B31C-48D7-9EEF-B6F0687707D8}" name="Disability Category"/>
    <tableColumn id="2" xr3:uid="{D210DFE8-B3E1-4018-92ED-96020BE88556}" name="Total Number of Suspensions and Expulsions Across Removal Lengths and Discipline Methods" dataDxfId="71"/>
    <tableColumn id="11" xr3:uid="{D1639A7A-7A2D-4400-B1F4-6A8EDDFA084A}" name="Percentage of Total" dataDxfId="70"/>
    <tableColumn id="3" xr3:uid="{B67E5349-7B36-4645-A364-E8316BE91217}" name="Number with Out-Of-School Suspensions (OSS) or Expulsions of 10 Days or Less" dataDxfId="69"/>
    <tableColumn id="4" xr3:uid="{ADE3E8D2-AB52-40CA-849B-55E00D488E1E}" name="Percentage with OSS or Expulsions of 10 Days or Less" dataDxfId="68" dataCellStyle="Percent"/>
    <tableColumn id="5" xr3:uid="{038B74EB-CD02-46A1-BBCA-BA41FE3B3F1F}" name="Number with OSS or Expulsions of More Than 10 Days" dataDxfId="67"/>
    <tableColumn id="6" xr3:uid="{FD0FD358-49F9-42B2-B66B-EE9887216224}" name="Percentage with OSS or Expulsions of More Than 10 Days" dataDxfId="66" dataCellStyle="Percent"/>
    <tableColumn id="7" xr3:uid="{1BE59160-036E-4D9F-A0C3-794BD2CE14F7}" name="Number with In-School Suspensions (ISS) of 10 Days or Less" dataDxfId="65"/>
    <tableColumn id="8" xr3:uid="{141424B9-46ED-4ED3-B37C-F522C1068D24}" name="Percentage with ISS of 10 Days or Less" dataDxfId="64" dataCellStyle="Percent"/>
    <tableColumn id="9" xr3:uid="{977A1452-04F5-4E09-BD30-D3CE3F4EE93D}" name="Number with ISS of More Than 10 Days" dataDxfId="63"/>
    <tableColumn id="10" xr3:uid="{53904EC4-1FF8-4C2F-9EC9-35F43DF9ECC8}" name="Percentage with ISS of More Than 10 Days"/>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4"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4" Type="http://schemas.openxmlformats.org/officeDocument/2006/relationships/table" Target="../tables/table1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4" Type="http://schemas.openxmlformats.org/officeDocument/2006/relationships/table" Target="../tables/table20.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3836E-509E-4DA2-8991-49E3F2EA56D2}">
  <dimension ref="A1:C43"/>
  <sheetViews>
    <sheetView showGridLines="0" tabSelected="1" zoomScaleNormal="100" workbookViewId="0">
      <selection sqref="A1:C1"/>
    </sheetView>
  </sheetViews>
  <sheetFormatPr defaultColWidth="0" defaultRowHeight="15" zeroHeight="1" x14ac:dyDescent="0.25"/>
  <cols>
    <col min="1" max="1" width="35.5703125" customWidth="1"/>
    <col min="2" max="3" width="25.42578125" customWidth="1"/>
    <col min="4" max="16384" width="8.7109375" hidden="1"/>
  </cols>
  <sheetData>
    <row r="1" spans="1:3" ht="33.6" customHeight="1" thickBot="1" x14ac:dyDescent="0.3">
      <c r="A1" s="18" t="s">
        <v>77</v>
      </c>
      <c r="B1" s="18"/>
      <c r="C1" s="18"/>
    </row>
    <row r="2" spans="1:3" ht="65.45" customHeight="1" thickTop="1" thickBot="1" x14ac:dyDescent="0.3">
      <c r="A2" s="16" t="e" vm="1">
        <v>#VALUE!</v>
      </c>
      <c r="B2" s="19" t="s">
        <v>110</v>
      </c>
      <c r="C2" s="19"/>
    </row>
    <row r="3" spans="1:3" s="6" customFormat="1" ht="54" customHeight="1" thickTop="1" x14ac:dyDescent="0.25">
      <c r="A3" s="20" t="s">
        <v>115</v>
      </c>
      <c r="B3" s="20"/>
      <c r="C3" s="20"/>
    </row>
    <row r="4" spans="1:3" s="6" customFormat="1" ht="18" customHeight="1" x14ac:dyDescent="0.25">
      <c r="A4" s="22" t="s">
        <v>65</v>
      </c>
      <c r="B4" s="23"/>
      <c r="C4" s="23"/>
    </row>
    <row r="5" spans="1:3" ht="30" x14ac:dyDescent="0.25">
      <c r="A5" s="5" t="s">
        <v>0</v>
      </c>
      <c r="B5" s="5" t="s">
        <v>15</v>
      </c>
      <c r="C5" s="5" t="s">
        <v>16</v>
      </c>
    </row>
    <row r="6" spans="1:3" x14ac:dyDescent="0.25">
      <c r="A6" t="s">
        <v>1</v>
      </c>
      <c r="B6" s="2">
        <v>93</v>
      </c>
      <c r="C6" s="3">
        <v>2.6459542505974736E-3</v>
      </c>
    </row>
    <row r="7" spans="1:3" x14ac:dyDescent="0.25">
      <c r="A7" t="s">
        <v>2</v>
      </c>
      <c r="B7" s="2">
        <v>1191</v>
      </c>
      <c r="C7" s="3">
        <v>3.3885285080232162E-2</v>
      </c>
    </row>
    <row r="8" spans="1:3" x14ac:dyDescent="0.25">
      <c r="A8" t="s">
        <v>3</v>
      </c>
      <c r="B8" s="2">
        <v>0</v>
      </c>
      <c r="C8" s="3">
        <v>0</v>
      </c>
    </row>
    <row r="9" spans="1:3" x14ac:dyDescent="0.25">
      <c r="A9" t="s">
        <v>4</v>
      </c>
      <c r="B9" s="2">
        <v>3768</v>
      </c>
      <c r="C9" s="3">
        <v>0.10720382383065893</v>
      </c>
    </row>
    <row r="10" spans="1:3" x14ac:dyDescent="0.25">
      <c r="A10" t="s">
        <v>5</v>
      </c>
      <c r="B10" s="2">
        <v>824</v>
      </c>
      <c r="C10" s="3">
        <v>2.3443723682713098E-2</v>
      </c>
    </row>
    <row r="11" spans="1:3" x14ac:dyDescent="0.25">
      <c r="A11" t="s">
        <v>6</v>
      </c>
      <c r="B11" s="2">
        <v>1815</v>
      </c>
      <c r="C11" s="3">
        <v>5.1638784568111981E-2</v>
      </c>
    </row>
    <row r="12" spans="1:3" x14ac:dyDescent="0.25">
      <c r="A12" t="s">
        <v>7</v>
      </c>
      <c r="B12" s="2">
        <v>10</v>
      </c>
      <c r="C12" s="3">
        <v>2.845112097416638E-4</v>
      </c>
    </row>
    <row r="13" spans="1:3" x14ac:dyDescent="0.25">
      <c r="A13" t="s">
        <v>8</v>
      </c>
      <c r="B13" s="2">
        <v>12317</v>
      </c>
      <c r="C13" s="3">
        <v>0.35043245703880732</v>
      </c>
    </row>
    <row r="14" spans="1:3" x14ac:dyDescent="0.25">
      <c r="A14" t="s">
        <v>9</v>
      </c>
      <c r="B14" s="2">
        <v>0</v>
      </c>
      <c r="C14" s="3">
        <v>0</v>
      </c>
    </row>
    <row r="15" spans="1:3" x14ac:dyDescent="0.25">
      <c r="A15" t="s">
        <v>10</v>
      </c>
      <c r="B15" s="2">
        <v>11266</v>
      </c>
      <c r="C15" s="3">
        <v>0.32053032889495847</v>
      </c>
    </row>
    <row r="16" spans="1:3" x14ac:dyDescent="0.25">
      <c r="A16" t="s">
        <v>11</v>
      </c>
      <c r="B16" s="2">
        <v>3813</v>
      </c>
      <c r="C16" s="3">
        <v>0.10848412427449641</v>
      </c>
    </row>
    <row r="17" spans="1:3" x14ac:dyDescent="0.25">
      <c r="A17" t="s">
        <v>12</v>
      </c>
      <c r="B17" s="2">
        <v>26</v>
      </c>
      <c r="C17" s="3">
        <v>7.3972914532832593E-4</v>
      </c>
    </row>
    <row r="18" spans="1:3" x14ac:dyDescent="0.25">
      <c r="A18" t="s">
        <v>13</v>
      </c>
      <c r="B18" s="2">
        <v>25</v>
      </c>
      <c r="C18" s="3">
        <v>7.1127802435415951E-4</v>
      </c>
    </row>
    <row r="19" spans="1:3" x14ac:dyDescent="0.25">
      <c r="A19" t="s">
        <v>14</v>
      </c>
      <c r="B19" s="2">
        <v>35148</v>
      </c>
      <c r="C19" s="3">
        <v>1</v>
      </c>
    </row>
    <row r="20" spans="1:3" x14ac:dyDescent="0.25">
      <c r="A20" s="21"/>
      <c r="B20" s="21"/>
      <c r="C20" s="21"/>
    </row>
    <row r="21" spans="1:3" s="6" customFormat="1" ht="18" customHeight="1" x14ac:dyDescent="0.25">
      <c r="A21" s="22" t="s">
        <v>66</v>
      </c>
      <c r="B21" s="23"/>
      <c r="C21" s="23"/>
    </row>
    <row r="22" spans="1:3" ht="30" x14ac:dyDescent="0.25">
      <c r="A22" s="5" t="s">
        <v>17</v>
      </c>
      <c r="B22" s="5" t="s">
        <v>15</v>
      </c>
      <c r="C22" s="5" t="s">
        <v>16</v>
      </c>
    </row>
    <row r="23" spans="1:3" x14ac:dyDescent="0.25">
      <c r="A23" t="s">
        <v>18</v>
      </c>
      <c r="B23" s="2">
        <v>105</v>
      </c>
      <c r="C23" s="3">
        <v>2.9873677022874703E-3</v>
      </c>
    </row>
    <row r="24" spans="1:3" x14ac:dyDescent="0.25">
      <c r="A24" t="s">
        <v>19</v>
      </c>
      <c r="B24" s="2">
        <v>478</v>
      </c>
      <c r="C24" s="3">
        <v>1.359963582565153E-2</v>
      </c>
    </row>
    <row r="25" spans="1:3" x14ac:dyDescent="0.25">
      <c r="A25" t="s">
        <v>20</v>
      </c>
      <c r="B25" s="2">
        <v>11590</v>
      </c>
      <c r="C25" s="3">
        <v>0.32974849209058837</v>
      </c>
    </row>
    <row r="26" spans="1:3" x14ac:dyDescent="0.25">
      <c r="A26" t="s">
        <v>21</v>
      </c>
      <c r="B26" s="2">
        <v>11140</v>
      </c>
      <c r="C26" s="3">
        <v>0.31694548765221348</v>
      </c>
    </row>
    <row r="27" spans="1:3" x14ac:dyDescent="0.25">
      <c r="A27" t="s">
        <v>22</v>
      </c>
      <c r="B27" s="2">
        <v>26</v>
      </c>
      <c r="C27" s="3">
        <v>7.3972914532832593E-4</v>
      </c>
    </row>
    <row r="28" spans="1:3" x14ac:dyDescent="0.25">
      <c r="A28" t="s">
        <v>23</v>
      </c>
      <c r="B28" s="2">
        <v>1541</v>
      </c>
      <c r="C28" s="3">
        <v>4.3843177421190392E-2</v>
      </c>
    </row>
    <row r="29" spans="1:3" x14ac:dyDescent="0.25">
      <c r="A29" t="s">
        <v>24</v>
      </c>
      <c r="B29" s="2">
        <v>10268</v>
      </c>
      <c r="C29" s="3">
        <v>0.29213611016274044</v>
      </c>
    </row>
    <row r="30" spans="1:3" x14ac:dyDescent="0.25">
      <c r="A30" t="s">
        <v>14</v>
      </c>
      <c r="B30" s="4">
        <v>35148</v>
      </c>
      <c r="C30" s="3">
        <v>1</v>
      </c>
    </row>
    <row r="31" spans="1:3" x14ac:dyDescent="0.25">
      <c r="A31" s="21"/>
      <c r="B31" s="21"/>
      <c r="C31" s="21"/>
    </row>
    <row r="32" spans="1:3" s="6" customFormat="1" ht="18" customHeight="1" x14ac:dyDescent="0.25">
      <c r="A32" s="22" t="s">
        <v>68</v>
      </c>
      <c r="B32" s="23"/>
      <c r="C32" s="23"/>
    </row>
    <row r="33" spans="1:3" ht="33.6" customHeight="1" x14ac:dyDescent="0.25">
      <c r="A33" s="5" t="s">
        <v>25</v>
      </c>
      <c r="B33" s="5" t="s">
        <v>15</v>
      </c>
      <c r="C33" s="5" t="s">
        <v>16</v>
      </c>
    </row>
    <row r="34" spans="1:3" x14ac:dyDescent="0.25">
      <c r="A34" t="s">
        <v>26</v>
      </c>
      <c r="B34" s="2">
        <v>8415</v>
      </c>
      <c r="C34" s="3">
        <v>0.23941618299761011</v>
      </c>
    </row>
    <row r="35" spans="1:3" x14ac:dyDescent="0.25">
      <c r="A35" t="s">
        <v>27</v>
      </c>
      <c r="B35" s="2">
        <v>26733</v>
      </c>
      <c r="C35" s="3">
        <v>0.76058381700238986</v>
      </c>
    </row>
    <row r="36" spans="1:3" x14ac:dyDescent="0.25">
      <c r="A36" t="s">
        <v>14</v>
      </c>
      <c r="B36" s="4">
        <v>35148</v>
      </c>
      <c r="C36" s="3">
        <v>1</v>
      </c>
    </row>
    <row r="37" spans="1:3" x14ac:dyDescent="0.25">
      <c r="A37" s="21"/>
      <c r="B37" s="21"/>
      <c r="C37" s="21"/>
    </row>
    <row r="38" spans="1:3" s="6" customFormat="1" ht="18" customHeight="1" x14ac:dyDescent="0.25">
      <c r="A38" s="22" t="s">
        <v>67</v>
      </c>
      <c r="B38" s="23"/>
      <c r="C38" s="23"/>
    </row>
    <row r="39" spans="1:3" ht="30" x14ac:dyDescent="0.25">
      <c r="A39" s="5" t="s">
        <v>28</v>
      </c>
      <c r="B39" s="5" t="s">
        <v>15</v>
      </c>
      <c r="C39" s="5" t="s">
        <v>16</v>
      </c>
    </row>
    <row r="40" spans="1:3" x14ac:dyDescent="0.25">
      <c r="A40" t="s">
        <v>29</v>
      </c>
      <c r="B40" s="2">
        <v>1054</v>
      </c>
      <c r="C40" s="3">
        <v>2.9987481506771368E-2</v>
      </c>
    </row>
    <row r="41" spans="1:3" x14ac:dyDescent="0.25">
      <c r="A41" t="s">
        <v>30</v>
      </c>
      <c r="B41" s="2">
        <v>34094</v>
      </c>
      <c r="C41" s="3">
        <v>0.97001251849322867</v>
      </c>
    </row>
    <row r="42" spans="1:3" x14ac:dyDescent="0.25">
      <c r="A42" t="s">
        <v>14</v>
      </c>
      <c r="B42" s="4">
        <v>35148</v>
      </c>
      <c r="C42" s="3">
        <v>1</v>
      </c>
    </row>
    <row r="43" spans="1:3" x14ac:dyDescent="0.25">
      <c r="A43" s="15" t="s">
        <v>31</v>
      </c>
      <c r="B43" s="15"/>
      <c r="C43" s="15"/>
    </row>
  </sheetData>
  <mergeCells count="10">
    <mergeCell ref="A37:C37"/>
    <mergeCell ref="A4:C4"/>
    <mergeCell ref="A21:C21"/>
    <mergeCell ref="A32:C32"/>
    <mergeCell ref="A38:C38"/>
    <mergeCell ref="A1:C1"/>
    <mergeCell ref="B2:C2"/>
    <mergeCell ref="A3:C3"/>
    <mergeCell ref="A31:C31"/>
    <mergeCell ref="A20:C20"/>
  </mergeCells>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2DA7-FF88-41F8-99A6-91C96C432643}">
  <dimension ref="A1:L43"/>
  <sheetViews>
    <sheetView showGridLines="0" workbookViewId="0">
      <selection sqref="A1:I1"/>
    </sheetView>
  </sheetViews>
  <sheetFormatPr defaultColWidth="0" defaultRowHeight="15" zeroHeight="1" x14ac:dyDescent="0.25"/>
  <cols>
    <col min="1" max="1" width="35.85546875" customWidth="1"/>
    <col min="2" max="8" width="15.5703125" customWidth="1"/>
    <col min="9" max="9" width="17.5703125" customWidth="1"/>
    <col min="10" max="12" width="0" hidden="1" customWidth="1"/>
    <col min="13" max="16384" width="8.7109375" hidden="1"/>
  </cols>
  <sheetData>
    <row r="1" spans="1:9" ht="15.75" thickBot="1" x14ac:dyDescent="0.3">
      <c r="A1" s="24" t="s">
        <v>78</v>
      </c>
      <c r="B1" s="24"/>
      <c r="C1" s="24"/>
      <c r="D1" s="24"/>
      <c r="E1" s="24"/>
      <c r="F1" s="24"/>
      <c r="G1" s="24"/>
      <c r="H1" s="24"/>
      <c r="I1" s="24"/>
    </row>
    <row r="2" spans="1:9" ht="65.45" customHeight="1" thickTop="1" thickBot="1" x14ac:dyDescent="0.3">
      <c r="A2" s="11" t="e" vm="1">
        <v>#VALUE!</v>
      </c>
      <c r="B2" s="19" t="s">
        <v>42</v>
      </c>
      <c r="C2" s="19"/>
      <c r="D2" s="19"/>
      <c r="E2" s="19"/>
      <c r="F2" s="19"/>
      <c r="G2" s="19"/>
      <c r="H2" s="19"/>
      <c r="I2" s="19"/>
    </row>
    <row r="3" spans="1:9" ht="66" customHeight="1" thickTop="1" x14ac:dyDescent="0.25">
      <c r="A3" s="20" t="s">
        <v>114</v>
      </c>
      <c r="B3" s="20"/>
      <c r="C3" s="20"/>
      <c r="D3" s="20"/>
      <c r="E3" s="20"/>
      <c r="F3" s="20"/>
      <c r="G3" s="20"/>
      <c r="H3" s="20"/>
      <c r="I3" s="20"/>
    </row>
    <row r="4" spans="1:9" ht="19.5" customHeight="1" x14ac:dyDescent="0.25">
      <c r="A4" s="22" t="s">
        <v>69</v>
      </c>
      <c r="B4" s="22"/>
      <c r="C4" s="22"/>
      <c r="D4" s="22"/>
      <c r="E4" s="22"/>
      <c r="F4" s="22"/>
      <c r="G4" s="22"/>
      <c r="H4" s="22"/>
      <c r="I4" s="22"/>
    </row>
    <row r="5" spans="1:9" ht="60" x14ac:dyDescent="0.25">
      <c r="A5" s="5" t="s">
        <v>0</v>
      </c>
      <c r="B5" s="5" t="s">
        <v>32</v>
      </c>
      <c r="C5" s="5" t="s">
        <v>41</v>
      </c>
      <c r="D5" s="5" t="s">
        <v>33</v>
      </c>
      <c r="E5" s="5" t="s">
        <v>34</v>
      </c>
      <c r="F5" s="5" t="s">
        <v>35</v>
      </c>
      <c r="G5" s="5" t="s">
        <v>36</v>
      </c>
      <c r="H5" s="5" t="s">
        <v>37</v>
      </c>
      <c r="I5" s="5" t="s">
        <v>38</v>
      </c>
    </row>
    <row r="6" spans="1:9" x14ac:dyDescent="0.25">
      <c r="A6" t="s">
        <v>1</v>
      </c>
      <c r="B6" s="7">
        <v>46</v>
      </c>
      <c r="C6" s="3">
        <v>2.8746406699162604E-3</v>
      </c>
      <c r="D6" s="7">
        <v>14</v>
      </c>
      <c r="E6" s="8">
        <v>0.30434782608695654</v>
      </c>
      <c r="F6" s="7">
        <v>28</v>
      </c>
      <c r="G6" s="8">
        <v>0.60869565217391308</v>
      </c>
      <c r="H6" s="7">
        <v>4</v>
      </c>
      <c r="I6" s="8">
        <v>8.6956521739130432E-2</v>
      </c>
    </row>
    <row r="7" spans="1:9" x14ac:dyDescent="0.25">
      <c r="A7" t="s">
        <v>2</v>
      </c>
      <c r="B7" s="7">
        <v>679</v>
      </c>
      <c r="C7" s="3">
        <v>4.2432195975503059E-2</v>
      </c>
      <c r="D7" s="7">
        <v>228</v>
      </c>
      <c r="E7" s="8">
        <v>0.33578792341678937</v>
      </c>
      <c r="F7" s="7">
        <v>412</v>
      </c>
      <c r="G7" s="8">
        <v>0.60677466863033869</v>
      </c>
      <c r="H7" s="7">
        <v>39</v>
      </c>
      <c r="I7" s="8">
        <v>5.7437407952871868E-2</v>
      </c>
    </row>
    <row r="8" spans="1:9" x14ac:dyDescent="0.25">
      <c r="A8" t="s">
        <v>3</v>
      </c>
      <c r="B8" s="7">
        <v>0</v>
      </c>
      <c r="C8" s="3">
        <v>0</v>
      </c>
      <c r="D8" s="7">
        <v>0</v>
      </c>
      <c r="E8" s="8" t="s">
        <v>51</v>
      </c>
      <c r="F8" s="7">
        <v>0</v>
      </c>
      <c r="G8" s="8" t="s">
        <v>51</v>
      </c>
      <c r="H8" s="7">
        <v>0</v>
      </c>
      <c r="I8" s="8" t="s">
        <v>51</v>
      </c>
    </row>
    <row r="9" spans="1:9" x14ac:dyDescent="0.25">
      <c r="A9" t="s">
        <v>4</v>
      </c>
      <c r="B9" s="7">
        <v>1399</v>
      </c>
      <c r="C9" s="3">
        <v>8.7426571678540177E-2</v>
      </c>
      <c r="D9" s="7">
        <v>288</v>
      </c>
      <c r="E9" s="8">
        <v>0.20586132952108649</v>
      </c>
      <c r="F9" s="7">
        <v>854</v>
      </c>
      <c r="G9" s="8">
        <v>0.6104360257326662</v>
      </c>
      <c r="H9" s="7">
        <v>257</v>
      </c>
      <c r="I9" s="8">
        <v>0.18370264474624731</v>
      </c>
    </row>
    <row r="10" spans="1:9" x14ac:dyDescent="0.25">
      <c r="A10" t="s">
        <v>5</v>
      </c>
      <c r="B10" s="7">
        <v>369</v>
      </c>
      <c r="C10" s="3">
        <v>2.3059617547806523E-2</v>
      </c>
      <c r="D10" s="7">
        <v>76</v>
      </c>
      <c r="E10" s="8">
        <v>0.20596205962059622</v>
      </c>
      <c r="F10" s="7">
        <v>250</v>
      </c>
      <c r="G10" s="8">
        <v>0.6775067750677507</v>
      </c>
      <c r="H10" s="7">
        <v>43</v>
      </c>
      <c r="I10" s="8">
        <v>0.11653116531165311</v>
      </c>
    </row>
    <row r="11" spans="1:9" x14ac:dyDescent="0.25">
      <c r="A11" t="s">
        <v>6</v>
      </c>
      <c r="B11" s="7">
        <v>795</v>
      </c>
      <c r="C11" s="3">
        <v>4.9681289838770154E-2</v>
      </c>
      <c r="D11" s="7">
        <v>174</v>
      </c>
      <c r="E11" s="8">
        <v>0.21886792452830189</v>
      </c>
      <c r="F11" s="7">
        <v>525</v>
      </c>
      <c r="G11" s="8">
        <v>0.660377358490566</v>
      </c>
      <c r="H11" s="7">
        <v>96</v>
      </c>
      <c r="I11" s="8">
        <v>0.12075471698113208</v>
      </c>
    </row>
    <row r="12" spans="1:9" x14ac:dyDescent="0.25">
      <c r="A12" t="s">
        <v>39</v>
      </c>
      <c r="B12" s="7">
        <v>4</v>
      </c>
      <c r="C12" s="3">
        <v>2.4996875390576176E-4</v>
      </c>
      <c r="D12" s="7">
        <v>0</v>
      </c>
      <c r="E12" s="8">
        <v>0</v>
      </c>
      <c r="F12" s="7">
        <v>3</v>
      </c>
      <c r="G12" s="8">
        <v>0.75</v>
      </c>
      <c r="H12" s="7">
        <v>1</v>
      </c>
      <c r="I12" s="8">
        <v>0.25</v>
      </c>
    </row>
    <row r="13" spans="1:9" x14ac:dyDescent="0.25">
      <c r="A13" t="s">
        <v>40</v>
      </c>
      <c r="B13" s="7">
        <v>5429</v>
      </c>
      <c r="C13" s="3">
        <v>0.3392700912385952</v>
      </c>
      <c r="D13" s="7">
        <v>1365</v>
      </c>
      <c r="E13" s="8">
        <v>0.25142751888008841</v>
      </c>
      <c r="F13" s="7">
        <v>3385</v>
      </c>
      <c r="G13" s="8">
        <v>0.62350340762571377</v>
      </c>
      <c r="H13" s="7">
        <v>679</v>
      </c>
      <c r="I13" s="8">
        <v>0.12506907349419782</v>
      </c>
    </row>
    <row r="14" spans="1:9" x14ac:dyDescent="0.25">
      <c r="A14" t="s">
        <v>9</v>
      </c>
      <c r="B14" s="7">
        <v>0</v>
      </c>
      <c r="C14" s="3">
        <v>0</v>
      </c>
      <c r="D14" s="7">
        <v>0</v>
      </c>
      <c r="E14" s="8" t="s">
        <v>51</v>
      </c>
      <c r="F14" s="7">
        <v>0</v>
      </c>
      <c r="G14" s="8" t="s">
        <v>51</v>
      </c>
      <c r="H14" s="7">
        <v>0</v>
      </c>
      <c r="I14" s="8" t="s">
        <v>51</v>
      </c>
    </row>
    <row r="15" spans="1:9" x14ac:dyDescent="0.25">
      <c r="A15" t="s">
        <v>10</v>
      </c>
      <c r="B15" s="7">
        <v>5343</v>
      </c>
      <c r="C15" s="3">
        <v>0.33389576302962132</v>
      </c>
      <c r="D15" s="7">
        <v>1429</v>
      </c>
      <c r="E15" s="8">
        <v>0.26745274190529666</v>
      </c>
      <c r="F15" s="7">
        <v>3346</v>
      </c>
      <c r="G15" s="8">
        <v>0.62623994010855322</v>
      </c>
      <c r="H15" s="7">
        <v>568</v>
      </c>
      <c r="I15" s="8">
        <v>0.1063073179861501</v>
      </c>
    </row>
    <row r="16" spans="1:9" x14ac:dyDescent="0.25">
      <c r="A16" t="s">
        <v>11</v>
      </c>
      <c r="B16" s="7">
        <v>1909</v>
      </c>
      <c r="C16" s="3">
        <v>0.11929758780152482</v>
      </c>
      <c r="D16" s="7">
        <v>574</v>
      </c>
      <c r="E16" s="8">
        <v>0.3006809848088004</v>
      </c>
      <c r="F16" s="7">
        <v>1163</v>
      </c>
      <c r="G16" s="8">
        <v>0.60921948664222103</v>
      </c>
      <c r="H16" s="7">
        <v>172</v>
      </c>
      <c r="I16" s="8">
        <v>9.0099528548978527E-2</v>
      </c>
    </row>
    <row r="17" spans="1:9" x14ac:dyDescent="0.25">
      <c r="A17" t="s">
        <v>12</v>
      </c>
      <c r="B17" s="7">
        <v>16</v>
      </c>
      <c r="C17" s="3">
        <v>9.9987501562304702E-4</v>
      </c>
      <c r="D17" s="7">
        <v>4</v>
      </c>
      <c r="E17" s="8">
        <v>0.25</v>
      </c>
      <c r="F17" s="7">
        <v>12</v>
      </c>
      <c r="G17" s="8">
        <v>0.75</v>
      </c>
      <c r="H17" s="7">
        <v>0</v>
      </c>
      <c r="I17" s="8">
        <v>0</v>
      </c>
    </row>
    <row r="18" spans="1:9" x14ac:dyDescent="0.25">
      <c r="A18" t="s">
        <v>13</v>
      </c>
      <c r="B18" s="7">
        <v>13</v>
      </c>
      <c r="C18" s="3">
        <v>8.1239845019372581E-4</v>
      </c>
      <c r="D18" s="7">
        <v>4</v>
      </c>
      <c r="E18" s="8">
        <v>0.30769230769230771</v>
      </c>
      <c r="F18" s="7">
        <v>8</v>
      </c>
      <c r="G18" s="8">
        <v>0.61538461538461542</v>
      </c>
      <c r="H18" s="7">
        <v>1</v>
      </c>
      <c r="I18" s="8">
        <v>7.6923076923076927E-2</v>
      </c>
    </row>
    <row r="19" spans="1:9" x14ac:dyDescent="0.25">
      <c r="A19" t="s">
        <v>14</v>
      </c>
      <c r="B19" s="7">
        <v>16002</v>
      </c>
      <c r="C19" s="3">
        <v>1</v>
      </c>
      <c r="D19" s="7">
        <v>4156</v>
      </c>
      <c r="E19" s="8">
        <v>0.2597175353080865</v>
      </c>
      <c r="F19" s="7">
        <v>9986</v>
      </c>
      <c r="G19" s="8">
        <v>0.62404699412573428</v>
      </c>
      <c r="H19" s="7">
        <v>1860</v>
      </c>
      <c r="I19" s="8">
        <v>0.11623547056617922</v>
      </c>
    </row>
    <row r="20" spans="1:9" x14ac:dyDescent="0.25">
      <c r="A20" s="25"/>
      <c r="B20" s="25"/>
      <c r="C20" s="25"/>
      <c r="D20" s="25"/>
      <c r="E20" s="25"/>
      <c r="F20" s="25"/>
      <c r="G20" s="25"/>
      <c r="H20" s="25"/>
      <c r="I20" s="25"/>
    </row>
    <row r="21" spans="1:9" ht="19.5" customHeight="1" x14ac:dyDescent="0.25">
      <c r="A21" s="22" t="s">
        <v>70</v>
      </c>
      <c r="B21" s="22"/>
      <c r="C21" s="22"/>
      <c r="D21" s="22"/>
      <c r="E21" s="22"/>
      <c r="F21" s="22"/>
      <c r="G21" s="22"/>
      <c r="H21" s="22"/>
      <c r="I21" s="22"/>
    </row>
    <row r="22" spans="1:9" ht="60" x14ac:dyDescent="0.25">
      <c r="A22" s="5" t="s">
        <v>17</v>
      </c>
      <c r="B22" s="5" t="s">
        <v>32</v>
      </c>
      <c r="C22" s="5" t="s">
        <v>41</v>
      </c>
      <c r="D22" s="5" t="s">
        <v>33</v>
      </c>
      <c r="E22" s="5" t="s">
        <v>34</v>
      </c>
      <c r="F22" s="5" t="s">
        <v>35</v>
      </c>
      <c r="G22" s="5" t="s">
        <v>36</v>
      </c>
      <c r="H22" s="5" t="s">
        <v>37</v>
      </c>
      <c r="I22" s="5" t="s">
        <v>38</v>
      </c>
    </row>
    <row r="23" spans="1:9" x14ac:dyDescent="0.25">
      <c r="A23" t="s">
        <v>18</v>
      </c>
      <c r="B23" s="7">
        <v>39</v>
      </c>
      <c r="C23" s="3">
        <v>2.4371953505811774E-3</v>
      </c>
      <c r="D23" s="7">
        <v>9</v>
      </c>
      <c r="E23" s="8">
        <v>0.23076923076923078</v>
      </c>
      <c r="F23" s="7">
        <v>27</v>
      </c>
      <c r="G23" s="8">
        <v>0.69230769230769229</v>
      </c>
      <c r="H23" s="7">
        <v>3</v>
      </c>
      <c r="I23" s="8">
        <v>7.6923076923076927E-2</v>
      </c>
    </row>
    <row r="24" spans="1:9" x14ac:dyDescent="0.25">
      <c r="A24" t="s">
        <v>19</v>
      </c>
      <c r="B24" s="7">
        <v>268</v>
      </c>
      <c r="C24" s="3">
        <v>1.6747906511686041E-2</v>
      </c>
      <c r="D24" s="7">
        <v>89</v>
      </c>
      <c r="E24" s="8">
        <v>0.33208955223880599</v>
      </c>
      <c r="F24" s="7">
        <v>167</v>
      </c>
      <c r="G24" s="8">
        <v>0.62313432835820892</v>
      </c>
      <c r="H24" s="7">
        <v>12</v>
      </c>
      <c r="I24" s="8">
        <v>4.4776119402985072E-2</v>
      </c>
    </row>
    <row r="25" spans="1:9" x14ac:dyDescent="0.25">
      <c r="A25" t="s">
        <v>20</v>
      </c>
      <c r="B25" s="7">
        <v>4859</v>
      </c>
      <c r="C25" s="3">
        <v>0.30364954380702414</v>
      </c>
      <c r="D25" s="7">
        <v>1034</v>
      </c>
      <c r="E25" s="8">
        <v>0.21280098785758386</v>
      </c>
      <c r="F25" s="7">
        <v>3113</v>
      </c>
      <c r="G25" s="8">
        <v>0.6406668038691089</v>
      </c>
      <c r="H25" s="7">
        <v>712</v>
      </c>
      <c r="I25" s="8">
        <v>0.14653220827330726</v>
      </c>
    </row>
    <row r="26" spans="1:9" x14ac:dyDescent="0.25">
      <c r="A26" t="s">
        <v>21</v>
      </c>
      <c r="B26" s="7">
        <v>5128</v>
      </c>
      <c r="C26" s="3">
        <v>0.32045994250718662</v>
      </c>
      <c r="D26" s="7">
        <v>1314</v>
      </c>
      <c r="E26" s="8">
        <v>0.25624024960998437</v>
      </c>
      <c r="F26" s="7">
        <v>3235</v>
      </c>
      <c r="G26" s="8">
        <v>0.63085023400936036</v>
      </c>
      <c r="H26" s="7">
        <v>579</v>
      </c>
      <c r="I26" s="8">
        <v>0.11290951638065523</v>
      </c>
    </row>
    <row r="27" spans="1:9" x14ac:dyDescent="0.25">
      <c r="A27" t="s">
        <v>22</v>
      </c>
      <c r="B27" s="7">
        <v>7</v>
      </c>
      <c r="C27" s="3">
        <v>4.3744531933508313E-4</v>
      </c>
      <c r="D27" s="7">
        <v>3</v>
      </c>
      <c r="E27" s="8">
        <v>0.42857142857142855</v>
      </c>
      <c r="F27" s="7">
        <v>3</v>
      </c>
      <c r="G27" s="8">
        <v>0.42857142857142855</v>
      </c>
      <c r="H27" s="7">
        <v>1</v>
      </c>
      <c r="I27" s="8">
        <v>0.14285714285714285</v>
      </c>
    </row>
    <row r="28" spans="1:9" x14ac:dyDescent="0.25">
      <c r="A28" t="s">
        <v>23</v>
      </c>
      <c r="B28" s="7">
        <v>629</v>
      </c>
      <c r="C28" s="3">
        <v>3.930758655168104E-2</v>
      </c>
      <c r="D28" s="7">
        <v>164</v>
      </c>
      <c r="E28" s="8">
        <v>0.26073131955484896</v>
      </c>
      <c r="F28" s="7">
        <v>375</v>
      </c>
      <c r="G28" s="8">
        <v>0.59618441971383151</v>
      </c>
      <c r="H28" s="7">
        <v>90</v>
      </c>
      <c r="I28" s="8">
        <v>0.14308426073131955</v>
      </c>
    </row>
    <row r="29" spans="1:9" x14ac:dyDescent="0.25">
      <c r="A29" t="s">
        <v>24</v>
      </c>
      <c r="B29" s="7">
        <v>5072</v>
      </c>
      <c r="C29" s="3">
        <v>0.31696037995250592</v>
      </c>
      <c r="D29" s="7">
        <v>1543</v>
      </c>
      <c r="E29" s="8">
        <v>0.3042192429022082</v>
      </c>
      <c r="F29" s="7">
        <v>3066</v>
      </c>
      <c r="G29" s="8">
        <v>0.60449526813880128</v>
      </c>
      <c r="H29" s="7">
        <v>463</v>
      </c>
      <c r="I29" s="8">
        <v>9.1285488958990538E-2</v>
      </c>
    </row>
    <row r="30" spans="1:9" x14ac:dyDescent="0.25">
      <c r="A30" t="s">
        <v>14</v>
      </c>
      <c r="B30" s="7">
        <v>16002</v>
      </c>
      <c r="C30" s="3">
        <v>1</v>
      </c>
      <c r="D30" s="7">
        <v>4156</v>
      </c>
      <c r="E30" s="8">
        <v>0.2597175353080865</v>
      </c>
      <c r="F30" s="7">
        <v>9986</v>
      </c>
      <c r="G30" s="8">
        <v>0.62404699412573428</v>
      </c>
      <c r="H30" s="7">
        <v>1860</v>
      </c>
      <c r="I30" s="8">
        <v>0.11623547056617922</v>
      </c>
    </row>
    <row r="31" spans="1:9" x14ac:dyDescent="0.25">
      <c r="A31" s="25"/>
      <c r="B31" s="25"/>
      <c r="C31" s="25"/>
      <c r="D31" s="25"/>
      <c r="E31" s="25"/>
      <c r="F31" s="25"/>
      <c r="G31" s="25"/>
      <c r="H31" s="25"/>
      <c r="I31" s="25"/>
    </row>
    <row r="32" spans="1:9" ht="19.5" customHeight="1" x14ac:dyDescent="0.25">
      <c r="A32" s="22" t="s">
        <v>71</v>
      </c>
      <c r="B32" s="22"/>
      <c r="C32" s="22"/>
      <c r="D32" s="22"/>
      <c r="E32" s="22"/>
      <c r="F32" s="22"/>
      <c r="G32" s="22"/>
      <c r="H32" s="22"/>
      <c r="I32" s="22"/>
    </row>
    <row r="33" spans="1:9" ht="60" x14ac:dyDescent="0.25">
      <c r="A33" s="5" t="s">
        <v>25</v>
      </c>
      <c r="B33" s="5" t="s">
        <v>32</v>
      </c>
      <c r="C33" s="5" t="s">
        <v>41</v>
      </c>
      <c r="D33" s="5" t="s">
        <v>33</v>
      </c>
      <c r="E33" s="5" t="s">
        <v>34</v>
      </c>
      <c r="F33" s="5" t="s">
        <v>35</v>
      </c>
      <c r="G33" s="5" t="s">
        <v>36</v>
      </c>
      <c r="H33" s="5" t="s">
        <v>37</v>
      </c>
      <c r="I33" s="5" t="s">
        <v>38</v>
      </c>
    </row>
    <row r="34" spans="1:9" x14ac:dyDescent="0.25">
      <c r="A34" t="s">
        <v>26</v>
      </c>
      <c r="B34" s="7">
        <v>3896</v>
      </c>
      <c r="C34" s="9">
        <v>0.24346956630421199</v>
      </c>
      <c r="D34" s="7">
        <v>998</v>
      </c>
      <c r="E34" s="8">
        <v>0.25616016427104721</v>
      </c>
      <c r="F34" s="7">
        <v>2431</v>
      </c>
      <c r="G34" s="8">
        <v>0.62397330595482547</v>
      </c>
      <c r="H34" s="7">
        <v>467</v>
      </c>
      <c r="I34" s="8">
        <v>0.1198665297741273</v>
      </c>
    </row>
    <row r="35" spans="1:9" x14ac:dyDescent="0.25">
      <c r="A35" t="s">
        <v>27</v>
      </c>
      <c r="B35" s="7">
        <v>12106</v>
      </c>
      <c r="C35" s="9">
        <v>0.75653043369578798</v>
      </c>
      <c r="D35" s="7">
        <v>3158</v>
      </c>
      <c r="E35" s="8">
        <v>0.26086238228977365</v>
      </c>
      <c r="F35" s="7">
        <v>7555</v>
      </c>
      <c r="G35" s="8">
        <v>0.62407070873946802</v>
      </c>
      <c r="H35" s="7">
        <v>1393</v>
      </c>
      <c r="I35" s="8">
        <v>0.1150669089707583</v>
      </c>
    </row>
    <row r="36" spans="1:9" x14ac:dyDescent="0.25">
      <c r="A36" t="s">
        <v>14</v>
      </c>
      <c r="B36" s="7">
        <v>16002</v>
      </c>
      <c r="C36" s="9">
        <v>1</v>
      </c>
      <c r="D36" s="7">
        <v>4156</v>
      </c>
      <c r="E36" s="8">
        <v>0.2597175353080865</v>
      </c>
      <c r="F36" s="7">
        <v>9986</v>
      </c>
      <c r="G36" s="8">
        <v>0.62404699412573428</v>
      </c>
      <c r="H36" s="7">
        <v>1860</v>
      </c>
      <c r="I36" s="8">
        <v>0.11623547056617922</v>
      </c>
    </row>
    <row r="37" spans="1:9" x14ac:dyDescent="0.25">
      <c r="A37" s="25"/>
      <c r="B37" s="25"/>
      <c r="C37" s="25"/>
      <c r="D37" s="25"/>
      <c r="E37" s="25"/>
      <c r="F37" s="25"/>
      <c r="G37" s="25"/>
      <c r="H37" s="25"/>
      <c r="I37" s="25"/>
    </row>
    <row r="38" spans="1:9" ht="19.5" customHeight="1" x14ac:dyDescent="0.25">
      <c r="A38" s="22" t="s">
        <v>72</v>
      </c>
      <c r="B38" s="22"/>
      <c r="C38" s="22"/>
      <c r="D38" s="22"/>
      <c r="E38" s="22"/>
      <c r="F38" s="22"/>
      <c r="G38" s="22"/>
      <c r="H38" s="22"/>
      <c r="I38" s="22"/>
    </row>
    <row r="39" spans="1:9" ht="60" x14ac:dyDescent="0.25">
      <c r="A39" s="5" t="s">
        <v>28</v>
      </c>
      <c r="B39" s="5" t="s">
        <v>32</v>
      </c>
      <c r="C39" s="5" t="s">
        <v>41</v>
      </c>
      <c r="D39" s="5" t="s">
        <v>33</v>
      </c>
      <c r="E39" s="5" t="s">
        <v>34</v>
      </c>
      <c r="F39" s="5" t="s">
        <v>35</v>
      </c>
      <c r="G39" s="5" t="s">
        <v>36</v>
      </c>
      <c r="H39" s="5" t="s">
        <v>37</v>
      </c>
      <c r="I39" s="5" t="s">
        <v>38</v>
      </c>
    </row>
    <row r="40" spans="1:9" x14ac:dyDescent="0.25">
      <c r="A40" t="s">
        <v>29</v>
      </c>
      <c r="B40" s="7">
        <v>520</v>
      </c>
      <c r="C40" s="9">
        <v>3.2495938007749033E-2</v>
      </c>
      <c r="D40" s="7">
        <v>131</v>
      </c>
      <c r="E40" s="8">
        <v>0.25192307692307692</v>
      </c>
      <c r="F40" s="7">
        <v>329</v>
      </c>
      <c r="G40" s="8">
        <v>0.63269230769230766</v>
      </c>
      <c r="H40" s="7">
        <v>60</v>
      </c>
      <c r="I40" s="8">
        <v>0.11538461538461539</v>
      </c>
    </row>
    <row r="41" spans="1:9" x14ac:dyDescent="0.25">
      <c r="A41" t="s">
        <v>30</v>
      </c>
      <c r="B41" s="7">
        <v>15482</v>
      </c>
      <c r="C41" s="9">
        <v>0.96750406199225092</v>
      </c>
      <c r="D41" s="7">
        <v>4025</v>
      </c>
      <c r="E41" s="8">
        <v>0.25997933083580932</v>
      </c>
      <c r="F41" s="7">
        <v>9657</v>
      </c>
      <c r="G41" s="8">
        <v>0.62375662059165482</v>
      </c>
      <c r="H41" s="7">
        <v>1800</v>
      </c>
      <c r="I41" s="8">
        <v>0.11626404857253585</v>
      </c>
    </row>
    <row r="42" spans="1:9" x14ac:dyDescent="0.25">
      <c r="A42" t="s">
        <v>14</v>
      </c>
      <c r="B42" s="7">
        <v>16002</v>
      </c>
      <c r="C42" s="9">
        <v>1</v>
      </c>
      <c r="D42" s="7">
        <v>4156</v>
      </c>
      <c r="E42" s="8">
        <v>0.2597175353080865</v>
      </c>
      <c r="F42" s="7">
        <v>9986</v>
      </c>
      <c r="G42" s="8">
        <v>0.62404699412573428</v>
      </c>
      <c r="H42" s="7">
        <v>1860</v>
      </c>
      <c r="I42" s="8">
        <v>0.11623547056617922</v>
      </c>
    </row>
    <row r="43" spans="1:9" x14ac:dyDescent="0.25">
      <c r="A43" s="25" t="s">
        <v>31</v>
      </c>
      <c r="B43" s="25"/>
      <c r="C43" s="25"/>
      <c r="D43" s="25"/>
      <c r="E43" s="25"/>
      <c r="F43" s="25"/>
      <c r="G43" s="25"/>
      <c r="H43" s="25"/>
      <c r="I43" s="25"/>
    </row>
  </sheetData>
  <mergeCells count="11">
    <mergeCell ref="B2:I2"/>
    <mergeCell ref="A3:I3"/>
    <mergeCell ref="A1:I1"/>
    <mergeCell ref="A43:I43"/>
    <mergeCell ref="A31:I31"/>
    <mergeCell ref="A4:I4"/>
    <mergeCell ref="A21:I21"/>
    <mergeCell ref="A32:I32"/>
    <mergeCell ref="A38:I38"/>
    <mergeCell ref="A37:I37"/>
    <mergeCell ref="A20:I20"/>
  </mergeCells>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E7AF7-07E6-47C1-A163-A3ED8002090E}">
  <dimension ref="A1:N44"/>
  <sheetViews>
    <sheetView showGridLines="0" workbookViewId="0">
      <selection sqref="A1:K1"/>
    </sheetView>
  </sheetViews>
  <sheetFormatPr defaultColWidth="0" defaultRowHeight="15" zeroHeight="1" x14ac:dyDescent="0.25"/>
  <cols>
    <col min="1" max="1" width="35.5703125" customWidth="1"/>
    <col min="2" max="2" width="22.140625" customWidth="1"/>
    <col min="3" max="3" width="11.42578125" customWidth="1"/>
    <col min="4" max="4" width="17.5703125" customWidth="1"/>
    <col min="5" max="5" width="15.7109375" customWidth="1"/>
    <col min="6" max="6" width="14.85546875" customWidth="1"/>
    <col min="7" max="7" width="14.42578125" customWidth="1"/>
    <col min="8" max="8" width="15.42578125" customWidth="1"/>
    <col min="9" max="9" width="12.5703125" customWidth="1"/>
    <col min="10" max="10" width="14.42578125" customWidth="1"/>
    <col min="11" max="11" width="14.7109375" customWidth="1"/>
    <col min="12" max="14" width="0" hidden="1" customWidth="1"/>
    <col min="15" max="16384" width="8.7109375" hidden="1"/>
  </cols>
  <sheetData>
    <row r="1" spans="1:11" ht="15.75" thickBot="1" x14ac:dyDescent="0.3">
      <c r="A1" s="24" t="s">
        <v>79</v>
      </c>
      <c r="B1" s="24"/>
      <c r="C1" s="24"/>
      <c r="D1" s="24"/>
      <c r="E1" s="24"/>
      <c r="F1" s="24"/>
      <c r="G1" s="24"/>
      <c r="H1" s="24"/>
      <c r="I1" s="24"/>
      <c r="J1" s="24"/>
      <c r="K1" s="24"/>
    </row>
    <row r="2" spans="1:11" ht="65.45" customHeight="1" thickTop="1" thickBot="1" x14ac:dyDescent="0.3">
      <c r="A2" s="11" t="e" vm="1">
        <v>#VALUE!</v>
      </c>
      <c r="B2" s="19" t="s">
        <v>52</v>
      </c>
      <c r="C2" s="19"/>
      <c r="D2" s="19"/>
      <c r="E2" s="19"/>
      <c r="F2" s="19"/>
      <c r="G2" s="19"/>
      <c r="H2" s="19"/>
      <c r="I2" s="19"/>
      <c r="J2" s="19"/>
      <c r="K2" s="19"/>
    </row>
    <row r="3" spans="1:11" ht="39.950000000000003" customHeight="1" thickTop="1" x14ac:dyDescent="0.25">
      <c r="A3" s="20" t="s">
        <v>113</v>
      </c>
      <c r="B3" s="20"/>
      <c r="C3" s="20"/>
      <c r="D3" s="20"/>
      <c r="E3" s="20"/>
      <c r="F3" s="20"/>
      <c r="G3" s="20"/>
      <c r="H3" s="20"/>
      <c r="I3" s="20"/>
      <c r="J3" s="20"/>
      <c r="K3" s="20"/>
    </row>
    <row r="4" spans="1:11" ht="19.5" customHeight="1" x14ac:dyDescent="0.25">
      <c r="A4" s="26" t="s">
        <v>82</v>
      </c>
      <c r="B4" s="26"/>
      <c r="C4" s="26"/>
      <c r="D4" s="26"/>
      <c r="E4" s="26"/>
      <c r="F4" s="26"/>
      <c r="G4" s="26"/>
      <c r="H4" s="26"/>
      <c r="I4" s="26"/>
      <c r="J4" s="26"/>
      <c r="K4" s="26"/>
    </row>
    <row r="5" spans="1:11" ht="90" x14ac:dyDescent="0.25">
      <c r="A5" s="12" t="s">
        <v>0</v>
      </c>
      <c r="B5" s="12" t="s">
        <v>85</v>
      </c>
      <c r="C5" s="12" t="s">
        <v>41</v>
      </c>
      <c r="D5" s="12" t="s">
        <v>43</v>
      </c>
      <c r="E5" s="12" t="s">
        <v>44</v>
      </c>
      <c r="F5" s="12" t="s">
        <v>45</v>
      </c>
      <c r="G5" s="12" t="s">
        <v>46</v>
      </c>
      <c r="H5" s="12" t="s">
        <v>47</v>
      </c>
      <c r="I5" s="12" t="s">
        <v>48</v>
      </c>
      <c r="J5" s="12" t="s">
        <v>49</v>
      </c>
      <c r="K5" s="12" t="s">
        <v>50</v>
      </c>
    </row>
    <row r="6" spans="1:11" x14ac:dyDescent="0.25">
      <c r="A6" t="s">
        <v>1</v>
      </c>
      <c r="B6" s="7">
        <v>59</v>
      </c>
      <c r="C6" s="9">
        <v>3.0464191666236384E-3</v>
      </c>
      <c r="D6" s="7">
        <v>25</v>
      </c>
      <c r="E6" s="8">
        <v>0.42372881355932202</v>
      </c>
      <c r="F6" s="7">
        <v>2</v>
      </c>
      <c r="G6" s="8">
        <v>3.3898305084745763E-2</v>
      </c>
      <c r="H6" s="7">
        <v>31</v>
      </c>
      <c r="I6" s="8">
        <v>0.52542372881355937</v>
      </c>
      <c r="J6" s="7">
        <v>1</v>
      </c>
      <c r="K6" s="8">
        <v>1.6949152542372881E-2</v>
      </c>
    </row>
    <row r="7" spans="1:11" x14ac:dyDescent="0.25">
      <c r="A7" t="s">
        <v>2</v>
      </c>
      <c r="B7" s="7">
        <v>778</v>
      </c>
      <c r="C7" s="9">
        <v>4.0171425620901535E-2</v>
      </c>
      <c r="D7" s="7">
        <v>521</v>
      </c>
      <c r="E7" s="8">
        <v>0.66966580976863754</v>
      </c>
      <c r="F7" s="7">
        <v>26</v>
      </c>
      <c r="G7" s="8">
        <v>3.3419023136246784E-2</v>
      </c>
      <c r="H7" s="7">
        <v>228</v>
      </c>
      <c r="I7" s="8">
        <v>0.29305912596401029</v>
      </c>
      <c r="J7" s="7">
        <v>3</v>
      </c>
      <c r="K7" s="8">
        <v>3.8560411311053984E-3</v>
      </c>
    </row>
    <row r="8" spans="1:11" x14ac:dyDescent="0.25">
      <c r="A8" t="s">
        <v>3</v>
      </c>
      <c r="B8" s="7">
        <v>0</v>
      </c>
      <c r="C8" s="9">
        <v>0</v>
      </c>
      <c r="D8" s="7">
        <v>0</v>
      </c>
      <c r="E8" s="8" t="s">
        <v>51</v>
      </c>
      <c r="F8" s="7">
        <v>0</v>
      </c>
      <c r="G8" s="8" t="s">
        <v>51</v>
      </c>
      <c r="H8" s="7">
        <v>0</v>
      </c>
      <c r="I8" s="8" t="s">
        <v>51</v>
      </c>
      <c r="J8" s="7">
        <v>0</v>
      </c>
      <c r="K8" s="8" t="s">
        <v>51</v>
      </c>
    </row>
    <row r="9" spans="1:11" x14ac:dyDescent="0.25">
      <c r="A9" t="s">
        <v>4</v>
      </c>
      <c r="B9" s="7">
        <v>1741</v>
      </c>
      <c r="C9" s="9">
        <v>8.9895182526978881E-2</v>
      </c>
      <c r="D9" s="7">
        <v>961</v>
      </c>
      <c r="E9" s="8">
        <v>0.55198161975875937</v>
      </c>
      <c r="F9" s="7">
        <v>189</v>
      </c>
      <c r="G9" s="8">
        <v>0.10855829982768524</v>
      </c>
      <c r="H9" s="7">
        <v>574</v>
      </c>
      <c r="I9" s="8">
        <v>0.32969557725445148</v>
      </c>
      <c r="J9" s="7">
        <v>17</v>
      </c>
      <c r="K9" s="8">
        <v>9.7645031591039634E-3</v>
      </c>
    </row>
    <row r="10" spans="1:11" x14ac:dyDescent="0.25">
      <c r="A10" t="s">
        <v>5</v>
      </c>
      <c r="B10" s="7">
        <v>432</v>
      </c>
      <c r="C10" s="9">
        <v>2.2305984406464606E-2</v>
      </c>
      <c r="D10" s="7">
        <v>272</v>
      </c>
      <c r="E10" s="8">
        <v>0.62962962962962965</v>
      </c>
      <c r="F10" s="7">
        <v>30</v>
      </c>
      <c r="G10" s="8">
        <v>6.9444444444444448E-2</v>
      </c>
      <c r="H10" s="7">
        <v>126</v>
      </c>
      <c r="I10" s="8">
        <v>0.29166666666666669</v>
      </c>
      <c r="J10" s="7">
        <v>4</v>
      </c>
      <c r="K10" s="8">
        <v>9.2592592592592587E-3</v>
      </c>
    </row>
    <row r="11" spans="1:11" x14ac:dyDescent="0.25">
      <c r="A11" t="s">
        <v>6</v>
      </c>
      <c r="B11" s="7">
        <v>971</v>
      </c>
      <c r="C11" s="9">
        <v>5.013683069138225E-2</v>
      </c>
      <c r="D11" s="7">
        <v>565</v>
      </c>
      <c r="E11" s="8">
        <v>0.58187435633367657</v>
      </c>
      <c r="F11" s="7">
        <v>65</v>
      </c>
      <c r="G11" s="8">
        <v>6.6941297631307933E-2</v>
      </c>
      <c r="H11" s="7">
        <v>335</v>
      </c>
      <c r="I11" s="8">
        <v>0.34500514933058701</v>
      </c>
      <c r="J11" s="7">
        <v>6</v>
      </c>
      <c r="K11" s="8">
        <v>6.1791967044284241E-3</v>
      </c>
    </row>
    <row r="12" spans="1:11" x14ac:dyDescent="0.25">
      <c r="A12" t="s">
        <v>7</v>
      </c>
      <c r="B12" s="7">
        <v>6</v>
      </c>
      <c r="C12" s="9">
        <v>3.0980533897867506E-4</v>
      </c>
      <c r="D12" s="7">
        <v>4</v>
      </c>
      <c r="E12" s="8">
        <v>0.66666666666666663</v>
      </c>
      <c r="F12" s="7">
        <v>0</v>
      </c>
      <c r="G12" s="8">
        <v>0</v>
      </c>
      <c r="H12" s="7">
        <v>2</v>
      </c>
      <c r="I12" s="8">
        <v>0.33333333333333331</v>
      </c>
      <c r="J12" s="7">
        <v>0</v>
      </c>
      <c r="K12" s="8">
        <v>0</v>
      </c>
    </row>
    <row r="13" spans="1:11" x14ac:dyDescent="0.25">
      <c r="A13" t="s">
        <v>8</v>
      </c>
      <c r="B13" s="7">
        <v>6697</v>
      </c>
      <c r="C13" s="9">
        <v>0.34579439252336447</v>
      </c>
      <c r="D13" s="7">
        <v>3550</v>
      </c>
      <c r="E13" s="8">
        <v>0.53008809914887267</v>
      </c>
      <c r="F13" s="7">
        <v>448</v>
      </c>
      <c r="G13" s="8">
        <v>6.6895624906674625E-2</v>
      </c>
      <c r="H13" s="7">
        <v>2623</v>
      </c>
      <c r="I13" s="8">
        <v>0.39166791100492759</v>
      </c>
      <c r="J13" s="7">
        <v>76</v>
      </c>
      <c r="K13" s="8">
        <v>1.134836493952516E-2</v>
      </c>
    </row>
    <row r="14" spans="1:11" x14ac:dyDescent="0.25">
      <c r="A14" t="s">
        <v>9</v>
      </c>
      <c r="B14" s="7">
        <v>0</v>
      </c>
      <c r="C14" s="9">
        <v>0</v>
      </c>
      <c r="D14" s="7">
        <v>0</v>
      </c>
      <c r="E14" s="8" t="s">
        <v>51</v>
      </c>
      <c r="F14" s="7">
        <v>0</v>
      </c>
      <c r="G14" s="8" t="s">
        <v>51</v>
      </c>
      <c r="H14" s="7">
        <v>0</v>
      </c>
      <c r="I14" s="8" t="s">
        <v>51</v>
      </c>
      <c r="J14" s="7">
        <v>0</v>
      </c>
      <c r="K14" s="8" t="s">
        <v>51</v>
      </c>
    </row>
    <row r="15" spans="1:11" x14ac:dyDescent="0.25">
      <c r="A15" t="s">
        <v>10</v>
      </c>
      <c r="B15" s="7">
        <v>6400</v>
      </c>
      <c r="C15" s="9">
        <v>0.33045902824392009</v>
      </c>
      <c r="D15" s="7">
        <v>3362</v>
      </c>
      <c r="E15" s="8">
        <v>0.52531249999999996</v>
      </c>
      <c r="F15" s="7">
        <v>353</v>
      </c>
      <c r="G15" s="8">
        <v>5.5156249999999997E-2</v>
      </c>
      <c r="H15" s="7">
        <v>2593</v>
      </c>
      <c r="I15" s="8">
        <v>0.40515625</v>
      </c>
      <c r="J15" s="7">
        <v>92</v>
      </c>
      <c r="K15" s="8">
        <v>1.4375000000000001E-2</v>
      </c>
    </row>
    <row r="16" spans="1:11" x14ac:dyDescent="0.25">
      <c r="A16" t="s">
        <v>11</v>
      </c>
      <c r="B16" s="7">
        <v>2247</v>
      </c>
      <c r="C16" s="9">
        <v>0.11602209944751381</v>
      </c>
      <c r="D16" s="7">
        <v>1267</v>
      </c>
      <c r="E16" s="8">
        <v>0.56386292834890961</v>
      </c>
      <c r="F16" s="7">
        <v>119</v>
      </c>
      <c r="G16" s="8">
        <v>5.2959501557632398E-2</v>
      </c>
      <c r="H16" s="7">
        <v>840</v>
      </c>
      <c r="I16" s="8">
        <v>0.37383177570093457</v>
      </c>
      <c r="J16" s="7">
        <v>21</v>
      </c>
      <c r="K16" s="8">
        <v>9.3457943925233638E-3</v>
      </c>
    </row>
    <row r="17" spans="1:11" x14ac:dyDescent="0.25">
      <c r="A17" t="s">
        <v>12</v>
      </c>
      <c r="B17" s="7">
        <v>20</v>
      </c>
      <c r="C17" s="9">
        <v>1.0326844632622503E-3</v>
      </c>
      <c r="D17" s="7">
        <v>10</v>
      </c>
      <c r="E17" s="8">
        <v>0.5</v>
      </c>
      <c r="F17" s="7">
        <v>0</v>
      </c>
      <c r="G17" s="8">
        <v>0</v>
      </c>
      <c r="H17" s="7">
        <v>10</v>
      </c>
      <c r="I17" s="8">
        <v>0.5</v>
      </c>
      <c r="J17" s="7">
        <v>0</v>
      </c>
      <c r="K17" s="8">
        <v>0</v>
      </c>
    </row>
    <row r="18" spans="1:11" x14ac:dyDescent="0.25">
      <c r="A18" t="s">
        <v>13</v>
      </c>
      <c r="B18" s="7">
        <v>16</v>
      </c>
      <c r="C18" s="9">
        <v>8.2614757060980014E-4</v>
      </c>
      <c r="D18" s="7">
        <v>8</v>
      </c>
      <c r="E18" s="8">
        <v>0.5</v>
      </c>
      <c r="F18" s="7">
        <v>1</v>
      </c>
      <c r="G18" s="8">
        <v>6.25E-2</v>
      </c>
      <c r="H18" s="7">
        <v>7</v>
      </c>
      <c r="I18" s="8">
        <v>0.4375</v>
      </c>
      <c r="J18" s="7">
        <v>0</v>
      </c>
      <c r="K18" s="8">
        <v>0</v>
      </c>
    </row>
    <row r="19" spans="1:11" x14ac:dyDescent="0.25">
      <c r="A19" t="s">
        <v>14</v>
      </c>
      <c r="B19" s="7">
        <v>19367</v>
      </c>
      <c r="C19" s="9">
        <v>1</v>
      </c>
      <c r="D19" s="7">
        <v>10545</v>
      </c>
      <c r="E19" s="8">
        <v>0.54448288325502148</v>
      </c>
      <c r="F19" s="7">
        <v>1233</v>
      </c>
      <c r="G19" s="8">
        <v>6.3664997160117726E-2</v>
      </c>
      <c r="H19" s="7">
        <v>7369</v>
      </c>
      <c r="I19" s="8">
        <v>0.3804925904889761</v>
      </c>
      <c r="J19" s="7">
        <v>220</v>
      </c>
      <c r="K19" s="8">
        <v>1.1359529095884752E-2</v>
      </c>
    </row>
    <row r="20" spans="1:11" x14ac:dyDescent="0.25">
      <c r="A20" s="21"/>
      <c r="B20" s="21"/>
      <c r="C20" s="21"/>
      <c r="D20" s="21"/>
      <c r="E20" s="21"/>
      <c r="F20" s="21"/>
      <c r="G20" s="21"/>
      <c r="H20" s="21"/>
      <c r="I20" s="21"/>
      <c r="J20" s="21"/>
      <c r="K20" s="21"/>
    </row>
    <row r="21" spans="1:11" ht="19.5" customHeight="1" x14ac:dyDescent="0.25">
      <c r="A21" s="26" t="s">
        <v>83</v>
      </c>
      <c r="B21" s="26"/>
      <c r="C21" s="26"/>
      <c r="D21" s="26"/>
      <c r="E21" s="26"/>
      <c r="F21" s="26"/>
      <c r="G21" s="26"/>
      <c r="H21" s="26"/>
      <c r="I21" s="26"/>
      <c r="J21" s="26"/>
      <c r="K21" s="26"/>
    </row>
    <row r="22" spans="1:11" ht="90" x14ac:dyDescent="0.25">
      <c r="A22" s="5" t="s">
        <v>17</v>
      </c>
      <c r="B22" s="12" t="s">
        <v>85</v>
      </c>
      <c r="C22" s="12" t="s">
        <v>41</v>
      </c>
      <c r="D22" s="12" t="s">
        <v>43</v>
      </c>
      <c r="E22" s="12" t="s">
        <v>44</v>
      </c>
      <c r="F22" s="12" t="s">
        <v>45</v>
      </c>
      <c r="G22" s="12" t="s">
        <v>46</v>
      </c>
      <c r="H22" s="12" t="s">
        <v>47</v>
      </c>
      <c r="I22" s="12" t="s">
        <v>48</v>
      </c>
      <c r="J22" s="12" t="s">
        <v>49</v>
      </c>
      <c r="K22" s="12" t="s">
        <v>50</v>
      </c>
    </row>
    <row r="23" spans="1:11" x14ac:dyDescent="0.25">
      <c r="A23" t="s">
        <v>18</v>
      </c>
      <c r="B23" s="7">
        <f t="shared" ref="B23:B30" si="0">D23+F23+H23+J23</f>
        <v>45</v>
      </c>
      <c r="C23" s="9">
        <f>SuspendbyRace[[#This Row],[Total Number of Suspensions and Expulsions Across Removal Lengths and Discipline Methods]]/$B$30</f>
        <v>2.3235400423400631E-3</v>
      </c>
      <c r="D23" s="7">
        <v>24</v>
      </c>
      <c r="E23" s="8">
        <f t="shared" ref="E23:E30" si="1">IFERROR(D23/B23,"-")</f>
        <v>0.53333333333333333</v>
      </c>
      <c r="F23" s="7">
        <v>2</v>
      </c>
      <c r="G23" s="8">
        <f t="shared" ref="G23:G30" si="2">IFERROR(F23/B23,"-")</f>
        <v>4.4444444444444446E-2</v>
      </c>
      <c r="H23" s="7">
        <v>18</v>
      </c>
      <c r="I23" s="8">
        <f t="shared" ref="I23:I30" si="3">IFERROR(H23/B23,"-")</f>
        <v>0.4</v>
      </c>
      <c r="J23" s="7">
        <v>1</v>
      </c>
      <c r="K23" s="8">
        <f>IFERROR(SuspendbyRace[[#This Row],[Number with ISS of More Than 10 Days]]/SuspendbyRace[[#This Row],[Total Number of Suspensions and Expulsions Across Removal Lengths and Discipline Methods]],"-")</f>
        <v>2.2222222222222223E-2</v>
      </c>
    </row>
    <row r="24" spans="1:11" x14ac:dyDescent="0.25">
      <c r="A24" t="s">
        <v>19</v>
      </c>
      <c r="B24" s="7">
        <f t="shared" si="0"/>
        <v>327</v>
      </c>
      <c r="C24" s="9">
        <f>SuspendbyRace[[#This Row],[Total Number of Suspensions and Expulsions Across Removal Lengths and Discipline Methods]]/$B$30</f>
        <v>1.688439097433779E-2</v>
      </c>
      <c r="D24" s="7">
        <v>178</v>
      </c>
      <c r="E24" s="8">
        <f t="shared" si="1"/>
        <v>0.54434250764525993</v>
      </c>
      <c r="F24" s="7">
        <v>8</v>
      </c>
      <c r="G24" s="8">
        <f t="shared" si="2"/>
        <v>2.4464831804281346E-2</v>
      </c>
      <c r="H24" s="7">
        <v>139</v>
      </c>
      <c r="I24" s="8">
        <f t="shared" si="3"/>
        <v>0.42507645259938837</v>
      </c>
      <c r="J24" s="7">
        <v>2</v>
      </c>
      <c r="K24" s="8">
        <f>IFERROR(SuspendbyRace[[#This Row],[Number with ISS of More Than 10 Days]]/SuspendbyRace[[#This Row],[Total Number of Suspensions and Expulsions Across Removal Lengths and Discipline Methods]],"-")</f>
        <v>6.1162079510703364E-3</v>
      </c>
    </row>
    <row r="25" spans="1:11" x14ac:dyDescent="0.25">
      <c r="A25" t="s">
        <v>20</v>
      </c>
      <c r="B25" s="7">
        <f t="shared" si="0"/>
        <v>5927</v>
      </c>
      <c r="C25" s="9">
        <f>SuspendbyRace[[#This Row],[Total Number of Suspensions and Expulsions Across Removal Lengths and Discipline Methods]]/$B$30</f>
        <v>0.30603604068776785</v>
      </c>
      <c r="D25" s="7">
        <v>3397</v>
      </c>
      <c r="E25" s="8">
        <f t="shared" si="1"/>
        <v>0.57313986839885267</v>
      </c>
      <c r="F25" s="7">
        <v>505</v>
      </c>
      <c r="G25" s="8">
        <f t="shared" si="2"/>
        <v>8.5203306900624262E-2</v>
      </c>
      <c r="H25" s="7">
        <v>1961</v>
      </c>
      <c r="I25" s="8">
        <f t="shared" si="3"/>
        <v>0.33085878184579043</v>
      </c>
      <c r="J25" s="7">
        <v>64</v>
      </c>
      <c r="K25" s="8">
        <f>IFERROR(SuspendbyRace[[#This Row],[Number with ISS of More Than 10 Days]]/SuspendbyRace[[#This Row],[Total Number of Suspensions and Expulsions Across Removal Lengths and Discipline Methods]],"-")</f>
        <v>1.0798042854732579E-2</v>
      </c>
    </row>
    <row r="26" spans="1:11" x14ac:dyDescent="0.25">
      <c r="A26" t="s">
        <v>21</v>
      </c>
      <c r="B26" s="7">
        <f t="shared" si="0"/>
        <v>6105</v>
      </c>
      <c r="C26" s="9">
        <f>SuspendbyRace[[#This Row],[Total Number of Suspensions and Expulsions Across Removal Lengths and Discipline Methods]]/$B$30</f>
        <v>0.31522693241080185</v>
      </c>
      <c r="D26" s="7">
        <v>3436</v>
      </c>
      <c r="E26" s="8">
        <f t="shared" si="1"/>
        <v>0.56281736281736283</v>
      </c>
      <c r="F26" s="7">
        <v>387</v>
      </c>
      <c r="G26" s="8">
        <f t="shared" si="2"/>
        <v>6.339066339066339E-2</v>
      </c>
      <c r="H26" s="7">
        <v>2209</v>
      </c>
      <c r="I26" s="8">
        <f t="shared" si="3"/>
        <v>0.36183456183456181</v>
      </c>
      <c r="J26" s="7">
        <v>73</v>
      </c>
      <c r="K26" s="8">
        <f>IFERROR(SuspendbyRace[[#This Row],[Number with ISS of More Than 10 Days]]/SuspendbyRace[[#This Row],[Total Number of Suspensions and Expulsions Across Removal Lengths and Discipline Methods]],"-")</f>
        <v>1.1957411957411958E-2</v>
      </c>
    </row>
    <row r="27" spans="1:11" x14ac:dyDescent="0.25">
      <c r="A27" t="s">
        <v>22</v>
      </c>
      <c r="B27" s="7">
        <f t="shared" si="0"/>
        <v>9</v>
      </c>
      <c r="C27" s="9">
        <f>SuspendbyRace[[#This Row],[Total Number of Suspensions and Expulsions Across Removal Lengths and Discipline Methods]]/$B$30</f>
        <v>4.6470800846801262E-4</v>
      </c>
      <c r="D27" s="7">
        <v>4</v>
      </c>
      <c r="E27" s="8">
        <f t="shared" si="1"/>
        <v>0.44444444444444442</v>
      </c>
      <c r="F27" s="7">
        <v>1</v>
      </c>
      <c r="G27" s="8">
        <f t="shared" si="2"/>
        <v>0.1111111111111111</v>
      </c>
      <c r="H27" s="7">
        <v>3</v>
      </c>
      <c r="I27" s="8">
        <f t="shared" si="3"/>
        <v>0.33333333333333331</v>
      </c>
      <c r="J27" s="7">
        <v>1</v>
      </c>
      <c r="K27" s="8">
        <f>IFERROR(SuspendbyRace[[#This Row],[Number with ISS of More Than 10 Days]]/SuspendbyRace[[#This Row],[Total Number of Suspensions and Expulsions Across Removal Lengths and Discipline Methods]],"-")</f>
        <v>0.1111111111111111</v>
      </c>
    </row>
    <row r="28" spans="1:11" x14ac:dyDescent="0.25">
      <c r="A28" t="s">
        <v>23</v>
      </c>
      <c r="B28" s="7">
        <f t="shared" si="0"/>
        <v>794</v>
      </c>
      <c r="C28" s="9">
        <f>SuspendbyRace[[#This Row],[Total Number of Suspensions and Expulsions Across Removal Lengths and Discipline Methods]]/$B$30</f>
        <v>4.0997573191511337E-2</v>
      </c>
      <c r="D28" s="7">
        <v>409</v>
      </c>
      <c r="E28" s="8">
        <f t="shared" si="1"/>
        <v>0.51511335012594461</v>
      </c>
      <c r="F28" s="7">
        <v>56</v>
      </c>
      <c r="G28" s="8">
        <f t="shared" si="2"/>
        <v>7.0528967254408062E-2</v>
      </c>
      <c r="H28" s="7">
        <v>317</v>
      </c>
      <c r="I28" s="8">
        <f t="shared" si="3"/>
        <v>0.39924433249370278</v>
      </c>
      <c r="J28" s="7">
        <v>12</v>
      </c>
      <c r="K28" s="8">
        <f>IFERROR(SuspendbyRace[[#This Row],[Number with ISS of More Than 10 Days]]/SuspendbyRace[[#This Row],[Total Number of Suspensions and Expulsions Across Removal Lengths and Discipline Methods]],"-")</f>
        <v>1.5113350125944584E-2</v>
      </c>
    </row>
    <row r="29" spans="1:11" x14ac:dyDescent="0.25">
      <c r="A29" t="s">
        <v>24</v>
      </c>
      <c r="B29" s="7">
        <f t="shared" si="0"/>
        <v>6160</v>
      </c>
      <c r="C29" s="9">
        <f>SuspendbyRace[[#This Row],[Total Number of Suspensions and Expulsions Across Removal Lengths and Discipline Methods]]/$B$30</f>
        <v>0.31806681468477305</v>
      </c>
      <c r="D29" s="7">
        <v>3097</v>
      </c>
      <c r="E29" s="8">
        <f t="shared" si="1"/>
        <v>0.50275974025974024</v>
      </c>
      <c r="F29" s="7">
        <v>274</v>
      </c>
      <c r="G29" s="8">
        <f t="shared" si="2"/>
        <v>4.4480519480519481E-2</v>
      </c>
      <c r="H29" s="7">
        <v>2722</v>
      </c>
      <c r="I29" s="8">
        <f t="shared" si="3"/>
        <v>0.44188311688311688</v>
      </c>
      <c r="J29" s="7">
        <v>67</v>
      </c>
      <c r="K29" s="8">
        <f>IFERROR(SuspendbyRace[[#This Row],[Number with ISS of More Than 10 Days]]/SuspendbyRace[[#This Row],[Total Number of Suspensions and Expulsions Across Removal Lengths and Discipline Methods]],"-")</f>
        <v>1.0876623376623377E-2</v>
      </c>
    </row>
    <row r="30" spans="1:11" x14ac:dyDescent="0.25">
      <c r="A30" t="s">
        <v>14</v>
      </c>
      <c r="B30" s="7">
        <f t="shared" si="0"/>
        <v>19367</v>
      </c>
      <c r="C30" s="9">
        <f>SuspendbyRace[[#This Row],[Total Number of Suspensions and Expulsions Across Removal Lengths and Discipline Methods]]/$B$30</f>
        <v>1</v>
      </c>
      <c r="D30" s="7">
        <v>10545</v>
      </c>
      <c r="E30" s="8">
        <f t="shared" si="1"/>
        <v>0.54448288325502148</v>
      </c>
      <c r="F30" s="7">
        <v>1233</v>
      </c>
      <c r="G30" s="8">
        <f t="shared" si="2"/>
        <v>6.3664997160117726E-2</v>
      </c>
      <c r="H30" s="7">
        <v>7369</v>
      </c>
      <c r="I30" s="8">
        <f t="shared" si="3"/>
        <v>0.3804925904889761</v>
      </c>
      <c r="J30" s="7">
        <v>220</v>
      </c>
      <c r="K30" s="8">
        <f>IFERROR(SuspendbyRace[[#This Row],[Number with ISS of More Than 10 Days]]/SuspendbyRace[[#This Row],[Total Number of Suspensions and Expulsions Across Removal Lengths and Discipline Methods]],"-")</f>
        <v>1.1359529095884752E-2</v>
      </c>
    </row>
    <row r="31" spans="1:11" x14ac:dyDescent="0.25">
      <c r="A31" s="21"/>
      <c r="B31" s="21"/>
      <c r="C31" s="21"/>
      <c r="D31" s="21"/>
      <c r="E31" s="21"/>
      <c r="F31" s="21"/>
      <c r="G31" s="21"/>
      <c r="H31" s="21"/>
      <c r="I31" s="21"/>
      <c r="J31" s="21"/>
      <c r="K31" s="21"/>
    </row>
    <row r="32" spans="1:11" ht="19.5" customHeight="1" x14ac:dyDescent="0.25">
      <c r="A32" s="26" t="s">
        <v>81</v>
      </c>
      <c r="B32" s="26"/>
      <c r="C32" s="26"/>
      <c r="D32" s="26"/>
      <c r="E32" s="26"/>
      <c r="F32" s="26"/>
      <c r="G32" s="26"/>
      <c r="H32" s="26"/>
      <c r="I32" s="26"/>
      <c r="J32" s="26"/>
      <c r="K32" s="26"/>
    </row>
    <row r="33" spans="1:11" ht="90" x14ac:dyDescent="0.25">
      <c r="A33" s="12" t="s">
        <v>25</v>
      </c>
      <c r="B33" s="12" t="s">
        <v>85</v>
      </c>
      <c r="C33" s="12" t="s">
        <v>41</v>
      </c>
      <c r="D33" s="12" t="s">
        <v>43</v>
      </c>
      <c r="E33" s="12" t="s">
        <v>44</v>
      </c>
      <c r="F33" s="12" t="s">
        <v>45</v>
      </c>
      <c r="G33" s="12" t="s">
        <v>46</v>
      </c>
      <c r="H33" s="12" t="s">
        <v>47</v>
      </c>
      <c r="I33" s="12" t="s">
        <v>48</v>
      </c>
      <c r="J33" s="12" t="s">
        <v>49</v>
      </c>
      <c r="K33" s="12" t="s">
        <v>50</v>
      </c>
    </row>
    <row r="34" spans="1:11" x14ac:dyDescent="0.25">
      <c r="A34" t="s">
        <v>26</v>
      </c>
      <c r="B34" s="7">
        <v>4627</v>
      </c>
      <c r="C34" s="9">
        <v>0.23891155057572158</v>
      </c>
      <c r="D34" s="7">
        <v>2550</v>
      </c>
      <c r="E34" s="8">
        <v>0.55111303220229091</v>
      </c>
      <c r="F34" s="7">
        <v>314</v>
      </c>
      <c r="G34" s="8">
        <v>6.7862545926086024E-2</v>
      </c>
      <c r="H34" s="7">
        <v>1704</v>
      </c>
      <c r="I34" s="8">
        <v>0.36827317916576613</v>
      </c>
      <c r="J34" s="7">
        <v>59</v>
      </c>
      <c r="K34" s="8">
        <v>1.2751242705856926E-2</v>
      </c>
    </row>
    <row r="35" spans="1:11" x14ac:dyDescent="0.25">
      <c r="A35" t="s">
        <v>27</v>
      </c>
      <c r="B35" s="7">
        <v>14740</v>
      </c>
      <c r="C35" s="9">
        <v>0.76108844942427845</v>
      </c>
      <c r="D35" s="7">
        <v>7995</v>
      </c>
      <c r="E35" s="8">
        <v>0.54240162822252369</v>
      </c>
      <c r="F35" s="7">
        <v>919</v>
      </c>
      <c r="G35" s="8">
        <v>6.2347354138398911E-2</v>
      </c>
      <c r="H35" s="7">
        <v>5665</v>
      </c>
      <c r="I35" s="8">
        <v>0.38432835820895522</v>
      </c>
      <c r="J35" s="7">
        <v>161</v>
      </c>
      <c r="K35" s="8">
        <v>1.0922659430122116E-2</v>
      </c>
    </row>
    <row r="36" spans="1:11" x14ac:dyDescent="0.25">
      <c r="A36" t="s">
        <v>14</v>
      </c>
      <c r="B36" s="7">
        <v>19367</v>
      </c>
      <c r="C36" s="9">
        <v>1</v>
      </c>
      <c r="D36" s="7">
        <v>10545</v>
      </c>
      <c r="E36" s="8">
        <v>0.54448288325502148</v>
      </c>
      <c r="F36" s="7">
        <v>1233</v>
      </c>
      <c r="G36" s="8">
        <v>6.3664997160117726E-2</v>
      </c>
      <c r="H36" s="7">
        <v>7369</v>
      </c>
      <c r="I36" s="8">
        <v>0.3804925904889761</v>
      </c>
      <c r="J36" s="7">
        <v>220</v>
      </c>
      <c r="K36" s="8">
        <v>1.1359529095884752E-2</v>
      </c>
    </row>
    <row r="37" spans="1:11" x14ac:dyDescent="0.25">
      <c r="A37" s="21"/>
      <c r="B37" s="21"/>
      <c r="C37" s="21"/>
      <c r="D37" s="21"/>
      <c r="E37" s="21"/>
      <c r="F37" s="21"/>
      <c r="G37" s="21"/>
      <c r="H37" s="21"/>
      <c r="I37" s="21"/>
      <c r="J37" s="21"/>
      <c r="K37" s="21"/>
    </row>
    <row r="38" spans="1:11" ht="19.5" customHeight="1" x14ac:dyDescent="0.25">
      <c r="A38" s="26" t="s">
        <v>80</v>
      </c>
      <c r="B38" s="26"/>
      <c r="C38" s="26"/>
      <c r="D38" s="26"/>
      <c r="E38" s="26"/>
      <c r="F38" s="26"/>
      <c r="G38" s="26"/>
      <c r="H38" s="26"/>
      <c r="I38" s="26"/>
      <c r="J38" s="26"/>
      <c r="K38" s="26"/>
    </row>
    <row r="39" spans="1:11" ht="90" x14ac:dyDescent="0.25">
      <c r="A39" s="5" t="s">
        <v>28</v>
      </c>
      <c r="B39" s="12" t="s">
        <v>85</v>
      </c>
      <c r="C39" s="12" t="s">
        <v>41</v>
      </c>
      <c r="D39" s="12" t="s">
        <v>43</v>
      </c>
      <c r="E39" s="12" t="s">
        <v>44</v>
      </c>
      <c r="F39" s="12" t="s">
        <v>45</v>
      </c>
      <c r="G39" s="12" t="s">
        <v>46</v>
      </c>
      <c r="H39" s="12" t="s">
        <v>47</v>
      </c>
      <c r="I39" s="12" t="s">
        <v>48</v>
      </c>
      <c r="J39" s="12" t="s">
        <v>49</v>
      </c>
      <c r="K39" s="12" t="s">
        <v>50</v>
      </c>
    </row>
    <row r="40" spans="1:11" x14ac:dyDescent="0.25">
      <c r="A40" t="s">
        <v>29</v>
      </c>
      <c r="B40" s="7">
        <v>14740</v>
      </c>
      <c r="C40" s="9">
        <v>0.76108844942427845</v>
      </c>
      <c r="D40" s="7">
        <v>7995</v>
      </c>
      <c r="E40" s="8">
        <v>0.54240162822252369</v>
      </c>
      <c r="F40" s="7">
        <v>919</v>
      </c>
      <c r="G40" s="8">
        <v>6.2347354138398911E-2</v>
      </c>
      <c r="H40" s="7">
        <v>5665</v>
      </c>
      <c r="I40" s="8">
        <v>0.38432835820895522</v>
      </c>
      <c r="J40" s="7">
        <v>161</v>
      </c>
      <c r="K40" s="8">
        <v>1.0922659430122116E-2</v>
      </c>
    </row>
    <row r="41" spans="1:11" x14ac:dyDescent="0.25">
      <c r="A41" t="s">
        <v>30</v>
      </c>
      <c r="B41" s="7">
        <v>4627</v>
      </c>
      <c r="C41" s="9">
        <v>0.23891155057572158</v>
      </c>
      <c r="D41" s="7">
        <v>2550</v>
      </c>
      <c r="E41" s="8">
        <v>0.55111303220229091</v>
      </c>
      <c r="F41" s="7">
        <v>314</v>
      </c>
      <c r="G41" s="8">
        <v>6.7862545926086024E-2</v>
      </c>
      <c r="H41" s="7">
        <v>1704</v>
      </c>
      <c r="I41" s="8">
        <v>0.36827317916576613</v>
      </c>
      <c r="J41" s="7">
        <v>59</v>
      </c>
      <c r="K41" s="8">
        <v>1.2751242705856926E-2</v>
      </c>
    </row>
    <row r="42" spans="1:11" x14ac:dyDescent="0.25">
      <c r="A42" t="s">
        <v>14</v>
      </c>
      <c r="B42" s="7">
        <v>19367</v>
      </c>
      <c r="C42" s="9">
        <v>1</v>
      </c>
      <c r="D42" s="7">
        <v>10545</v>
      </c>
      <c r="E42" s="8">
        <v>0.54448288325502148</v>
      </c>
      <c r="F42" s="7">
        <v>1233</v>
      </c>
      <c r="G42" s="8">
        <v>6.3664997160117726E-2</v>
      </c>
      <c r="H42" s="7">
        <v>7369</v>
      </c>
      <c r="I42" s="8">
        <v>0.3804925904889761</v>
      </c>
      <c r="J42" s="7">
        <v>220</v>
      </c>
      <c r="K42" s="8">
        <v>1.1359529095884752E-2</v>
      </c>
    </row>
    <row r="43" spans="1:11" x14ac:dyDescent="0.25">
      <c r="A43" s="25" t="s">
        <v>31</v>
      </c>
      <c r="B43" s="25"/>
      <c r="C43" s="25"/>
      <c r="D43" s="25"/>
      <c r="E43" s="25"/>
      <c r="F43" s="25"/>
      <c r="G43" s="25"/>
      <c r="H43" s="25"/>
      <c r="I43" s="25"/>
      <c r="J43" s="25"/>
      <c r="K43" s="25"/>
    </row>
    <row r="44" spans="1:11" x14ac:dyDescent="0.25"/>
  </sheetData>
  <mergeCells count="11">
    <mergeCell ref="B2:K2"/>
    <mergeCell ref="A1:K1"/>
    <mergeCell ref="A43:K43"/>
    <mergeCell ref="A37:K37"/>
    <mergeCell ref="A31:K31"/>
    <mergeCell ref="A20:K20"/>
    <mergeCell ref="A3:K3"/>
    <mergeCell ref="A38:K38"/>
    <mergeCell ref="A32:K32"/>
    <mergeCell ref="A21:K21"/>
    <mergeCell ref="A4:K4"/>
  </mergeCells>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922BC-1FFB-4E07-A576-B64B32E9F4FF}">
  <dimension ref="A1:I43"/>
  <sheetViews>
    <sheetView showGridLines="0" zoomScaleNormal="100" workbookViewId="0">
      <selection sqref="A1:G1"/>
    </sheetView>
  </sheetViews>
  <sheetFormatPr defaultColWidth="0" defaultRowHeight="15" zeroHeight="1" x14ac:dyDescent="0.25"/>
  <cols>
    <col min="1" max="1" width="35.5703125" customWidth="1"/>
    <col min="2" max="2" width="13.85546875" customWidth="1"/>
    <col min="3" max="3" width="15.28515625" customWidth="1"/>
    <col min="4" max="5" width="19" customWidth="1"/>
    <col min="6" max="7" width="19.140625" customWidth="1"/>
    <col min="8" max="16384" width="8.7109375" hidden="1"/>
  </cols>
  <sheetData>
    <row r="1" spans="1:9" ht="15.75" thickBot="1" x14ac:dyDescent="0.3">
      <c r="A1" s="25" t="s">
        <v>84</v>
      </c>
      <c r="B1" s="25"/>
      <c r="C1" s="25"/>
      <c r="D1" s="25"/>
      <c r="E1" s="25"/>
      <c r="F1" s="25"/>
      <c r="G1" s="25"/>
    </row>
    <row r="2" spans="1:9" ht="65.45" customHeight="1" thickTop="1" thickBot="1" x14ac:dyDescent="0.3">
      <c r="A2" s="11" t="e" vm="1">
        <v>#VALUE!</v>
      </c>
      <c r="B2" s="19" t="s">
        <v>58</v>
      </c>
      <c r="C2" s="19"/>
      <c r="D2" s="19"/>
      <c r="E2" s="19"/>
      <c r="F2" s="19"/>
      <c r="G2" s="19"/>
    </row>
    <row r="3" spans="1:9" ht="52.5" customHeight="1" thickTop="1" x14ac:dyDescent="0.25">
      <c r="A3" s="20" t="s">
        <v>112</v>
      </c>
      <c r="B3" s="20"/>
      <c r="C3" s="20"/>
      <c r="D3" s="20"/>
      <c r="E3" s="20"/>
      <c r="F3" s="20"/>
      <c r="G3" s="20"/>
    </row>
    <row r="4" spans="1:9" ht="23.1" customHeight="1" x14ac:dyDescent="0.25">
      <c r="A4" s="22" t="s">
        <v>73</v>
      </c>
      <c r="B4" s="22"/>
      <c r="C4" s="22"/>
      <c r="D4" s="22"/>
      <c r="E4" s="22"/>
      <c r="F4" s="22"/>
      <c r="G4" s="22"/>
      <c r="H4" s="22"/>
      <c r="I4" s="22"/>
    </row>
    <row r="5" spans="1:9" ht="45" x14ac:dyDescent="0.25">
      <c r="A5" s="5" t="s">
        <v>0</v>
      </c>
      <c r="B5" s="5" t="s">
        <v>53</v>
      </c>
      <c r="C5" s="5" t="s">
        <v>41</v>
      </c>
      <c r="D5" s="5" t="s">
        <v>54</v>
      </c>
      <c r="E5" s="5" t="s">
        <v>55</v>
      </c>
      <c r="F5" s="5" t="s">
        <v>56</v>
      </c>
      <c r="G5" s="5" t="s">
        <v>57</v>
      </c>
    </row>
    <row r="6" spans="1:9" x14ac:dyDescent="0.25">
      <c r="A6" t="s">
        <v>1</v>
      </c>
      <c r="B6">
        <v>0</v>
      </c>
      <c r="C6" s="14">
        <v>0</v>
      </c>
      <c r="D6">
        <v>0</v>
      </c>
      <c r="E6" s="8" t="s">
        <v>51</v>
      </c>
      <c r="F6">
        <v>0</v>
      </c>
      <c r="G6" s="8" t="s">
        <v>51</v>
      </c>
    </row>
    <row r="7" spans="1:9" x14ac:dyDescent="0.25">
      <c r="A7" t="s">
        <v>2</v>
      </c>
      <c r="B7">
        <v>1</v>
      </c>
      <c r="C7" s="14">
        <v>2.9411764705882353E-2</v>
      </c>
      <c r="D7">
        <v>1</v>
      </c>
      <c r="E7" s="8">
        <v>1</v>
      </c>
      <c r="F7">
        <v>0</v>
      </c>
      <c r="G7" s="8" t="s">
        <v>51</v>
      </c>
    </row>
    <row r="8" spans="1:9" x14ac:dyDescent="0.25">
      <c r="A8" t="s">
        <v>3</v>
      </c>
      <c r="B8">
        <v>0</v>
      </c>
      <c r="C8" s="14">
        <v>0</v>
      </c>
      <c r="D8">
        <v>0</v>
      </c>
      <c r="E8" s="8" t="s">
        <v>51</v>
      </c>
      <c r="F8">
        <v>0</v>
      </c>
      <c r="G8" s="8" t="s">
        <v>51</v>
      </c>
    </row>
    <row r="9" spans="1:9" x14ac:dyDescent="0.25">
      <c r="A9" t="s">
        <v>4</v>
      </c>
      <c r="B9">
        <v>5</v>
      </c>
      <c r="C9" s="14">
        <v>0.14705882352941177</v>
      </c>
      <c r="D9">
        <v>5</v>
      </c>
      <c r="E9" s="8">
        <v>1</v>
      </c>
      <c r="F9">
        <v>0</v>
      </c>
      <c r="G9" s="8" t="s">
        <v>51</v>
      </c>
    </row>
    <row r="10" spans="1:9" x14ac:dyDescent="0.25">
      <c r="A10" t="s">
        <v>5</v>
      </c>
      <c r="B10">
        <v>0</v>
      </c>
      <c r="C10" s="14">
        <v>0</v>
      </c>
      <c r="D10">
        <v>0</v>
      </c>
      <c r="E10" s="8" t="s">
        <v>51</v>
      </c>
      <c r="F10">
        <v>0</v>
      </c>
      <c r="G10" s="8" t="s">
        <v>51</v>
      </c>
    </row>
    <row r="11" spans="1:9" x14ac:dyDescent="0.25">
      <c r="A11" t="s">
        <v>6</v>
      </c>
      <c r="B11">
        <v>1</v>
      </c>
      <c r="C11" s="14">
        <v>2.9411764705882353E-2</v>
      </c>
      <c r="D11">
        <v>1</v>
      </c>
      <c r="E11" s="8">
        <v>1</v>
      </c>
      <c r="F11">
        <v>0</v>
      </c>
      <c r="G11" s="8" t="s">
        <v>51</v>
      </c>
    </row>
    <row r="12" spans="1:9" x14ac:dyDescent="0.25">
      <c r="A12" t="s">
        <v>7</v>
      </c>
      <c r="B12">
        <v>0</v>
      </c>
      <c r="C12" s="14">
        <v>0</v>
      </c>
      <c r="D12">
        <v>0</v>
      </c>
      <c r="E12" s="8" t="s">
        <v>51</v>
      </c>
      <c r="F12">
        <v>0</v>
      </c>
      <c r="G12" s="8" t="s">
        <v>51</v>
      </c>
    </row>
    <row r="13" spans="1:9" x14ac:dyDescent="0.25">
      <c r="A13" t="s">
        <v>8</v>
      </c>
      <c r="B13">
        <v>12</v>
      </c>
      <c r="C13" s="14">
        <v>0.35294117647058826</v>
      </c>
      <c r="D13">
        <v>12</v>
      </c>
      <c r="E13" s="8">
        <v>1</v>
      </c>
      <c r="F13">
        <v>0</v>
      </c>
      <c r="G13" s="8" t="s">
        <v>51</v>
      </c>
    </row>
    <row r="14" spans="1:9" x14ac:dyDescent="0.25">
      <c r="A14" t="s">
        <v>9</v>
      </c>
      <c r="B14">
        <v>0</v>
      </c>
      <c r="C14" s="14">
        <v>0</v>
      </c>
      <c r="D14">
        <v>0</v>
      </c>
      <c r="E14" s="8" t="s">
        <v>51</v>
      </c>
      <c r="F14">
        <v>0</v>
      </c>
      <c r="G14" s="8" t="s">
        <v>51</v>
      </c>
    </row>
    <row r="15" spans="1:9" x14ac:dyDescent="0.25">
      <c r="A15" t="s">
        <v>10</v>
      </c>
      <c r="B15">
        <v>12</v>
      </c>
      <c r="C15" s="14">
        <v>0.35294117647058826</v>
      </c>
      <c r="D15">
        <v>12</v>
      </c>
      <c r="E15" s="8">
        <v>1</v>
      </c>
      <c r="F15">
        <v>0</v>
      </c>
      <c r="G15" s="8" t="s">
        <v>51</v>
      </c>
    </row>
    <row r="16" spans="1:9" x14ac:dyDescent="0.25">
      <c r="A16" t="s">
        <v>11</v>
      </c>
      <c r="B16">
        <v>3</v>
      </c>
      <c r="C16" s="14">
        <v>8.8235294117647065E-2</v>
      </c>
      <c r="D16">
        <v>3</v>
      </c>
      <c r="E16" s="8">
        <v>1</v>
      </c>
      <c r="F16">
        <v>0</v>
      </c>
      <c r="G16" s="8" t="s">
        <v>51</v>
      </c>
    </row>
    <row r="17" spans="1:9" x14ac:dyDescent="0.25">
      <c r="A17" t="s">
        <v>12</v>
      </c>
      <c r="B17">
        <v>0</v>
      </c>
      <c r="C17" s="14">
        <v>0</v>
      </c>
      <c r="D17">
        <v>0</v>
      </c>
      <c r="E17" s="8" t="s">
        <v>51</v>
      </c>
      <c r="F17">
        <v>0</v>
      </c>
      <c r="G17" s="8" t="s">
        <v>51</v>
      </c>
    </row>
    <row r="18" spans="1:9" x14ac:dyDescent="0.25">
      <c r="A18" t="s">
        <v>13</v>
      </c>
      <c r="B18">
        <v>0</v>
      </c>
      <c r="C18" s="14">
        <v>0</v>
      </c>
      <c r="D18">
        <v>0</v>
      </c>
      <c r="E18" s="8" t="s">
        <v>51</v>
      </c>
      <c r="F18">
        <v>0</v>
      </c>
      <c r="G18" s="8" t="s">
        <v>51</v>
      </c>
    </row>
    <row r="19" spans="1:9" x14ac:dyDescent="0.25">
      <c r="A19" t="s">
        <v>14</v>
      </c>
      <c r="B19">
        <v>34</v>
      </c>
      <c r="C19" s="14">
        <v>1</v>
      </c>
      <c r="D19">
        <v>34</v>
      </c>
      <c r="E19" s="8">
        <v>1</v>
      </c>
      <c r="F19">
        <v>0</v>
      </c>
      <c r="G19" s="8" t="s">
        <v>51</v>
      </c>
    </row>
    <row r="20" spans="1:9" x14ac:dyDescent="0.25">
      <c r="A20" s="21"/>
      <c r="B20" s="21"/>
      <c r="C20" s="21"/>
      <c r="D20" s="21"/>
      <c r="E20" s="21"/>
      <c r="F20" s="21"/>
      <c r="G20" s="21"/>
    </row>
    <row r="21" spans="1:9" ht="23.1" customHeight="1" x14ac:dyDescent="0.25">
      <c r="A21" s="22" t="s">
        <v>74</v>
      </c>
      <c r="B21" s="22"/>
      <c r="C21" s="22"/>
      <c r="D21" s="22"/>
      <c r="E21" s="22"/>
      <c r="F21" s="22"/>
      <c r="G21" s="22"/>
      <c r="H21" s="22"/>
      <c r="I21" s="22"/>
    </row>
    <row r="22" spans="1:9" ht="45" x14ac:dyDescent="0.25">
      <c r="A22" s="5" t="s">
        <v>17</v>
      </c>
      <c r="B22" s="5" t="s">
        <v>53</v>
      </c>
      <c r="C22" s="5" t="s">
        <v>41</v>
      </c>
      <c r="D22" s="5" t="s">
        <v>54</v>
      </c>
      <c r="E22" s="5" t="s">
        <v>55</v>
      </c>
      <c r="F22" s="5" t="s">
        <v>56</v>
      </c>
      <c r="G22" s="5" t="s">
        <v>57</v>
      </c>
    </row>
    <row r="23" spans="1:9" x14ac:dyDescent="0.25">
      <c r="A23" t="s">
        <v>18</v>
      </c>
      <c r="B23">
        <v>0</v>
      </c>
      <c r="C23" s="14">
        <v>0</v>
      </c>
      <c r="D23">
        <v>0</v>
      </c>
      <c r="E23" s="8" t="s">
        <v>51</v>
      </c>
      <c r="F23">
        <v>0</v>
      </c>
      <c r="G23" s="8" t="s">
        <v>51</v>
      </c>
    </row>
    <row r="24" spans="1:9" x14ac:dyDescent="0.25">
      <c r="A24" t="s">
        <v>19</v>
      </c>
      <c r="B24">
        <v>0</v>
      </c>
      <c r="C24" s="14">
        <v>0</v>
      </c>
      <c r="D24">
        <v>0</v>
      </c>
      <c r="E24" s="8" t="s">
        <v>51</v>
      </c>
      <c r="F24">
        <v>0</v>
      </c>
      <c r="G24" s="8" t="s">
        <v>51</v>
      </c>
    </row>
    <row r="25" spans="1:9" x14ac:dyDescent="0.25">
      <c r="A25" t="s">
        <v>20</v>
      </c>
      <c r="B25">
        <v>11</v>
      </c>
      <c r="C25" s="14">
        <v>0.3235294117647059</v>
      </c>
      <c r="D25">
        <v>11</v>
      </c>
      <c r="E25" s="8">
        <v>1</v>
      </c>
      <c r="F25">
        <v>0</v>
      </c>
      <c r="G25" s="8" t="s">
        <v>51</v>
      </c>
    </row>
    <row r="26" spans="1:9" x14ac:dyDescent="0.25">
      <c r="A26" t="s">
        <v>21</v>
      </c>
      <c r="B26">
        <v>11</v>
      </c>
      <c r="C26" s="14">
        <v>0.3235294117647059</v>
      </c>
      <c r="D26">
        <v>11</v>
      </c>
      <c r="E26" s="8">
        <v>1</v>
      </c>
      <c r="F26">
        <v>0</v>
      </c>
      <c r="G26" s="8" t="s">
        <v>51</v>
      </c>
    </row>
    <row r="27" spans="1:9" x14ac:dyDescent="0.25">
      <c r="A27" t="s">
        <v>22</v>
      </c>
      <c r="B27">
        <v>0</v>
      </c>
      <c r="C27" s="14">
        <v>0</v>
      </c>
      <c r="D27">
        <v>0</v>
      </c>
      <c r="E27" s="8" t="s">
        <v>51</v>
      </c>
      <c r="F27">
        <v>0</v>
      </c>
      <c r="G27" s="8" t="s">
        <v>51</v>
      </c>
    </row>
    <row r="28" spans="1:9" x14ac:dyDescent="0.25">
      <c r="A28" t="s">
        <v>23</v>
      </c>
      <c r="B28">
        <v>2</v>
      </c>
      <c r="C28" s="14">
        <v>5.8823529411764705E-2</v>
      </c>
      <c r="D28">
        <v>2</v>
      </c>
      <c r="E28" s="8">
        <v>1</v>
      </c>
      <c r="F28">
        <v>0</v>
      </c>
      <c r="G28" s="8" t="s">
        <v>51</v>
      </c>
    </row>
    <row r="29" spans="1:9" x14ac:dyDescent="0.25">
      <c r="A29" t="s">
        <v>24</v>
      </c>
      <c r="B29">
        <v>10</v>
      </c>
      <c r="C29" s="14">
        <v>0.29411764705882354</v>
      </c>
      <c r="D29">
        <v>10</v>
      </c>
      <c r="E29" s="8">
        <v>1</v>
      </c>
      <c r="F29">
        <v>0</v>
      </c>
      <c r="G29" s="8" t="s">
        <v>51</v>
      </c>
    </row>
    <row r="30" spans="1:9" x14ac:dyDescent="0.25">
      <c r="A30" t="s">
        <v>14</v>
      </c>
      <c r="B30">
        <v>34</v>
      </c>
      <c r="C30" s="14">
        <v>1</v>
      </c>
      <c r="D30">
        <v>34</v>
      </c>
      <c r="E30" s="8">
        <v>1</v>
      </c>
      <c r="F30">
        <v>0</v>
      </c>
      <c r="G30" s="8" t="s">
        <v>51</v>
      </c>
    </row>
    <row r="31" spans="1:9" x14ac:dyDescent="0.25">
      <c r="A31" s="21"/>
      <c r="B31" s="21"/>
      <c r="C31" s="21"/>
      <c r="D31" s="21"/>
      <c r="E31" s="21"/>
      <c r="F31" s="21"/>
      <c r="G31" s="21"/>
    </row>
    <row r="32" spans="1:9" ht="23.1" customHeight="1" x14ac:dyDescent="0.25">
      <c r="A32" s="22" t="s">
        <v>75</v>
      </c>
      <c r="B32" s="22"/>
      <c r="C32" s="22"/>
      <c r="D32" s="22"/>
      <c r="E32" s="22"/>
      <c r="F32" s="22"/>
      <c r="G32" s="22"/>
      <c r="H32" s="22"/>
      <c r="I32" s="22"/>
    </row>
    <row r="33" spans="1:9" ht="47.45" customHeight="1" x14ac:dyDescent="0.25">
      <c r="A33" s="5" t="s">
        <v>25</v>
      </c>
      <c r="B33" s="5" t="s">
        <v>53</v>
      </c>
      <c r="C33" s="5" t="s">
        <v>41</v>
      </c>
      <c r="D33" s="5" t="s">
        <v>54</v>
      </c>
      <c r="E33" s="5" t="s">
        <v>55</v>
      </c>
      <c r="F33" s="5" t="s">
        <v>56</v>
      </c>
      <c r="G33" s="5" t="s">
        <v>57</v>
      </c>
    </row>
    <row r="34" spans="1:9" x14ac:dyDescent="0.25">
      <c r="A34" t="s">
        <v>26</v>
      </c>
      <c r="B34">
        <v>5</v>
      </c>
      <c r="C34" s="9">
        <v>0.14705882352941177</v>
      </c>
      <c r="D34">
        <v>5</v>
      </c>
      <c r="E34" s="8">
        <v>1</v>
      </c>
      <c r="F34">
        <v>0</v>
      </c>
      <c r="G34" s="8" t="s">
        <v>51</v>
      </c>
    </row>
    <row r="35" spans="1:9" x14ac:dyDescent="0.25">
      <c r="A35" t="s">
        <v>27</v>
      </c>
      <c r="B35">
        <v>29</v>
      </c>
      <c r="C35" s="9">
        <v>0.8529411764705882</v>
      </c>
      <c r="D35">
        <v>29</v>
      </c>
      <c r="E35" s="8">
        <v>1</v>
      </c>
      <c r="F35">
        <v>0</v>
      </c>
      <c r="G35" s="8" t="s">
        <v>51</v>
      </c>
    </row>
    <row r="36" spans="1:9" x14ac:dyDescent="0.25">
      <c r="A36" t="s">
        <v>14</v>
      </c>
      <c r="B36">
        <v>34</v>
      </c>
      <c r="C36" s="9">
        <v>1</v>
      </c>
      <c r="D36">
        <v>34</v>
      </c>
      <c r="E36" s="8">
        <v>1</v>
      </c>
      <c r="F36">
        <v>0</v>
      </c>
      <c r="G36" s="8" t="s">
        <v>51</v>
      </c>
    </row>
    <row r="37" spans="1:9" x14ac:dyDescent="0.25">
      <c r="A37" s="21"/>
      <c r="B37" s="21"/>
      <c r="C37" s="21"/>
      <c r="D37" s="21"/>
      <c r="E37" s="21"/>
      <c r="F37" s="21"/>
      <c r="G37" s="21"/>
    </row>
    <row r="38" spans="1:9" ht="23.1" customHeight="1" x14ac:dyDescent="0.25">
      <c r="A38" s="22" t="s">
        <v>76</v>
      </c>
      <c r="B38" s="22"/>
      <c r="C38" s="22"/>
      <c r="D38" s="22"/>
      <c r="E38" s="22"/>
      <c r="F38" s="22"/>
      <c r="G38" s="22"/>
      <c r="H38" s="22"/>
      <c r="I38" s="22"/>
    </row>
    <row r="39" spans="1:9" ht="45" customHeight="1" x14ac:dyDescent="0.25">
      <c r="A39" s="5" t="s">
        <v>28</v>
      </c>
      <c r="B39" s="5" t="s">
        <v>53</v>
      </c>
      <c r="C39" s="5" t="s">
        <v>41</v>
      </c>
      <c r="D39" s="5" t="s">
        <v>54</v>
      </c>
      <c r="E39" s="5" t="s">
        <v>55</v>
      </c>
      <c r="F39" s="5" t="s">
        <v>56</v>
      </c>
      <c r="G39" s="5" t="s">
        <v>57</v>
      </c>
    </row>
    <row r="40" spans="1:9" x14ac:dyDescent="0.25">
      <c r="A40" t="s">
        <v>29</v>
      </c>
      <c r="B40">
        <v>1</v>
      </c>
      <c r="C40" s="9">
        <v>2.9411764705882353E-2</v>
      </c>
      <c r="D40">
        <v>1</v>
      </c>
      <c r="E40" s="8">
        <v>1</v>
      </c>
      <c r="F40">
        <v>0</v>
      </c>
      <c r="G40" s="8" t="s">
        <v>51</v>
      </c>
    </row>
    <row r="41" spans="1:9" x14ac:dyDescent="0.25">
      <c r="A41" t="s">
        <v>30</v>
      </c>
      <c r="B41">
        <v>33</v>
      </c>
      <c r="C41" s="9">
        <v>0.97058823529411764</v>
      </c>
      <c r="D41">
        <v>33</v>
      </c>
      <c r="E41" s="8">
        <v>1</v>
      </c>
      <c r="F41">
        <v>0</v>
      </c>
      <c r="G41" s="8" t="s">
        <v>51</v>
      </c>
    </row>
    <row r="42" spans="1:9" x14ac:dyDescent="0.25">
      <c r="A42" t="s">
        <v>14</v>
      </c>
      <c r="B42">
        <v>34</v>
      </c>
      <c r="C42" s="9">
        <v>1</v>
      </c>
      <c r="D42">
        <v>34</v>
      </c>
      <c r="E42" s="8">
        <v>1</v>
      </c>
      <c r="F42">
        <v>0</v>
      </c>
      <c r="G42" s="8" t="s">
        <v>51</v>
      </c>
    </row>
    <row r="43" spans="1:9" x14ac:dyDescent="0.25">
      <c r="A43" s="25" t="s">
        <v>31</v>
      </c>
      <c r="B43" s="25"/>
      <c r="C43" s="25"/>
      <c r="D43" s="25"/>
      <c r="E43" s="25"/>
      <c r="F43" s="25"/>
      <c r="G43" s="25"/>
    </row>
  </sheetData>
  <mergeCells count="11">
    <mergeCell ref="A1:G1"/>
    <mergeCell ref="B2:G2"/>
    <mergeCell ref="A4:I4"/>
    <mergeCell ref="A21:I21"/>
    <mergeCell ref="A43:G43"/>
    <mergeCell ref="A31:G31"/>
    <mergeCell ref="A37:G37"/>
    <mergeCell ref="A20:G20"/>
    <mergeCell ref="A3:G3"/>
    <mergeCell ref="A32:I32"/>
    <mergeCell ref="A38:I38"/>
  </mergeCells>
  <pageMargins left="0.7" right="0.7" top="0.75" bottom="0.75" header="0.3" footer="0.3"/>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B1E5-D3B8-4AF7-BC69-CBEAE20064E0}">
  <dimension ref="A1:L43"/>
  <sheetViews>
    <sheetView workbookViewId="0">
      <selection activeCell="I39" sqref="I39"/>
    </sheetView>
  </sheetViews>
  <sheetFormatPr defaultColWidth="0" defaultRowHeight="15" zeroHeight="1" x14ac:dyDescent="0.25"/>
  <cols>
    <col min="1" max="1" width="33.85546875" customWidth="1"/>
    <col min="2" max="3" width="17.5703125" customWidth="1"/>
    <col min="4" max="4" width="16" customWidth="1"/>
    <col min="5" max="5" width="16.5703125" customWidth="1"/>
    <col min="6" max="6" width="16.28515625" customWidth="1"/>
    <col min="7" max="7" width="16" customWidth="1"/>
    <col min="8" max="8" width="15.85546875" customWidth="1"/>
    <col min="9" max="9" width="16" customWidth="1"/>
    <col min="10" max="12" width="0" hidden="1" customWidth="1"/>
    <col min="13" max="16384" width="8.7109375" hidden="1"/>
  </cols>
  <sheetData>
    <row r="1" spans="1:9" ht="15.75" thickBot="1" x14ac:dyDescent="0.3">
      <c r="A1" s="24" t="s">
        <v>78</v>
      </c>
      <c r="B1" s="24"/>
      <c r="C1" s="24"/>
      <c r="D1" s="24"/>
      <c r="E1" s="24"/>
      <c r="F1" s="24"/>
      <c r="G1" s="24"/>
      <c r="H1" s="24"/>
      <c r="I1" s="24"/>
    </row>
    <row r="2" spans="1:9" ht="65.45" customHeight="1" thickTop="1" thickBot="1" x14ac:dyDescent="0.3">
      <c r="A2" s="11" t="e" vm="1">
        <v>#VALUE!</v>
      </c>
      <c r="B2" s="19" t="s">
        <v>102</v>
      </c>
      <c r="C2" s="19"/>
      <c r="D2" s="19"/>
      <c r="E2" s="19"/>
      <c r="F2" s="19"/>
      <c r="G2" s="19"/>
      <c r="H2" s="19"/>
      <c r="I2" s="19"/>
    </row>
    <row r="3" spans="1:9" ht="55.5" customHeight="1" thickTop="1" x14ac:dyDescent="0.25">
      <c r="A3" s="20" t="s">
        <v>111</v>
      </c>
      <c r="B3" s="20"/>
      <c r="C3" s="20"/>
      <c r="D3" s="20"/>
      <c r="E3" s="20"/>
      <c r="F3" s="20"/>
      <c r="G3" s="20"/>
      <c r="H3" s="20"/>
      <c r="I3" s="20"/>
    </row>
    <row r="4" spans="1:9" ht="19.5" customHeight="1" x14ac:dyDescent="0.25">
      <c r="A4" s="22" t="s">
        <v>101</v>
      </c>
      <c r="B4" s="22"/>
      <c r="C4" s="22"/>
      <c r="D4" s="22"/>
      <c r="E4" s="22"/>
      <c r="F4" s="22"/>
      <c r="G4" s="22"/>
      <c r="H4" s="22"/>
      <c r="I4" s="22"/>
    </row>
    <row r="5" spans="1:9" ht="75" x14ac:dyDescent="0.25">
      <c r="A5" s="5" t="s">
        <v>0</v>
      </c>
      <c r="B5" s="5" t="s">
        <v>94</v>
      </c>
      <c r="C5" s="5" t="s">
        <v>93</v>
      </c>
      <c r="D5" s="5" t="s">
        <v>95</v>
      </c>
      <c r="E5" s="5" t="s">
        <v>96</v>
      </c>
      <c r="F5" s="5" t="s">
        <v>100</v>
      </c>
      <c r="G5" s="5" t="s">
        <v>99</v>
      </c>
      <c r="H5" s="5" t="s">
        <v>97</v>
      </c>
      <c r="I5" s="5" t="s">
        <v>98</v>
      </c>
    </row>
    <row r="6" spans="1:9" x14ac:dyDescent="0.25">
      <c r="A6" t="s">
        <v>1</v>
      </c>
      <c r="B6">
        <v>0</v>
      </c>
      <c r="C6" s="17">
        <v>0</v>
      </c>
      <c r="D6">
        <v>0</v>
      </c>
      <c r="E6" s="8">
        <v>0</v>
      </c>
      <c r="F6">
        <v>0</v>
      </c>
      <c r="G6" s="8">
        <v>0</v>
      </c>
      <c r="H6">
        <v>0</v>
      </c>
      <c r="I6" s="8">
        <v>0</v>
      </c>
    </row>
    <row r="7" spans="1:9" x14ac:dyDescent="0.25">
      <c r="A7" t="s">
        <v>2</v>
      </c>
      <c r="B7">
        <v>1</v>
      </c>
      <c r="C7" s="17">
        <v>2.9411764705882353E-2</v>
      </c>
      <c r="D7">
        <v>0</v>
      </c>
      <c r="E7" s="8">
        <v>0</v>
      </c>
      <c r="F7">
        <v>0</v>
      </c>
      <c r="G7" s="8">
        <v>0</v>
      </c>
      <c r="H7">
        <v>1</v>
      </c>
      <c r="I7" s="8">
        <v>1</v>
      </c>
    </row>
    <row r="8" spans="1:9" x14ac:dyDescent="0.25">
      <c r="A8" t="s">
        <v>3</v>
      </c>
      <c r="B8">
        <v>0</v>
      </c>
      <c r="C8" s="17">
        <v>0</v>
      </c>
      <c r="D8">
        <v>0</v>
      </c>
      <c r="E8" s="8">
        <v>0</v>
      </c>
      <c r="F8">
        <v>0</v>
      </c>
      <c r="G8" s="8">
        <v>0</v>
      </c>
      <c r="H8">
        <v>0</v>
      </c>
      <c r="I8" s="8">
        <v>0</v>
      </c>
    </row>
    <row r="9" spans="1:9" x14ac:dyDescent="0.25">
      <c r="A9" t="s">
        <v>4</v>
      </c>
      <c r="B9">
        <v>5</v>
      </c>
      <c r="C9" s="17">
        <v>0.14705882352941177</v>
      </c>
      <c r="D9">
        <v>4</v>
      </c>
      <c r="E9" s="8">
        <v>0.8</v>
      </c>
      <c r="F9">
        <v>0</v>
      </c>
      <c r="G9" s="8">
        <v>0</v>
      </c>
      <c r="H9">
        <v>1</v>
      </c>
      <c r="I9" s="8">
        <v>0.2</v>
      </c>
    </row>
    <row r="10" spans="1:9" x14ac:dyDescent="0.25">
      <c r="A10" t="s">
        <v>5</v>
      </c>
      <c r="B10">
        <v>0</v>
      </c>
      <c r="C10" s="17">
        <v>0</v>
      </c>
      <c r="D10">
        <v>0</v>
      </c>
      <c r="E10" s="8">
        <v>0</v>
      </c>
      <c r="F10">
        <v>0</v>
      </c>
      <c r="G10" s="8">
        <v>0</v>
      </c>
      <c r="H10">
        <v>0</v>
      </c>
      <c r="I10" s="8">
        <v>0</v>
      </c>
    </row>
    <row r="11" spans="1:9" x14ac:dyDescent="0.25">
      <c r="A11" t="s">
        <v>6</v>
      </c>
      <c r="B11">
        <v>1</v>
      </c>
      <c r="C11" s="17">
        <v>2.9411764705882353E-2</v>
      </c>
      <c r="D11">
        <v>1</v>
      </c>
      <c r="E11" s="8">
        <v>1</v>
      </c>
      <c r="F11">
        <v>0</v>
      </c>
      <c r="G11" s="8">
        <v>0</v>
      </c>
      <c r="H11">
        <v>0</v>
      </c>
      <c r="I11" s="8">
        <v>0</v>
      </c>
    </row>
    <row r="12" spans="1:9" x14ac:dyDescent="0.25">
      <c r="A12" t="s">
        <v>7</v>
      </c>
      <c r="B12">
        <v>0</v>
      </c>
      <c r="C12" s="17">
        <v>0</v>
      </c>
      <c r="D12">
        <v>0</v>
      </c>
      <c r="E12" s="8">
        <v>0</v>
      </c>
      <c r="F12">
        <v>0</v>
      </c>
      <c r="G12" s="8">
        <v>0</v>
      </c>
      <c r="H12">
        <v>0</v>
      </c>
      <c r="I12" s="8">
        <v>0</v>
      </c>
    </row>
    <row r="13" spans="1:9" x14ac:dyDescent="0.25">
      <c r="A13" t="s">
        <v>8</v>
      </c>
      <c r="B13">
        <v>12</v>
      </c>
      <c r="C13" s="17">
        <v>0.35294117647058826</v>
      </c>
      <c r="D13">
        <v>7</v>
      </c>
      <c r="E13" s="8">
        <v>0.58333333333333337</v>
      </c>
      <c r="F13">
        <v>0</v>
      </c>
      <c r="G13" s="8">
        <v>0</v>
      </c>
      <c r="H13">
        <v>5</v>
      </c>
      <c r="I13" s="8">
        <v>0.41666666666666669</v>
      </c>
    </row>
    <row r="14" spans="1:9" x14ac:dyDescent="0.25">
      <c r="A14" t="s">
        <v>9</v>
      </c>
      <c r="B14">
        <v>0</v>
      </c>
      <c r="C14" s="17">
        <v>0</v>
      </c>
      <c r="D14">
        <v>0</v>
      </c>
      <c r="E14" s="8">
        <v>0</v>
      </c>
      <c r="F14">
        <v>0</v>
      </c>
      <c r="G14" s="8">
        <v>0</v>
      </c>
      <c r="H14">
        <v>0</v>
      </c>
      <c r="I14" s="8">
        <v>0</v>
      </c>
    </row>
    <row r="15" spans="1:9" x14ac:dyDescent="0.25">
      <c r="A15" t="s">
        <v>10</v>
      </c>
      <c r="B15">
        <v>12</v>
      </c>
      <c r="C15" s="17">
        <v>0.35294117647058826</v>
      </c>
      <c r="D15">
        <v>9</v>
      </c>
      <c r="E15" s="8">
        <v>0.75</v>
      </c>
      <c r="F15">
        <v>0</v>
      </c>
      <c r="G15" s="8">
        <v>0</v>
      </c>
      <c r="H15">
        <v>3</v>
      </c>
      <c r="I15" s="8">
        <v>0.25</v>
      </c>
    </row>
    <row r="16" spans="1:9" x14ac:dyDescent="0.25">
      <c r="A16" t="s">
        <v>11</v>
      </c>
      <c r="B16">
        <v>3</v>
      </c>
      <c r="C16" s="17">
        <v>8.8235294117647065E-2</v>
      </c>
      <c r="D16">
        <v>1</v>
      </c>
      <c r="E16" s="8">
        <v>0.33333333333333331</v>
      </c>
      <c r="F16">
        <v>0</v>
      </c>
      <c r="G16" s="8">
        <v>0</v>
      </c>
      <c r="H16">
        <v>2</v>
      </c>
      <c r="I16" s="8">
        <v>0.66666666666666663</v>
      </c>
    </row>
    <row r="17" spans="1:9" x14ac:dyDescent="0.25">
      <c r="A17" t="s">
        <v>12</v>
      </c>
      <c r="B17">
        <v>0</v>
      </c>
      <c r="C17" s="17">
        <v>0</v>
      </c>
      <c r="D17">
        <v>0</v>
      </c>
      <c r="E17" s="8">
        <v>0</v>
      </c>
      <c r="F17">
        <v>0</v>
      </c>
      <c r="G17" s="8">
        <v>0</v>
      </c>
      <c r="H17">
        <v>0</v>
      </c>
      <c r="I17" s="8">
        <v>0</v>
      </c>
    </row>
    <row r="18" spans="1:9" x14ac:dyDescent="0.25">
      <c r="A18" t="s">
        <v>13</v>
      </c>
      <c r="B18">
        <v>0</v>
      </c>
      <c r="C18" s="17">
        <v>0</v>
      </c>
      <c r="D18">
        <v>0</v>
      </c>
      <c r="E18" s="8">
        <v>0</v>
      </c>
      <c r="F18">
        <v>0</v>
      </c>
      <c r="G18" s="8">
        <v>0</v>
      </c>
      <c r="H18">
        <v>0</v>
      </c>
      <c r="I18" s="8">
        <v>0</v>
      </c>
    </row>
    <row r="19" spans="1:9" x14ac:dyDescent="0.25">
      <c r="A19" t="s">
        <v>14</v>
      </c>
      <c r="B19">
        <v>34</v>
      </c>
      <c r="C19" s="17">
        <v>1</v>
      </c>
      <c r="D19">
        <v>22</v>
      </c>
      <c r="E19" s="8">
        <v>0.6470588235294118</v>
      </c>
      <c r="F19">
        <v>0</v>
      </c>
      <c r="G19" s="8">
        <v>0</v>
      </c>
      <c r="H19">
        <v>12</v>
      </c>
      <c r="I19" s="8">
        <v>0.35294117647058826</v>
      </c>
    </row>
    <row r="20" spans="1:9" x14ac:dyDescent="0.25">
      <c r="A20" s="27"/>
      <c r="B20" s="27"/>
      <c r="C20" s="27"/>
      <c r="D20" s="27"/>
      <c r="E20" s="27"/>
      <c r="F20" s="27"/>
      <c r="G20" s="27"/>
      <c r="H20" s="27"/>
      <c r="I20" s="27"/>
    </row>
    <row r="21" spans="1:9" ht="19.5" customHeight="1" x14ac:dyDescent="0.25">
      <c r="A21" s="22" t="s">
        <v>103</v>
      </c>
      <c r="B21" s="22"/>
      <c r="C21" s="22"/>
      <c r="D21" s="22"/>
      <c r="E21" s="22"/>
      <c r="F21" s="22"/>
      <c r="G21" s="22"/>
      <c r="H21" s="22"/>
      <c r="I21" s="22"/>
    </row>
    <row r="22" spans="1:9" ht="75" x14ac:dyDescent="0.25">
      <c r="A22" s="5" t="s">
        <v>17</v>
      </c>
      <c r="B22" s="5" t="s">
        <v>86</v>
      </c>
      <c r="C22" s="5" t="s">
        <v>93</v>
      </c>
      <c r="D22" s="5" t="s">
        <v>87</v>
      </c>
      <c r="E22" s="5" t="s">
        <v>88</v>
      </c>
      <c r="F22" s="5" t="s">
        <v>89</v>
      </c>
      <c r="G22" s="5" t="s">
        <v>90</v>
      </c>
      <c r="H22" s="5" t="s">
        <v>91</v>
      </c>
      <c r="I22" s="5" t="s">
        <v>92</v>
      </c>
    </row>
    <row r="23" spans="1:9" x14ac:dyDescent="0.25">
      <c r="A23" t="s">
        <v>18</v>
      </c>
      <c r="B23">
        <v>0</v>
      </c>
      <c r="C23" s="3">
        <v>0</v>
      </c>
      <c r="D23">
        <v>0</v>
      </c>
      <c r="E23" s="8">
        <v>0</v>
      </c>
      <c r="F23">
        <v>0</v>
      </c>
      <c r="G23" s="3">
        <v>0</v>
      </c>
      <c r="H23">
        <v>0</v>
      </c>
      <c r="I23" s="8">
        <v>0</v>
      </c>
    </row>
    <row r="24" spans="1:9" x14ac:dyDescent="0.25">
      <c r="A24" t="s">
        <v>19</v>
      </c>
      <c r="B24">
        <v>0</v>
      </c>
      <c r="C24" s="3">
        <v>0</v>
      </c>
      <c r="D24">
        <v>0</v>
      </c>
      <c r="E24" s="8">
        <v>0</v>
      </c>
      <c r="F24">
        <v>0</v>
      </c>
      <c r="G24" s="3">
        <v>0</v>
      </c>
      <c r="H24">
        <v>0</v>
      </c>
      <c r="I24" s="8">
        <v>0</v>
      </c>
    </row>
    <row r="25" spans="1:9" x14ac:dyDescent="0.25">
      <c r="A25" t="s">
        <v>20</v>
      </c>
      <c r="B25">
        <v>11</v>
      </c>
      <c r="C25" s="3">
        <v>0.3235294117647059</v>
      </c>
      <c r="D25">
        <v>7</v>
      </c>
      <c r="E25" s="8">
        <v>0.63636363636363635</v>
      </c>
      <c r="F25">
        <v>0</v>
      </c>
      <c r="G25" s="3">
        <v>0</v>
      </c>
      <c r="H25">
        <v>4</v>
      </c>
      <c r="I25" s="8">
        <v>0.36363636363636365</v>
      </c>
    </row>
    <row r="26" spans="1:9" x14ac:dyDescent="0.25">
      <c r="A26" t="s">
        <v>21</v>
      </c>
      <c r="B26">
        <v>11</v>
      </c>
      <c r="C26" s="3">
        <v>0.3235294117647059</v>
      </c>
      <c r="D26">
        <v>7</v>
      </c>
      <c r="E26" s="8">
        <v>0.63636363636363635</v>
      </c>
      <c r="F26">
        <v>0</v>
      </c>
      <c r="G26" s="3">
        <v>0</v>
      </c>
      <c r="H26">
        <v>4</v>
      </c>
      <c r="I26" s="8">
        <v>0.36363636363636365</v>
      </c>
    </row>
    <row r="27" spans="1:9" x14ac:dyDescent="0.25">
      <c r="A27" t="s">
        <v>22</v>
      </c>
      <c r="B27">
        <v>0</v>
      </c>
      <c r="C27" s="3">
        <v>0</v>
      </c>
      <c r="D27">
        <v>0</v>
      </c>
      <c r="E27" s="8">
        <v>0</v>
      </c>
      <c r="F27">
        <v>0</v>
      </c>
      <c r="G27" s="3">
        <v>0</v>
      </c>
      <c r="H27">
        <v>0</v>
      </c>
      <c r="I27" s="8">
        <v>0</v>
      </c>
    </row>
    <row r="28" spans="1:9" x14ac:dyDescent="0.25">
      <c r="A28" t="s">
        <v>23</v>
      </c>
      <c r="B28">
        <v>2</v>
      </c>
      <c r="C28" s="3">
        <v>5.8823529411764705E-2</v>
      </c>
      <c r="D28">
        <v>1</v>
      </c>
      <c r="E28" s="8">
        <v>0.5</v>
      </c>
      <c r="F28">
        <v>0</v>
      </c>
      <c r="G28" s="3">
        <v>0</v>
      </c>
      <c r="H28">
        <v>1</v>
      </c>
      <c r="I28" s="8">
        <v>0.5</v>
      </c>
    </row>
    <row r="29" spans="1:9" x14ac:dyDescent="0.25">
      <c r="A29" t="s">
        <v>24</v>
      </c>
      <c r="B29">
        <v>10</v>
      </c>
      <c r="C29" s="3">
        <v>0.29411764705882354</v>
      </c>
      <c r="D29">
        <v>7</v>
      </c>
      <c r="E29" s="8">
        <v>0.7</v>
      </c>
      <c r="F29">
        <v>0</v>
      </c>
      <c r="G29" s="3">
        <v>0</v>
      </c>
      <c r="H29">
        <v>3</v>
      </c>
      <c r="I29" s="8">
        <v>0.3</v>
      </c>
    </row>
    <row r="30" spans="1:9" x14ac:dyDescent="0.25">
      <c r="A30" t="s">
        <v>14</v>
      </c>
      <c r="B30">
        <v>34</v>
      </c>
      <c r="C30" s="3">
        <v>1</v>
      </c>
      <c r="D30">
        <v>22</v>
      </c>
      <c r="E30" s="8">
        <v>0.6470588235294118</v>
      </c>
      <c r="F30">
        <v>0</v>
      </c>
      <c r="G30" s="3">
        <v>0</v>
      </c>
      <c r="H30">
        <v>12</v>
      </c>
      <c r="I30" s="8">
        <v>0.35294117647058826</v>
      </c>
    </row>
    <row r="31" spans="1:9" x14ac:dyDescent="0.25">
      <c r="A31" s="27"/>
      <c r="B31" s="27"/>
      <c r="C31" s="27"/>
      <c r="D31" s="27"/>
      <c r="E31" s="27"/>
      <c r="F31" s="27"/>
      <c r="G31" s="27"/>
      <c r="H31" s="27"/>
      <c r="I31" s="27"/>
    </row>
    <row r="32" spans="1:9" ht="19.5" customHeight="1" x14ac:dyDescent="0.25">
      <c r="A32" s="22" t="s">
        <v>104</v>
      </c>
      <c r="B32" s="22"/>
      <c r="C32" s="22"/>
      <c r="D32" s="22"/>
      <c r="E32" s="22"/>
      <c r="F32" s="22"/>
      <c r="G32" s="22"/>
      <c r="H32" s="22"/>
      <c r="I32" s="22"/>
    </row>
    <row r="33" spans="1:9" ht="75" x14ac:dyDescent="0.25">
      <c r="A33" s="5" t="s">
        <v>25</v>
      </c>
      <c r="B33" s="5" t="s">
        <v>86</v>
      </c>
      <c r="C33" s="5" t="s">
        <v>93</v>
      </c>
      <c r="D33" s="5" t="s">
        <v>87</v>
      </c>
      <c r="E33" s="5" t="s">
        <v>88</v>
      </c>
      <c r="F33" s="5" t="s">
        <v>89</v>
      </c>
      <c r="G33" s="5" t="s">
        <v>90</v>
      </c>
      <c r="H33" s="5" t="s">
        <v>91</v>
      </c>
      <c r="I33" s="5" t="s">
        <v>92</v>
      </c>
    </row>
    <row r="34" spans="1:9" x14ac:dyDescent="0.25">
      <c r="A34" t="s">
        <v>26</v>
      </c>
      <c r="B34">
        <f>D34+F34+H34</f>
        <v>5</v>
      </c>
      <c r="C34" s="9">
        <f>ReasonbyGender[[#This Row],[Total number of unilateral removals]]/$B$36</f>
        <v>0.14705882352941177</v>
      </c>
      <c r="D34">
        <v>4</v>
      </c>
      <c r="E34" s="8">
        <f>IFERROR(D34/B34,"-")</f>
        <v>0.8</v>
      </c>
      <c r="F34">
        <v>0</v>
      </c>
      <c r="G34" s="3">
        <v>0</v>
      </c>
      <c r="H34">
        <v>1</v>
      </c>
      <c r="I34" s="8">
        <f>IFERROR(H34/B34,"-")</f>
        <v>0.2</v>
      </c>
    </row>
    <row r="35" spans="1:9" x14ac:dyDescent="0.25">
      <c r="A35" t="s">
        <v>27</v>
      </c>
      <c r="B35">
        <f>D35+F35+H35</f>
        <v>29</v>
      </c>
      <c r="C35" s="9">
        <f>ReasonbyGender[[#This Row],[Total number of unilateral removals]]/$B$36</f>
        <v>0.8529411764705882</v>
      </c>
      <c r="D35">
        <v>18</v>
      </c>
      <c r="E35" s="8">
        <f>IFERROR(D35/B35,"-")</f>
        <v>0.62068965517241381</v>
      </c>
      <c r="F35">
        <v>0</v>
      </c>
      <c r="G35" s="3">
        <v>0</v>
      </c>
      <c r="H35">
        <v>11</v>
      </c>
      <c r="I35" s="8">
        <f>IFERROR(H35/B35,"-")</f>
        <v>0.37931034482758619</v>
      </c>
    </row>
    <row r="36" spans="1:9" x14ac:dyDescent="0.25">
      <c r="A36" t="s">
        <v>14</v>
      </c>
      <c r="B36">
        <f>D36+F36+H36</f>
        <v>34</v>
      </c>
      <c r="C36" s="9">
        <f>ReasonbyGender[[#This Row],[Total number of unilateral removals]]/$B$36</f>
        <v>1</v>
      </c>
      <c r="D36">
        <v>22</v>
      </c>
      <c r="E36" s="8">
        <f>IFERROR(D36/B36,"-")</f>
        <v>0.6470588235294118</v>
      </c>
      <c r="F36">
        <v>0</v>
      </c>
      <c r="G36" s="3">
        <v>0</v>
      </c>
      <c r="H36">
        <v>12</v>
      </c>
      <c r="I36" s="8">
        <f>IFERROR(H36/B36,"-")</f>
        <v>0.35294117647058826</v>
      </c>
    </row>
    <row r="37" spans="1:9" x14ac:dyDescent="0.25">
      <c r="A37" s="27"/>
      <c r="B37" s="27"/>
      <c r="C37" s="27"/>
      <c r="D37" s="27"/>
      <c r="E37" s="27"/>
      <c r="F37" s="27"/>
      <c r="G37" s="27"/>
      <c r="H37" s="27"/>
      <c r="I37" s="27"/>
    </row>
    <row r="38" spans="1:9" ht="19.5" customHeight="1" x14ac:dyDescent="0.25">
      <c r="A38" s="22" t="s">
        <v>105</v>
      </c>
      <c r="B38" s="22"/>
      <c r="C38" s="22"/>
      <c r="D38" s="22"/>
      <c r="E38" s="22"/>
      <c r="F38" s="22"/>
      <c r="G38" s="22"/>
      <c r="H38" s="22"/>
      <c r="I38" s="22"/>
    </row>
    <row r="39" spans="1:9" ht="75" x14ac:dyDescent="0.25">
      <c r="A39" s="5" t="s">
        <v>28</v>
      </c>
      <c r="B39" s="5" t="s">
        <v>86</v>
      </c>
      <c r="C39" s="5" t="s">
        <v>93</v>
      </c>
      <c r="D39" s="5" t="s">
        <v>87</v>
      </c>
      <c r="E39" s="5" t="s">
        <v>88</v>
      </c>
      <c r="F39" s="5" t="s">
        <v>89</v>
      </c>
      <c r="G39" s="5" t="s">
        <v>90</v>
      </c>
      <c r="H39" s="5" t="s">
        <v>91</v>
      </c>
      <c r="I39" s="5" t="s">
        <v>92</v>
      </c>
    </row>
    <row r="40" spans="1:9" x14ac:dyDescent="0.25">
      <c r="A40" t="s">
        <v>29</v>
      </c>
      <c r="B40">
        <v>1</v>
      </c>
      <c r="C40" s="3">
        <v>2.9411764705882353E-2</v>
      </c>
      <c r="D40">
        <v>1</v>
      </c>
      <c r="E40" s="8">
        <f>IFERROR(D40/B40,"-")</f>
        <v>1</v>
      </c>
      <c r="F40">
        <v>0</v>
      </c>
      <c r="G40" s="3">
        <v>0</v>
      </c>
      <c r="H40">
        <v>0</v>
      </c>
      <c r="I40" s="8">
        <f>IFERROR(H40/B40,"-")</f>
        <v>0</v>
      </c>
    </row>
    <row r="41" spans="1:9" x14ac:dyDescent="0.25">
      <c r="A41" t="s">
        <v>30</v>
      </c>
      <c r="B41">
        <v>33</v>
      </c>
      <c r="C41" s="3">
        <v>0.97058823529411764</v>
      </c>
      <c r="D41">
        <v>21</v>
      </c>
      <c r="E41" s="8">
        <f>IFERROR(D41/B41,"-")</f>
        <v>0.63636363636363635</v>
      </c>
      <c r="F41">
        <v>0</v>
      </c>
      <c r="G41" s="3">
        <v>0</v>
      </c>
      <c r="H41">
        <v>12</v>
      </c>
      <c r="I41" s="8">
        <f>IFERROR(H41/B41,"-")</f>
        <v>0.36363636363636365</v>
      </c>
    </row>
    <row r="42" spans="1:9" x14ac:dyDescent="0.25">
      <c r="A42" t="s">
        <v>14</v>
      </c>
      <c r="B42">
        <v>34</v>
      </c>
      <c r="C42" s="3">
        <v>1</v>
      </c>
      <c r="D42">
        <v>22</v>
      </c>
      <c r="E42" s="8">
        <f>IFERROR(D42/B42,"-")</f>
        <v>0.6470588235294118</v>
      </c>
      <c r="F42">
        <v>0</v>
      </c>
      <c r="G42" s="3">
        <v>0</v>
      </c>
      <c r="H42">
        <v>12</v>
      </c>
      <c r="I42" s="8">
        <f>IFERROR(H42/B42,"-")</f>
        <v>0.35294117647058826</v>
      </c>
    </row>
    <row r="43" spans="1:9" x14ac:dyDescent="0.25">
      <c r="A43" s="25" t="s">
        <v>106</v>
      </c>
      <c r="B43" s="25"/>
      <c r="C43" s="25"/>
      <c r="D43" s="25"/>
      <c r="E43" s="25"/>
      <c r="F43" s="25"/>
      <c r="G43" s="25"/>
      <c r="H43" s="25"/>
      <c r="I43" s="25"/>
    </row>
  </sheetData>
  <mergeCells count="11">
    <mergeCell ref="A1:I1"/>
    <mergeCell ref="B2:I2"/>
    <mergeCell ref="A3:I3"/>
    <mergeCell ref="A4:I4"/>
    <mergeCell ref="A21:I21"/>
    <mergeCell ref="A38:I38"/>
    <mergeCell ref="A43:I43"/>
    <mergeCell ref="A37:I37"/>
    <mergeCell ref="A31:I31"/>
    <mergeCell ref="A20:I20"/>
    <mergeCell ref="A32:I32"/>
  </mergeCells>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F0D0-A668-4158-8C18-6C931AF0B019}">
  <dimension ref="A1:I9"/>
  <sheetViews>
    <sheetView workbookViewId="0">
      <selection sqref="A1:G1"/>
    </sheetView>
  </sheetViews>
  <sheetFormatPr defaultColWidth="0" defaultRowHeight="15" zeroHeight="1" x14ac:dyDescent="0.25"/>
  <cols>
    <col min="1" max="1" width="35.5703125" customWidth="1"/>
    <col min="2" max="2" width="17.5703125" customWidth="1"/>
    <col min="3" max="3" width="14.42578125" customWidth="1"/>
    <col min="4" max="7" width="17.5703125" customWidth="1"/>
    <col min="8" max="16384" width="8.7109375" hidden="1"/>
  </cols>
  <sheetData>
    <row r="1" spans="1:9" ht="15.75" thickBot="1" x14ac:dyDescent="0.3">
      <c r="A1" s="29" t="s">
        <v>118</v>
      </c>
      <c r="B1" s="29"/>
      <c r="C1" s="29"/>
      <c r="D1" s="29"/>
      <c r="E1" s="29"/>
      <c r="F1" s="29"/>
      <c r="G1" s="29"/>
    </row>
    <row r="2" spans="1:9" ht="65.45" customHeight="1" thickTop="1" thickBot="1" x14ac:dyDescent="0.3">
      <c r="A2" s="11" t="e" vm="1">
        <v>#VALUE!</v>
      </c>
      <c r="B2" s="19" t="s">
        <v>59</v>
      </c>
      <c r="C2" s="19"/>
      <c r="D2" s="19"/>
      <c r="E2" s="19"/>
      <c r="F2" s="19"/>
      <c r="G2" s="19"/>
    </row>
    <row r="3" spans="1:9" ht="51" customHeight="1" thickTop="1" x14ac:dyDescent="0.25">
      <c r="A3" s="28" t="s">
        <v>117</v>
      </c>
      <c r="B3" s="28"/>
      <c r="C3" s="28"/>
      <c r="D3" s="28"/>
      <c r="E3" s="28"/>
      <c r="F3" s="28"/>
      <c r="G3" s="28"/>
    </row>
    <row r="4" spans="1:9" ht="19.5" customHeight="1" x14ac:dyDescent="0.25">
      <c r="A4" s="30" t="s">
        <v>107</v>
      </c>
      <c r="B4" s="30"/>
      <c r="C4" s="30"/>
      <c r="D4" s="30"/>
      <c r="E4" s="30"/>
      <c r="F4" s="30"/>
      <c r="G4" s="30"/>
      <c r="H4" s="30"/>
      <c r="I4" s="30"/>
    </row>
    <row r="5" spans="1:9" s="1" customFormat="1" ht="60" x14ac:dyDescent="0.25">
      <c r="A5" s="10" t="s">
        <v>108</v>
      </c>
      <c r="B5" s="10" t="s">
        <v>60</v>
      </c>
      <c r="C5" s="10" t="s">
        <v>41</v>
      </c>
      <c r="D5" s="10" t="s">
        <v>61</v>
      </c>
      <c r="E5" s="10" t="s">
        <v>62</v>
      </c>
      <c r="F5" s="10" t="s">
        <v>63</v>
      </c>
      <c r="G5" s="10" t="s">
        <v>64</v>
      </c>
    </row>
    <row r="6" spans="1:9" x14ac:dyDescent="0.25">
      <c r="A6" t="s">
        <v>116</v>
      </c>
      <c r="B6" s="13">
        <v>0</v>
      </c>
      <c r="C6" s="8" t="s">
        <v>51</v>
      </c>
      <c r="D6" s="13">
        <v>0</v>
      </c>
      <c r="E6" s="8" t="s">
        <v>51</v>
      </c>
      <c r="F6" s="13">
        <v>0</v>
      </c>
      <c r="G6" s="8" t="s">
        <v>51</v>
      </c>
    </row>
    <row r="7" spans="1:9" x14ac:dyDescent="0.25">
      <c r="A7" t="s">
        <v>109</v>
      </c>
      <c r="B7" s="13">
        <v>10</v>
      </c>
      <c r="C7" s="8">
        <v>1</v>
      </c>
      <c r="D7" s="13">
        <v>5</v>
      </c>
      <c r="E7" s="8">
        <v>0.5</v>
      </c>
      <c r="F7" s="13">
        <v>5</v>
      </c>
      <c r="G7" s="8">
        <v>0.5</v>
      </c>
    </row>
    <row r="8" spans="1:9" x14ac:dyDescent="0.25">
      <c r="A8" t="s">
        <v>14</v>
      </c>
      <c r="B8" s="13">
        <v>10</v>
      </c>
      <c r="C8" s="8">
        <v>1</v>
      </c>
      <c r="D8" s="13">
        <v>5</v>
      </c>
      <c r="E8" s="8">
        <v>0.5</v>
      </c>
      <c r="F8" s="13">
        <v>5</v>
      </c>
      <c r="G8" s="8">
        <v>0.5</v>
      </c>
    </row>
    <row r="9" spans="1:9" x14ac:dyDescent="0.25">
      <c r="A9" s="25" t="s">
        <v>31</v>
      </c>
      <c r="B9" s="25"/>
      <c r="C9" s="25"/>
      <c r="D9" s="25"/>
      <c r="E9" s="25"/>
      <c r="F9" s="25"/>
      <c r="G9" s="25"/>
    </row>
  </sheetData>
  <mergeCells count="5">
    <mergeCell ref="B2:G2"/>
    <mergeCell ref="A9:G9"/>
    <mergeCell ref="A3:G3"/>
    <mergeCell ref="A1:G1"/>
    <mergeCell ref="A4:I4"/>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Total Disciplinary Removals</vt:lpstr>
      <vt:lpstr>Removal Length</vt:lpstr>
      <vt:lpstr>Suspensions and Expulsions</vt:lpstr>
      <vt:lpstr>Interim Removals (IAES)</vt:lpstr>
      <vt:lpstr>Reasons for Unilateral Removal</vt:lpstr>
      <vt:lpstr>Ed Services During Expulsion</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IDEA Section 618 Public Reporting on Discipline</dc:title>
  <dc:creator>New Jersey Department of Education</dc:creator>
  <cp:lastModifiedBy>Czehut, Katherine</cp:lastModifiedBy>
  <dcterms:created xsi:type="dcterms:W3CDTF">2025-08-20T16:49:49Z</dcterms:created>
  <dcterms:modified xsi:type="dcterms:W3CDTF">2026-02-06T15:26:44Z</dcterms:modified>
</cp:coreProperties>
</file>