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480" windowHeight="11640" activeTab="0"/>
  </bookViews>
  <sheets>
    <sheet name="FY 2011 Aid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<sst xmlns="http://schemas.openxmlformats.org/spreadsheetml/2006/main" count="29" uniqueCount="29">
  <si>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State Aid to Districts</t>
  </si>
  <si>
    <t>FY 2010</t>
  </si>
  <si>
    <t>FY 2011</t>
  </si>
  <si>
    <t>Change</t>
  </si>
  <si>
    <t>Educational Adequacy</t>
  </si>
  <si>
    <t>Preschool Education</t>
  </si>
  <si>
    <t>Adjustment</t>
  </si>
  <si>
    <t>Security</t>
  </si>
  <si>
    <t>Special Education</t>
  </si>
  <si>
    <t>Transportation</t>
  </si>
  <si>
    <t>School Choice</t>
  </si>
  <si>
    <t>Extraordinary Special Education</t>
  </si>
  <si>
    <t>School Building Aid</t>
  </si>
  <si>
    <t>School Construction Debt Service Aid</t>
  </si>
  <si>
    <t>Nonpublic</t>
  </si>
  <si>
    <t>Nonpublic Transportation</t>
  </si>
  <si>
    <t>Adult Education</t>
  </si>
  <si>
    <t>Other Aid</t>
  </si>
  <si>
    <t>Total Aid to Districts</t>
  </si>
  <si>
    <t>Debt Service on Pension Bonds</t>
  </si>
  <si>
    <t>Social Security</t>
  </si>
  <si>
    <t>Total Direct State Payment for Districts</t>
  </si>
  <si>
    <t>School Construction &amp; Renovation Fund</t>
  </si>
  <si>
    <t>Total School Aid</t>
  </si>
  <si>
    <t>Equalization*</t>
  </si>
  <si>
    <t xml:space="preserve"> * ( includes $1,056.9m ARRA in FY 2010)</t>
  </si>
  <si>
    <t>TPAF - Pensions</t>
  </si>
  <si>
    <t>TPAF - Post Retirement Medical</t>
  </si>
  <si>
    <t>Direct State Payments on Behalf of Districts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</si>
</sst>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&quot;$&quot;#,##0.0_);[Red]\(&quot;$&quot;#,##0.0\)"/>
    <numFmt numFmtId="174" formatCode="#,##0.000"/>
    <numFmt numFmtId="175" formatCode="_(* #,##0.0_);_(* \(#,##0.0\);_(* &quot;-&quot;?_);_(@_)"/>
    <numFmt numFmtId="176" formatCode="_(* #,##0.000_);_(* \(#,##0.000\);_(* &quot;-&quot;???_);_(@_)"/>
    <numFmt numFmtId="177" formatCode="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0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65" fontId="17" fillId="0" borderId="0" xfId="44" applyNumberFormat="1" applyFont="1" applyAlignment="1">
      <alignment horizontal="right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7" fontId="22" fillId="0" borderId="0" xfId="44" applyNumberFormat="1" applyFont="1" applyAlignment="1">
      <alignment/>
    </xf>
    <xf numFmtId="37" fontId="0" fillId="0" borderId="0" xfId="44" applyNumberFormat="1" applyAlignment="1">
      <alignment/>
    </xf>
    <xf numFmtId="37" fontId="22" fillId="0" borderId="0" xfId="0" applyNumberFormat="1" applyFont="1" applyAlignment="1">
      <alignment/>
    </xf>
    <xf numFmtId="37" fontId="23" fillId="0" borderId="0" xfId="44" applyNumberFormat="1" applyFont="1" applyAlignment="1">
      <alignment/>
    </xf>
    <xf numFmtId="0" fontId="21" fillId="0" borderId="0" xfId="0" applyFont="1" applyFill="1" applyAlignment="1">
      <alignment/>
    </xf>
    <xf numFmtId="37" fontId="22" fillId="0" borderId="0" xfId="44" applyNumberFormat="1" applyFont="1" applyFill="1" applyAlignment="1">
      <alignment/>
    </xf>
    <xf numFmtId="37" fontId="22" fillId="0" borderId="10" xfId="44" applyNumberFormat="1" applyFont="1" applyBorder="1" applyAlignment="1">
      <alignment/>
    </xf>
    <xf numFmtId="37" fontId="22" fillId="0" borderId="10" xfId="0" applyNumberFormat="1" applyFont="1" applyBorder="1" applyAlignment="1">
      <alignment/>
    </xf>
    <xf numFmtId="37" fontId="24" fillId="0" borderId="0" xfId="44" applyNumberFormat="1" applyFont="1" applyAlignment="1">
      <alignment/>
    </xf>
    <xf numFmtId="37" fontId="22" fillId="0" borderId="0" xfId="42" applyNumberFormat="1" applyFont="1" applyAlignment="1">
      <alignment/>
    </xf>
    <xf numFmtId="37" fontId="22" fillId="0" borderId="0" xfId="0" applyNumberFormat="1" applyFont="1" applyAlignment="1">
      <alignment/>
    </xf>
    <xf numFmtId="37" fontId="22" fillId="0" borderId="0" xfId="42" applyNumberFormat="1" applyFont="1" applyAlignment="1">
      <alignment/>
    </xf>
    <xf numFmtId="37" fontId="22" fillId="0" borderId="10" xfId="0" applyNumberFormat="1" applyFont="1" applyBorder="1" applyAlignment="1">
      <alignment/>
    </xf>
    <xf numFmtId="37" fontId="24" fillId="0" borderId="0" xfId="42" applyNumberFormat="1" applyFont="1" applyAlignment="1">
      <alignment/>
    </xf>
    <xf numFmtId="37" fontId="24" fillId="0" borderId="0" xfId="0" applyNumberFormat="1" applyFont="1" applyAlignment="1">
      <alignment/>
    </xf>
    <xf numFmtId="37" fontId="24" fillId="0" borderId="11" xfId="44" applyNumberFormat="1" applyFont="1" applyBorder="1" applyAlignment="1">
      <alignment/>
    </xf>
    <xf numFmtId="165" fontId="22" fillId="0" borderId="0" xfId="44" applyNumberFormat="1" applyFont="1" applyAlignment="1">
      <alignment/>
    </xf>
    <xf numFmtId="165" fontId="22" fillId="0" borderId="0" xfId="0" applyNumberFormat="1" applyFont="1" applyAlignment="1">
      <alignment/>
    </xf>
    <xf numFmtId="0" fontId="25" fillId="0" borderId="0" xfId="0" applyFont="1" applyAlignment="1">
      <alignment/>
    </xf>
    <xf numFmtId="165" fontId="26" fillId="0" borderId="0" xfId="44" applyNumberFormat="1" applyFont="1" applyAlignment="1">
      <alignment/>
    </xf>
    <xf numFmtId="172" fontId="26" fillId="0" borderId="0" xfId="59" applyNumberFormat="1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172" fontId="17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8.7109375" style="0" customWidth="1"/>
    <col min="3" max="3" width="17.421875" style="0" customWidth="1"/>
    <col min="4" max="4" width="14.8515625" style="0" customWidth="1"/>
    <col min="5" max="5" width="13.7109375" style="0" customWidth="1"/>
  </cols>
  <sheetData>
    <row r="3" spans="1:5" s="1" customFormat="1" ht="15">
      <c r="A3" s="1" t="s">
        <v>0</v>
      </c>
      <c r="B3" s="2"/>
      <c r="C3" s="3" t="s">
        <v>1</v>
      </c>
      <c r="D3" s="4" t="s">
        <v>2</v>
      </c>
      <c r="E3" s="5" t="s">
        <v>3</v>
      </c>
    </row>
    <row r="4" spans="2:5" ht="15">
      <c r="B4" s="6" t="s">
        <v>24</v>
      </c>
      <c r="C4" s="7">
        <v>5824882</v>
      </c>
      <c r="D4" s="8">
        <v>5556020.356</v>
      </c>
      <c r="E4" s="9">
        <f aca="true" t="shared" si="0" ref="E4:E17">D4-C4</f>
        <v>-268861.6440000003</v>
      </c>
    </row>
    <row r="5" spans="2:5" ht="15">
      <c r="B5" s="6" t="s">
        <v>4</v>
      </c>
      <c r="C5" s="7">
        <v>24674</v>
      </c>
      <c r="D5" s="8">
        <v>24673.859</v>
      </c>
      <c r="E5" s="9">
        <f t="shared" si="0"/>
        <v>-0.14099999999962165</v>
      </c>
    </row>
    <row r="6" spans="2:5" ht="15">
      <c r="B6" s="6" t="s">
        <v>5</v>
      </c>
      <c r="C6" s="7">
        <v>596094</v>
      </c>
      <c r="D6" s="7">
        <v>613330.035</v>
      </c>
      <c r="E6" s="9">
        <f t="shared" si="0"/>
        <v>17236.035000000033</v>
      </c>
    </row>
    <row r="7" spans="2:5" ht="15">
      <c r="B7" s="6" t="s">
        <v>6</v>
      </c>
      <c r="C7" s="7">
        <v>747661</v>
      </c>
      <c r="D7" s="8">
        <v>456029.626</v>
      </c>
      <c r="E7" s="9">
        <f t="shared" si="0"/>
        <v>-291631.374</v>
      </c>
    </row>
    <row r="8" spans="2:5" ht="15">
      <c r="B8" s="6" t="s">
        <v>7</v>
      </c>
      <c r="C8" s="7">
        <v>241998</v>
      </c>
      <c r="D8" s="10">
        <v>97664.084</v>
      </c>
      <c r="E8" s="9">
        <f t="shared" si="0"/>
        <v>-144333.916</v>
      </c>
    </row>
    <row r="9" spans="2:5" ht="15">
      <c r="B9" s="6" t="s">
        <v>8</v>
      </c>
      <c r="C9" s="7">
        <v>730144</v>
      </c>
      <c r="D9" s="10">
        <v>620882.803</v>
      </c>
      <c r="E9" s="9">
        <f t="shared" si="0"/>
        <v>-109261.19700000004</v>
      </c>
    </row>
    <row r="10" spans="2:5" ht="15">
      <c r="B10" s="6" t="s">
        <v>9</v>
      </c>
      <c r="C10" s="7">
        <v>352015</v>
      </c>
      <c r="D10" s="10">
        <v>83666.614</v>
      </c>
      <c r="E10" s="9">
        <f t="shared" si="0"/>
        <v>-268348.386</v>
      </c>
    </row>
    <row r="11" spans="2:5" ht="15">
      <c r="B11" s="6" t="s">
        <v>10</v>
      </c>
      <c r="C11" s="7">
        <v>8976</v>
      </c>
      <c r="D11" s="10">
        <v>9846.649</v>
      </c>
      <c r="E11" s="9">
        <f t="shared" si="0"/>
        <v>870.6489999999994</v>
      </c>
    </row>
    <row r="12" spans="2:5" ht="15">
      <c r="B12" s="11" t="s">
        <v>11</v>
      </c>
      <c r="C12" s="12">
        <v>140095</v>
      </c>
      <c r="D12" s="12">
        <v>154982.2</v>
      </c>
      <c r="E12" s="9">
        <f t="shared" si="0"/>
        <v>14887.200000000012</v>
      </c>
    </row>
    <row r="13" spans="2:5" ht="15">
      <c r="B13" s="6" t="s">
        <v>12</v>
      </c>
      <c r="C13" s="7">
        <v>99260</v>
      </c>
      <c r="D13" s="7">
        <v>81259.15</v>
      </c>
      <c r="E13" s="9">
        <f t="shared" si="0"/>
        <v>-18000.850000000006</v>
      </c>
    </row>
    <row r="14" spans="2:5" ht="15">
      <c r="B14" s="6" t="s">
        <v>13</v>
      </c>
      <c r="C14" s="7">
        <v>62871</v>
      </c>
      <c r="D14" s="7">
        <v>56128.9</v>
      </c>
      <c r="E14" s="9">
        <f t="shared" si="0"/>
        <v>-6742.0999999999985</v>
      </c>
    </row>
    <row r="15" spans="2:5" ht="15">
      <c r="B15" s="6" t="s">
        <v>14</v>
      </c>
      <c r="C15" s="7">
        <v>93533</v>
      </c>
      <c r="D15" s="7">
        <v>79503.05</v>
      </c>
      <c r="E15" s="9">
        <f t="shared" si="0"/>
        <v>-14029.949999999997</v>
      </c>
    </row>
    <row r="16" spans="2:5" ht="15">
      <c r="B16" s="6" t="s">
        <v>15</v>
      </c>
      <c r="C16" s="7">
        <v>11111</v>
      </c>
      <c r="D16" s="7">
        <v>9444.35</v>
      </c>
      <c r="E16" s="9">
        <f t="shared" si="0"/>
        <v>-1666.6499999999996</v>
      </c>
    </row>
    <row r="17" spans="2:5" ht="15">
      <c r="B17" s="6" t="s">
        <v>16</v>
      </c>
      <c r="C17" s="7">
        <v>10000</v>
      </c>
      <c r="D17" s="7">
        <v>0</v>
      </c>
      <c r="E17" s="9">
        <f t="shared" si="0"/>
        <v>-10000</v>
      </c>
    </row>
    <row r="18" spans="2:5" ht="15">
      <c r="B18" s="6" t="s">
        <v>17</v>
      </c>
      <c r="C18" s="13">
        <v>26541</v>
      </c>
      <c r="D18" s="13">
        <v>137422</v>
      </c>
      <c r="E18" s="14">
        <v>110881</v>
      </c>
    </row>
    <row r="19" spans="1:5" s="1" customFormat="1" ht="15">
      <c r="A19" s="1" t="s">
        <v>18</v>
      </c>
      <c r="B19" s="2"/>
      <c r="C19" s="15">
        <f>SUM(C4:C18)</f>
        <v>8969855</v>
      </c>
      <c r="D19" s="15">
        <f>SUM(D4:D18)</f>
        <v>7980853.676000001</v>
      </c>
      <c r="E19" s="15">
        <f>SUM(E4:E18)</f>
        <v>-989001.3240000005</v>
      </c>
    </row>
    <row r="20" spans="2:5" ht="15">
      <c r="B20" s="6"/>
      <c r="C20" s="7"/>
      <c r="D20" s="7"/>
      <c r="E20" s="7"/>
    </row>
    <row r="21" spans="1:5" s="1" customFormat="1" ht="15">
      <c r="A21" s="1" t="s">
        <v>28</v>
      </c>
      <c r="B21" s="2"/>
      <c r="C21" s="15"/>
      <c r="D21" s="15"/>
      <c r="E21" s="15"/>
    </row>
    <row r="22" spans="2:5" ht="15">
      <c r="B22" s="6" t="s">
        <v>26</v>
      </c>
      <c r="C22" s="7">
        <v>95615</v>
      </c>
      <c r="D22" s="16">
        <v>36100</v>
      </c>
      <c r="E22" s="17">
        <f>D22-C22</f>
        <v>-59515</v>
      </c>
    </row>
    <row r="23" spans="2:5" ht="15">
      <c r="B23" s="6" t="s">
        <v>27</v>
      </c>
      <c r="C23" s="7">
        <v>775531</v>
      </c>
      <c r="D23" s="16">
        <v>823100</v>
      </c>
      <c r="E23" s="17">
        <f>D23-C23</f>
        <v>47569</v>
      </c>
    </row>
    <row r="24" spans="2:5" ht="15">
      <c r="B24" s="6" t="s">
        <v>19</v>
      </c>
      <c r="C24" s="7">
        <v>122258</v>
      </c>
      <c r="D24" s="18">
        <v>132100</v>
      </c>
      <c r="E24" s="17">
        <f>D24-C24</f>
        <v>9842</v>
      </c>
    </row>
    <row r="25" spans="2:5" ht="15">
      <c r="B25" s="6" t="s">
        <v>20</v>
      </c>
      <c r="C25" s="13">
        <v>764078</v>
      </c>
      <c r="D25" s="13">
        <v>791500</v>
      </c>
      <c r="E25" s="19">
        <f>D25-C25</f>
        <v>27422</v>
      </c>
    </row>
    <row r="26" spans="1:5" s="1" customFormat="1" ht="15">
      <c r="A26" s="1" t="s">
        <v>21</v>
      </c>
      <c r="B26" s="2"/>
      <c r="C26" s="15">
        <f>SUM(C22:C25)</f>
        <v>1757482</v>
      </c>
      <c r="D26" s="15">
        <f>SUM(D22:D25)</f>
        <v>1782800</v>
      </c>
      <c r="E26" s="15">
        <f>SUM(E22:E25)</f>
        <v>25318</v>
      </c>
    </row>
    <row r="27" spans="2:5" ht="15">
      <c r="B27" s="6"/>
      <c r="C27" s="7"/>
      <c r="D27" s="7"/>
      <c r="E27" s="9"/>
    </row>
    <row r="28" spans="1:5" ht="15">
      <c r="A28" s="1" t="s">
        <v>22</v>
      </c>
      <c r="B28" s="6"/>
      <c r="C28" s="15">
        <f>114540+288446</f>
        <v>402986</v>
      </c>
      <c r="D28" s="20">
        <v>547200</v>
      </c>
      <c r="E28" s="21">
        <f>D28-C28</f>
        <v>144214</v>
      </c>
    </row>
    <row r="29" spans="2:5" ht="15">
      <c r="B29" s="6"/>
      <c r="C29" s="7"/>
      <c r="D29" s="7"/>
      <c r="E29" s="9"/>
    </row>
    <row r="30" spans="2:5" ht="15">
      <c r="B30" s="6"/>
      <c r="C30" s="7"/>
      <c r="D30" s="7"/>
      <c r="E30" s="9"/>
    </row>
    <row r="31" spans="1:6" s="1" customFormat="1" ht="30.75" customHeight="1" thickBot="1">
      <c r="A31" s="1" t="s">
        <v>23</v>
      </c>
      <c r="B31" s="2"/>
      <c r="C31" s="22">
        <f>C28+C26+C19</f>
        <v>11130323</v>
      </c>
      <c r="D31" s="22">
        <f>D28+D26+D19</f>
        <v>10310853.676</v>
      </c>
      <c r="E31" s="22">
        <f>E28+E26+E19</f>
        <v>-819469.3240000005</v>
      </c>
      <c r="F31" s="30">
        <f>E31/C31</f>
        <v>-0.07362493649106144</v>
      </c>
    </row>
    <row r="32" spans="2:5" ht="15.75" thickTop="1">
      <c r="B32" s="6"/>
      <c r="C32" s="23"/>
      <c r="D32" s="23"/>
      <c r="E32" s="24"/>
    </row>
    <row r="33" spans="2:5" ht="15">
      <c r="B33" s="6"/>
      <c r="C33" s="23"/>
      <c r="D33" s="23"/>
      <c r="E33" s="24"/>
    </row>
    <row r="34" spans="2:5" ht="15">
      <c r="B34" s="6" t="s">
        <v>25</v>
      </c>
      <c r="C34" s="23"/>
      <c r="D34" s="23"/>
      <c r="E34" s="24"/>
    </row>
    <row r="35" spans="2:5" ht="15">
      <c r="B35" s="6"/>
      <c r="C35" s="23"/>
      <c r="D35" s="23"/>
      <c r="E35" s="24"/>
    </row>
    <row r="36" spans="2:5" ht="15">
      <c r="B36" s="6"/>
      <c r="C36" s="23"/>
      <c r="D36" s="23"/>
      <c r="E36" s="23"/>
    </row>
    <row r="37" spans="2:5" ht="15">
      <c r="B37" s="6"/>
      <c r="C37" s="23"/>
      <c r="D37" s="24"/>
      <c r="E37" s="24"/>
    </row>
    <row r="38" spans="2:5" ht="15">
      <c r="B38" s="25"/>
      <c r="C38" s="26"/>
      <c r="D38" s="23"/>
      <c r="E38" s="24"/>
    </row>
    <row r="39" spans="2:5" ht="15">
      <c r="B39" s="25"/>
      <c r="C39" s="26"/>
      <c r="D39" s="27"/>
      <c r="E39" s="24"/>
    </row>
    <row r="40" spans="2:5" ht="15">
      <c r="B40" s="25"/>
      <c r="C40" s="26"/>
      <c r="D40" s="28"/>
      <c r="E40" s="24"/>
    </row>
    <row r="41" spans="2:5" ht="15">
      <c r="B41" s="6"/>
      <c r="C41" s="23"/>
      <c r="D41" s="29"/>
      <c r="E41" s="29"/>
    </row>
    <row r="42" spans="2:5" ht="15">
      <c r="B42" s="6"/>
      <c r="C42" s="26"/>
      <c r="D42" s="28"/>
      <c r="E42" s="28"/>
    </row>
    <row r="43" spans="2:5" ht="15">
      <c r="B43" s="6"/>
      <c r="C43" s="23"/>
      <c r="D43" s="28"/>
      <c r="E43" s="28"/>
    </row>
    <row r="44" spans="2:5" ht="15">
      <c r="B44" s="6"/>
      <c r="C44" s="23"/>
      <c r="D44" s="28"/>
      <c r="E44" s="28"/>
    </row>
    <row r="45" spans="2:5" ht="15">
      <c r="B45" s="6"/>
      <c r="C45" s="23"/>
      <c r="D45" s="28"/>
      <c r="E45" s="28"/>
    </row>
    <row r="46" spans="2:5" ht="15">
      <c r="B46" s="6"/>
      <c r="C46" s="23"/>
      <c r="D46" s="29"/>
      <c r="E46" s="29"/>
    </row>
    <row r="47" spans="2:5" ht="15">
      <c r="B47" s="6"/>
      <c r="C47" s="23"/>
      <c r="D47" s="29"/>
      <c r="E47" s="29"/>
    </row>
    <row r="48" spans="2:5" ht="15">
      <c r="B48" s="6"/>
      <c r="C48" s="23"/>
      <c r="D48" s="23"/>
      <c r="E48" s="29"/>
    </row>
    <row r="49" spans="2:5" ht="15">
      <c r="B49" s="6"/>
      <c r="C49" s="23"/>
      <c r="D49" s="29"/>
      <c r="E49" s="29"/>
    </row>
    <row r="50" spans="2:5" ht="15">
      <c r="B50" s="6"/>
      <c r="C50" s="23"/>
      <c r="D50" s="29"/>
      <c r="E50" s="29"/>
    </row>
  </sheetData>
  <sheetProtection/>
  <printOptions/>
  <pageMargins left="0.48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ythomas</dc:creator>
  <cp:keywords/>
  <dc:description/>
  <cp:lastModifiedBy>Doug Moore</cp:lastModifiedBy>
  <dcterms:created xsi:type="dcterms:W3CDTF">2010-03-17T00:54:01Z</dcterms:created>
  <dcterms:modified xsi:type="dcterms:W3CDTF">2010-07-07T11:41:32Z</dcterms:modified>
  <cp:category/>
  <cp:version/>
  <cp:contentType/>
  <cp:contentStatus/>
</cp:coreProperties>
</file>