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henoy\AppData\Local\Microsoft\Windows\INetCache\Content.Outlook\KLEASE56\"/>
    </mc:Choice>
  </mc:AlternateContent>
  <xr:revisionPtr revIDLastSave="0" documentId="13_ncr:1_{962327E6-8B56-4868-9FB0-38DEA5FE610B}" xr6:coauthVersionLast="47" xr6:coauthVersionMax="47" xr10:uidLastSave="{00000000-0000-0000-0000-000000000000}"/>
  <bookViews>
    <workbookView xWindow="-108" yWindow="-108" windowWidth="23256" windowHeight="12576" activeTab="1" xr2:uid="{05F03FA2-C2D8-4550-B5CA-C6CCD3B889D5}"/>
  </bookViews>
  <sheets>
    <sheet name="Cover " sheetId="4" r:id="rId1"/>
    <sheet name="SFY26 FFS Rate_NFQIPP-110325 R2" sheetId="8" r:id="rId2"/>
    <sheet name="SFY26 FFS Rate_NFQIPP- 091425" sheetId="1" state="hidden" r:id="rId3"/>
  </sheets>
  <definedNames>
    <definedName name="_xlnm._FilterDatabase" localSheetId="2" hidden="1">'SFY26 FFS Rate_NFQIPP- 091425'!$A$5:$GD$378</definedName>
    <definedName name="_xlnm._FilterDatabase" localSheetId="1" hidden="1">'SFY26 FFS Rate_NFQIPP-110325 R2'!$A$5:$EZ$378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78" i="8" l="1"/>
  <c r="M378" i="8" s="1"/>
  <c r="H378" i="8"/>
  <c r="I377" i="8"/>
  <c r="M377" i="8" s="1"/>
  <c r="H377" i="8"/>
  <c r="I375" i="8"/>
  <c r="M375" i="8" s="1"/>
  <c r="H375" i="8"/>
  <c r="I374" i="8"/>
  <c r="M374" i="8" s="1"/>
  <c r="H374" i="8"/>
  <c r="I373" i="8"/>
  <c r="M373" i="8" s="1"/>
  <c r="H373" i="8"/>
  <c r="I372" i="8"/>
  <c r="M372" i="8" s="1"/>
  <c r="H372" i="8"/>
  <c r="I371" i="8"/>
  <c r="M371" i="8" s="1"/>
  <c r="H371" i="8"/>
  <c r="I370" i="8"/>
  <c r="M370" i="8" s="1"/>
  <c r="H370" i="8"/>
  <c r="I369" i="8"/>
  <c r="M369" i="8" s="1"/>
  <c r="H369" i="8"/>
  <c r="I367" i="8"/>
  <c r="M367" i="8" s="1"/>
  <c r="H367" i="8"/>
  <c r="I366" i="8"/>
  <c r="M366" i="8" s="1"/>
  <c r="H366" i="8"/>
  <c r="I365" i="8"/>
  <c r="M365" i="8" s="1"/>
  <c r="H365" i="8"/>
  <c r="I364" i="8"/>
  <c r="M364" i="8" s="1"/>
  <c r="H364" i="8"/>
  <c r="I363" i="8"/>
  <c r="M363" i="8" s="1"/>
  <c r="H363" i="8"/>
  <c r="I362" i="8"/>
  <c r="M362" i="8" s="1"/>
  <c r="H362" i="8"/>
  <c r="I361" i="8"/>
  <c r="M361" i="8" s="1"/>
  <c r="H361" i="8"/>
  <c r="I359" i="8"/>
  <c r="M359" i="8" s="1"/>
  <c r="H359" i="8"/>
  <c r="I358" i="8"/>
  <c r="M358" i="8" s="1"/>
  <c r="H358" i="8"/>
  <c r="I357" i="8"/>
  <c r="M357" i="8" s="1"/>
  <c r="H357" i="8"/>
  <c r="I356" i="8"/>
  <c r="M356" i="8" s="1"/>
  <c r="H356" i="8"/>
  <c r="I355" i="8"/>
  <c r="M355" i="8" s="1"/>
  <c r="H355" i="8"/>
  <c r="I354" i="8"/>
  <c r="M354" i="8" s="1"/>
  <c r="H354" i="8"/>
  <c r="I353" i="8"/>
  <c r="M353" i="8" s="1"/>
  <c r="H353" i="8"/>
  <c r="I352" i="8"/>
  <c r="M352" i="8" s="1"/>
  <c r="H352" i="8"/>
  <c r="I351" i="8"/>
  <c r="M351" i="8" s="1"/>
  <c r="H351" i="8"/>
  <c r="I350" i="8"/>
  <c r="M350" i="8" s="1"/>
  <c r="H350" i="8"/>
  <c r="I349" i="8"/>
  <c r="M349" i="8" s="1"/>
  <c r="H349" i="8"/>
  <c r="M348" i="8"/>
  <c r="H348" i="8"/>
  <c r="I347" i="8"/>
  <c r="M347" i="8" s="1"/>
  <c r="H347" i="8"/>
  <c r="I346" i="8"/>
  <c r="M346" i="8" s="1"/>
  <c r="H346" i="8"/>
  <c r="X345" i="8"/>
  <c r="I345" i="8"/>
  <c r="M345" i="8" s="1"/>
  <c r="H345" i="8"/>
  <c r="I344" i="8"/>
  <c r="M344" i="8" s="1"/>
  <c r="H344" i="8"/>
  <c r="I343" i="8"/>
  <c r="M343" i="8" s="1"/>
  <c r="H343" i="8"/>
  <c r="I342" i="8"/>
  <c r="M342" i="8" s="1"/>
  <c r="H342" i="8"/>
  <c r="I341" i="8"/>
  <c r="M341" i="8" s="1"/>
  <c r="H341" i="8"/>
  <c r="I340" i="8"/>
  <c r="M340" i="8" s="1"/>
  <c r="H340" i="8"/>
  <c r="I339" i="8"/>
  <c r="M339" i="8" s="1"/>
  <c r="H339" i="8"/>
  <c r="I338" i="8"/>
  <c r="M338" i="8" s="1"/>
  <c r="H338" i="8"/>
  <c r="I337" i="8"/>
  <c r="M337" i="8" s="1"/>
  <c r="H337" i="8"/>
  <c r="I336" i="8"/>
  <c r="M336" i="8" s="1"/>
  <c r="H336" i="8"/>
  <c r="I335" i="8"/>
  <c r="M335" i="8" s="1"/>
  <c r="H335" i="8"/>
  <c r="I334" i="8"/>
  <c r="M334" i="8" s="1"/>
  <c r="H334" i="8"/>
  <c r="I333" i="8"/>
  <c r="M333" i="8" s="1"/>
  <c r="H333" i="8"/>
  <c r="M332" i="8"/>
  <c r="H332" i="8"/>
  <c r="I331" i="8"/>
  <c r="M331" i="8" s="1"/>
  <c r="H331" i="8"/>
  <c r="I330" i="8"/>
  <c r="M330" i="8" s="1"/>
  <c r="H330" i="8"/>
  <c r="I329" i="8"/>
  <c r="M329" i="8" s="1"/>
  <c r="H329" i="8"/>
  <c r="I328" i="8"/>
  <c r="M328" i="8" s="1"/>
  <c r="H328" i="8"/>
  <c r="I327" i="8"/>
  <c r="M327" i="8" s="1"/>
  <c r="H327" i="8"/>
  <c r="I326" i="8"/>
  <c r="M326" i="8" s="1"/>
  <c r="H326" i="8"/>
  <c r="I324" i="8"/>
  <c r="M324" i="8" s="1"/>
  <c r="H324" i="8"/>
  <c r="I323" i="8"/>
  <c r="M323" i="8" s="1"/>
  <c r="H323" i="8"/>
  <c r="I322" i="8"/>
  <c r="M322" i="8" s="1"/>
  <c r="H322" i="8"/>
  <c r="I321" i="8"/>
  <c r="M321" i="8" s="1"/>
  <c r="H321" i="8"/>
  <c r="I320" i="8"/>
  <c r="M320" i="8" s="1"/>
  <c r="H320" i="8"/>
  <c r="I319" i="8"/>
  <c r="M319" i="8" s="1"/>
  <c r="H319" i="8"/>
  <c r="I318" i="8"/>
  <c r="M318" i="8" s="1"/>
  <c r="H318" i="8"/>
  <c r="I317" i="8"/>
  <c r="M317" i="8" s="1"/>
  <c r="H317" i="8"/>
  <c r="I316" i="8"/>
  <c r="M316" i="8" s="1"/>
  <c r="H316" i="8"/>
  <c r="I315" i="8"/>
  <c r="M315" i="8" s="1"/>
  <c r="H315" i="8"/>
  <c r="I314" i="8"/>
  <c r="M314" i="8" s="1"/>
  <c r="H314" i="8"/>
  <c r="I313" i="8"/>
  <c r="M313" i="8" s="1"/>
  <c r="H313" i="8"/>
  <c r="I312" i="8"/>
  <c r="M312" i="8" s="1"/>
  <c r="H312" i="8"/>
  <c r="I311" i="8"/>
  <c r="M311" i="8" s="1"/>
  <c r="H311" i="8"/>
  <c r="I310" i="8"/>
  <c r="M310" i="8" s="1"/>
  <c r="H310" i="8"/>
  <c r="I309" i="8"/>
  <c r="M309" i="8" s="1"/>
  <c r="H309" i="8"/>
  <c r="I308" i="8"/>
  <c r="M308" i="8" s="1"/>
  <c r="H308" i="8"/>
  <c r="I307" i="8"/>
  <c r="M307" i="8" s="1"/>
  <c r="H307" i="8"/>
  <c r="I306" i="8"/>
  <c r="M306" i="8" s="1"/>
  <c r="H306" i="8"/>
  <c r="I305" i="8"/>
  <c r="M305" i="8" s="1"/>
  <c r="H305" i="8"/>
  <c r="I304" i="8"/>
  <c r="M304" i="8" s="1"/>
  <c r="H304" i="8"/>
  <c r="I303" i="8"/>
  <c r="M303" i="8" s="1"/>
  <c r="H303" i="8"/>
  <c r="I302" i="8"/>
  <c r="M302" i="8" s="1"/>
  <c r="H302" i="8"/>
  <c r="I301" i="8"/>
  <c r="M301" i="8" s="1"/>
  <c r="H301" i="8"/>
  <c r="I300" i="8"/>
  <c r="M300" i="8" s="1"/>
  <c r="H300" i="8"/>
  <c r="I299" i="8"/>
  <c r="M299" i="8" s="1"/>
  <c r="H299" i="8"/>
  <c r="I298" i="8"/>
  <c r="M298" i="8" s="1"/>
  <c r="H298" i="8"/>
  <c r="I297" i="8"/>
  <c r="M297" i="8" s="1"/>
  <c r="H297" i="8"/>
  <c r="I296" i="8"/>
  <c r="M296" i="8" s="1"/>
  <c r="H296" i="8"/>
  <c r="I295" i="8"/>
  <c r="M295" i="8" s="1"/>
  <c r="H295" i="8"/>
  <c r="I294" i="8"/>
  <c r="M294" i="8" s="1"/>
  <c r="H294" i="8"/>
  <c r="I293" i="8"/>
  <c r="M293" i="8" s="1"/>
  <c r="H293" i="8"/>
  <c r="I292" i="8"/>
  <c r="M292" i="8" s="1"/>
  <c r="H292" i="8"/>
  <c r="I291" i="8"/>
  <c r="M291" i="8" s="1"/>
  <c r="H291" i="8"/>
  <c r="I290" i="8"/>
  <c r="M290" i="8" s="1"/>
  <c r="H290" i="8"/>
  <c r="I289" i="8"/>
  <c r="M289" i="8" s="1"/>
  <c r="H289" i="8"/>
  <c r="I288" i="8"/>
  <c r="M288" i="8" s="1"/>
  <c r="H288" i="8"/>
  <c r="I287" i="8"/>
  <c r="M287" i="8" s="1"/>
  <c r="H287" i="8"/>
  <c r="I286" i="8"/>
  <c r="M286" i="8" s="1"/>
  <c r="H286" i="8"/>
  <c r="I285" i="8"/>
  <c r="M285" i="8" s="1"/>
  <c r="H285" i="8"/>
  <c r="I284" i="8"/>
  <c r="M284" i="8" s="1"/>
  <c r="H284" i="8"/>
  <c r="I283" i="8"/>
  <c r="M283" i="8" s="1"/>
  <c r="H283" i="8"/>
  <c r="I282" i="8"/>
  <c r="M282" i="8" s="1"/>
  <c r="H282" i="8"/>
  <c r="I281" i="8"/>
  <c r="M281" i="8" s="1"/>
  <c r="H281" i="8"/>
  <c r="I280" i="8"/>
  <c r="M280" i="8" s="1"/>
  <c r="H280" i="8"/>
  <c r="I279" i="8"/>
  <c r="M279" i="8" s="1"/>
  <c r="H279" i="8"/>
  <c r="I278" i="8"/>
  <c r="M278" i="8" s="1"/>
  <c r="H278" i="8"/>
  <c r="I277" i="8"/>
  <c r="M277" i="8" s="1"/>
  <c r="H277" i="8"/>
  <c r="I276" i="8"/>
  <c r="M276" i="8" s="1"/>
  <c r="H276" i="8"/>
  <c r="I275" i="8"/>
  <c r="M275" i="8" s="1"/>
  <c r="H275" i="8"/>
  <c r="I274" i="8"/>
  <c r="M274" i="8" s="1"/>
  <c r="H274" i="8"/>
  <c r="I273" i="8"/>
  <c r="M273" i="8" s="1"/>
  <c r="H273" i="8"/>
  <c r="I272" i="8"/>
  <c r="M272" i="8" s="1"/>
  <c r="H272" i="8"/>
  <c r="I271" i="8"/>
  <c r="M271" i="8" s="1"/>
  <c r="H271" i="8"/>
  <c r="I270" i="8"/>
  <c r="M270" i="8" s="1"/>
  <c r="H270" i="8"/>
  <c r="I269" i="8"/>
  <c r="M269" i="8" s="1"/>
  <c r="H269" i="8"/>
  <c r="I268" i="8"/>
  <c r="M268" i="8" s="1"/>
  <c r="H268" i="8"/>
  <c r="I267" i="8"/>
  <c r="M267" i="8" s="1"/>
  <c r="H267" i="8"/>
  <c r="I266" i="8"/>
  <c r="M266" i="8" s="1"/>
  <c r="H266" i="8"/>
  <c r="I265" i="8"/>
  <c r="M265" i="8" s="1"/>
  <c r="H265" i="8"/>
  <c r="I264" i="8"/>
  <c r="M264" i="8" s="1"/>
  <c r="H264" i="8"/>
  <c r="I263" i="8"/>
  <c r="M263" i="8" s="1"/>
  <c r="H263" i="8"/>
  <c r="I262" i="8"/>
  <c r="M262" i="8" s="1"/>
  <c r="H262" i="8"/>
  <c r="I261" i="8"/>
  <c r="M261" i="8" s="1"/>
  <c r="H261" i="8"/>
  <c r="I260" i="8"/>
  <c r="M260" i="8" s="1"/>
  <c r="H260" i="8"/>
  <c r="I259" i="8"/>
  <c r="M259" i="8" s="1"/>
  <c r="H259" i="8"/>
  <c r="I258" i="8"/>
  <c r="M258" i="8" s="1"/>
  <c r="H258" i="8"/>
  <c r="X257" i="8"/>
  <c r="I257" i="8"/>
  <c r="M257" i="8" s="1"/>
  <c r="H257" i="8"/>
  <c r="I256" i="8"/>
  <c r="M256" i="8" s="1"/>
  <c r="H256" i="8"/>
  <c r="I255" i="8"/>
  <c r="M255" i="8" s="1"/>
  <c r="H255" i="8"/>
  <c r="I254" i="8"/>
  <c r="M254" i="8" s="1"/>
  <c r="H254" i="8"/>
  <c r="I253" i="8"/>
  <c r="M253" i="8" s="1"/>
  <c r="H253" i="8"/>
  <c r="I252" i="8"/>
  <c r="M252" i="8" s="1"/>
  <c r="H252" i="8"/>
  <c r="I251" i="8"/>
  <c r="M251" i="8" s="1"/>
  <c r="H251" i="8"/>
  <c r="I250" i="8"/>
  <c r="M250" i="8" s="1"/>
  <c r="H250" i="8"/>
  <c r="I249" i="8"/>
  <c r="M249" i="8" s="1"/>
  <c r="H249" i="8"/>
  <c r="I248" i="8"/>
  <c r="M248" i="8" s="1"/>
  <c r="H248" i="8"/>
  <c r="I247" i="8"/>
  <c r="M247" i="8" s="1"/>
  <c r="H247" i="8"/>
  <c r="I246" i="8"/>
  <c r="M246" i="8" s="1"/>
  <c r="H246" i="8"/>
  <c r="I245" i="8"/>
  <c r="M245" i="8" s="1"/>
  <c r="H245" i="8"/>
  <c r="I244" i="8"/>
  <c r="M244" i="8" s="1"/>
  <c r="H244" i="8"/>
  <c r="I243" i="8"/>
  <c r="M243" i="8" s="1"/>
  <c r="H243" i="8"/>
  <c r="I242" i="8"/>
  <c r="M242" i="8" s="1"/>
  <c r="H242" i="8"/>
  <c r="I241" i="8"/>
  <c r="M241" i="8" s="1"/>
  <c r="H241" i="8"/>
  <c r="I240" i="8"/>
  <c r="M240" i="8" s="1"/>
  <c r="H240" i="8"/>
  <c r="I239" i="8"/>
  <c r="M239" i="8" s="1"/>
  <c r="H239" i="8"/>
  <c r="I238" i="8"/>
  <c r="M238" i="8" s="1"/>
  <c r="H238" i="8"/>
  <c r="I237" i="8"/>
  <c r="M237" i="8" s="1"/>
  <c r="H237" i="8"/>
  <c r="I236" i="8"/>
  <c r="M236" i="8" s="1"/>
  <c r="H236" i="8"/>
  <c r="I235" i="8"/>
  <c r="M235" i="8" s="1"/>
  <c r="H235" i="8"/>
  <c r="I234" i="8"/>
  <c r="M234" i="8" s="1"/>
  <c r="H234" i="8"/>
  <c r="I233" i="8"/>
  <c r="M233" i="8" s="1"/>
  <c r="H233" i="8"/>
  <c r="I232" i="8"/>
  <c r="M232" i="8" s="1"/>
  <c r="H232" i="8"/>
  <c r="I231" i="8"/>
  <c r="M231" i="8" s="1"/>
  <c r="H231" i="8"/>
  <c r="I230" i="8"/>
  <c r="M230" i="8" s="1"/>
  <c r="H230" i="8"/>
  <c r="I229" i="8"/>
  <c r="M229" i="8" s="1"/>
  <c r="H229" i="8"/>
  <c r="I228" i="8"/>
  <c r="M228" i="8" s="1"/>
  <c r="H228" i="8"/>
  <c r="I227" i="8"/>
  <c r="M227" i="8" s="1"/>
  <c r="H227" i="8"/>
  <c r="I226" i="8"/>
  <c r="M226" i="8" s="1"/>
  <c r="H226" i="8"/>
  <c r="I225" i="8"/>
  <c r="M225" i="8" s="1"/>
  <c r="H225" i="8"/>
  <c r="I224" i="8"/>
  <c r="M224" i="8" s="1"/>
  <c r="H224" i="8"/>
  <c r="I223" i="8"/>
  <c r="M223" i="8" s="1"/>
  <c r="H223" i="8"/>
  <c r="I222" i="8"/>
  <c r="M222" i="8" s="1"/>
  <c r="H222" i="8"/>
  <c r="I221" i="8"/>
  <c r="M221" i="8" s="1"/>
  <c r="H221" i="8"/>
  <c r="I220" i="8"/>
  <c r="M220" i="8" s="1"/>
  <c r="H220" i="8"/>
  <c r="I219" i="8"/>
  <c r="M219" i="8" s="1"/>
  <c r="H219" i="8"/>
  <c r="I218" i="8"/>
  <c r="M218" i="8" s="1"/>
  <c r="H218" i="8"/>
  <c r="I217" i="8"/>
  <c r="M217" i="8" s="1"/>
  <c r="H217" i="8"/>
  <c r="I216" i="8"/>
  <c r="M216" i="8" s="1"/>
  <c r="H216" i="8"/>
  <c r="I215" i="8"/>
  <c r="M215" i="8" s="1"/>
  <c r="H215" i="8"/>
  <c r="I214" i="8"/>
  <c r="M214" i="8" s="1"/>
  <c r="H214" i="8"/>
  <c r="I213" i="8"/>
  <c r="M213" i="8" s="1"/>
  <c r="H213" i="8"/>
  <c r="I212" i="8"/>
  <c r="M212" i="8" s="1"/>
  <c r="H212" i="8"/>
  <c r="I211" i="8"/>
  <c r="M211" i="8" s="1"/>
  <c r="H211" i="8"/>
  <c r="I210" i="8"/>
  <c r="M210" i="8" s="1"/>
  <c r="H210" i="8"/>
  <c r="I209" i="8"/>
  <c r="M209" i="8" s="1"/>
  <c r="H209" i="8"/>
  <c r="I208" i="8"/>
  <c r="M208" i="8" s="1"/>
  <c r="H208" i="8"/>
  <c r="I207" i="8"/>
  <c r="M207" i="8" s="1"/>
  <c r="H207" i="8"/>
  <c r="I206" i="8"/>
  <c r="M206" i="8" s="1"/>
  <c r="H206" i="8"/>
  <c r="I205" i="8"/>
  <c r="M205" i="8" s="1"/>
  <c r="H205" i="8"/>
  <c r="I204" i="8"/>
  <c r="M204" i="8" s="1"/>
  <c r="H204" i="8"/>
  <c r="I203" i="8"/>
  <c r="M203" i="8" s="1"/>
  <c r="H203" i="8"/>
  <c r="I202" i="8"/>
  <c r="M202" i="8" s="1"/>
  <c r="H202" i="8"/>
  <c r="I201" i="8"/>
  <c r="M201" i="8" s="1"/>
  <c r="H201" i="8"/>
  <c r="I200" i="8"/>
  <c r="M200" i="8" s="1"/>
  <c r="H200" i="8"/>
  <c r="I199" i="8"/>
  <c r="M199" i="8" s="1"/>
  <c r="H199" i="8"/>
  <c r="I198" i="8"/>
  <c r="M198" i="8" s="1"/>
  <c r="H198" i="8"/>
  <c r="I197" i="8"/>
  <c r="M197" i="8" s="1"/>
  <c r="H197" i="8"/>
  <c r="I196" i="8"/>
  <c r="M196" i="8" s="1"/>
  <c r="H196" i="8"/>
  <c r="I195" i="8"/>
  <c r="M195" i="8" s="1"/>
  <c r="H195" i="8"/>
  <c r="I194" i="8"/>
  <c r="M194" i="8" s="1"/>
  <c r="H194" i="8"/>
  <c r="I193" i="8"/>
  <c r="M193" i="8" s="1"/>
  <c r="H193" i="8"/>
  <c r="I192" i="8"/>
  <c r="M192" i="8" s="1"/>
  <c r="H192" i="8"/>
  <c r="I191" i="8"/>
  <c r="M191" i="8" s="1"/>
  <c r="H191" i="8"/>
  <c r="I190" i="8"/>
  <c r="M190" i="8" s="1"/>
  <c r="H190" i="8"/>
  <c r="I189" i="8"/>
  <c r="M189" i="8" s="1"/>
  <c r="H189" i="8"/>
  <c r="I188" i="8"/>
  <c r="M188" i="8" s="1"/>
  <c r="H188" i="8"/>
  <c r="I187" i="8"/>
  <c r="M187" i="8" s="1"/>
  <c r="H187" i="8"/>
  <c r="I186" i="8"/>
  <c r="M186" i="8" s="1"/>
  <c r="H186" i="8"/>
  <c r="I185" i="8"/>
  <c r="M185" i="8" s="1"/>
  <c r="H185" i="8"/>
  <c r="I184" i="8"/>
  <c r="M184" i="8" s="1"/>
  <c r="H184" i="8"/>
  <c r="I183" i="8"/>
  <c r="M183" i="8" s="1"/>
  <c r="H183" i="8"/>
  <c r="I182" i="8"/>
  <c r="M182" i="8" s="1"/>
  <c r="H182" i="8"/>
  <c r="I181" i="8"/>
  <c r="M181" i="8" s="1"/>
  <c r="H181" i="8"/>
  <c r="I180" i="8"/>
  <c r="M180" i="8" s="1"/>
  <c r="H180" i="8"/>
  <c r="I179" i="8"/>
  <c r="M179" i="8" s="1"/>
  <c r="H179" i="8"/>
  <c r="I178" i="8"/>
  <c r="M178" i="8" s="1"/>
  <c r="H178" i="8"/>
  <c r="I177" i="8"/>
  <c r="M177" i="8" s="1"/>
  <c r="H177" i="8"/>
  <c r="I176" i="8"/>
  <c r="M176" i="8" s="1"/>
  <c r="H176" i="8"/>
  <c r="I175" i="8"/>
  <c r="M175" i="8" s="1"/>
  <c r="H175" i="8"/>
  <c r="I174" i="8"/>
  <c r="M174" i="8" s="1"/>
  <c r="H174" i="8"/>
  <c r="I173" i="8"/>
  <c r="M173" i="8" s="1"/>
  <c r="H173" i="8"/>
  <c r="I172" i="8"/>
  <c r="M172" i="8" s="1"/>
  <c r="H172" i="8"/>
  <c r="I171" i="8"/>
  <c r="M171" i="8" s="1"/>
  <c r="H171" i="8"/>
  <c r="I170" i="8"/>
  <c r="M170" i="8" s="1"/>
  <c r="H170" i="8"/>
  <c r="I169" i="8"/>
  <c r="M169" i="8" s="1"/>
  <c r="H169" i="8"/>
  <c r="I168" i="8"/>
  <c r="M168" i="8" s="1"/>
  <c r="H168" i="8"/>
  <c r="I167" i="8"/>
  <c r="M167" i="8" s="1"/>
  <c r="H167" i="8"/>
  <c r="I166" i="8"/>
  <c r="M166" i="8" s="1"/>
  <c r="H166" i="8"/>
  <c r="I165" i="8"/>
  <c r="M165" i="8" s="1"/>
  <c r="H165" i="8"/>
  <c r="I164" i="8"/>
  <c r="M164" i="8" s="1"/>
  <c r="H164" i="8"/>
  <c r="I163" i="8"/>
  <c r="M163" i="8" s="1"/>
  <c r="H163" i="8"/>
  <c r="I162" i="8"/>
  <c r="M162" i="8" s="1"/>
  <c r="H162" i="8"/>
  <c r="I161" i="8"/>
  <c r="M161" i="8" s="1"/>
  <c r="H161" i="8"/>
  <c r="I160" i="8"/>
  <c r="M160" i="8" s="1"/>
  <c r="H160" i="8"/>
  <c r="I159" i="8"/>
  <c r="M159" i="8" s="1"/>
  <c r="H159" i="8"/>
  <c r="I158" i="8"/>
  <c r="M158" i="8" s="1"/>
  <c r="H158" i="8"/>
  <c r="I157" i="8"/>
  <c r="M157" i="8" s="1"/>
  <c r="H157" i="8"/>
  <c r="I156" i="8"/>
  <c r="M156" i="8" s="1"/>
  <c r="H156" i="8"/>
  <c r="I155" i="8"/>
  <c r="M155" i="8" s="1"/>
  <c r="H155" i="8"/>
  <c r="I154" i="8"/>
  <c r="M154" i="8" s="1"/>
  <c r="H154" i="8"/>
  <c r="I153" i="8"/>
  <c r="M153" i="8" s="1"/>
  <c r="H153" i="8"/>
  <c r="I152" i="8"/>
  <c r="M152" i="8" s="1"/>
  <c r="H152" i="8"/>
  <c r="I151" i="8"/>
  <c r="M151" i="8" s="1"/>
  <c r="H151" i="8"/>
  <c r="I150" i="8"/>
  <c r="M150" i="8" s="1"/>
  <c r="H150" i="8"/>
  <c r="I149" i="8"/>
  <c r="M149" i="8" s="1"/>
  <c r="H149" i="8"/>
  <c r="I148" i="8"/>
  <c r="M148" i="8" s="1"/>
  <c r="H148" i="8"/>
  <c r="I147" i="8"/>
  <c r="M147" i="8" s="1"/>
  <c r="H147" i="8"/>
  <c r="I146" i="8"/>
  <c r="M146" i="8" s="1"/>
  <c r="H146" i="8"/>
  <c r="I145" i="8"/>
  <c r="M145" i="8" s="1"/>
  <c r="H145" i="8"/>
  <c r="I144" i="8"/>
  <c r="M144" i="8" s="1"/>
  <c r="H144" i="8"/>
  <c r="I143" i="8"/>
  <c r="M143" i="8" s="1"/>
  <c r="H143" i="8"/>
  <c r="I142" i="8"/>
  <c r="M142" i="8" s="1"/>
  <c r="H142" i="8"/>
  <c r="I141" i="8"/>
  <c r="M141" i="8" s="1"/>
  <c r="H141" i="8"/>
  <c r="I140" i="8"/>
  <c r="M140" i="8" s="1"/>
  <c r="H140" i="8"/>
  <c r="I139" i="8"/>
  <c r="M139" i="8" s="1"/>
  <c r="H139" i="8"/>
  <c r="I138" i="8"/>
  <c r="M138" i="8" s="1"/>
  <c r="H138" i="8"/>
  <c r="I137" i="8"/>
  <c r="M137" i="8" s="1"/>
  <c r="H137" i="8"/>
  <c r="I136" i="8"/>
  <c r="M136" i="8" s="1"/>
  <c r="H136" i="8"/>
  <c r="I135" i="8"/>
  <c r="M135" i="8" s="1"/>
  <c r="H135" i="8"/>
  <c r="I134" i="8"/>
  <c r="M134" i="8" s="1"/>
  <c r="H134" i="8"/>
  <c r="I133" i="8"/>
  <c r="M133" i="8" s="1"/>
  <c r="H133" i="8"/>
  <c r="I132" i="8"/>
  <c r="M132" i="8" s="1"/>
  <c r="H132" i="8"/>
  <c r="I131" i="8"/>
  <c r="M131" i="8" s="1"/>
  <c r="H131" i="8"/>
  <c r="I130" i="8"/>
  <c r="M130" i="8" s="1"/>
  <c r="H130" i="8"/>
  <c r="I129" i="8"/>
  <c r="M129" i="8" s="1"/>
  <c r="H129" i="8"/>
  <c r="I128" i="8"/>
  <c r="M128" i="8" s="1"/>
  <c r="H128" i="8"/>
  <c r="I127" i="8"/>
  <c r="M127" i="8" s="1"/>
  <c r="H127" i="8"/>
  <c r="I126" i="8"/>
  <c r="M126" i="8" s="1"/>
  <c r="H126" i="8"/>
  <c r="I125" i="8"/>
  <c r="M125" i="8" s="1"/>
  <c r="H125" i="8"/>
  <c r="I124" i="8"/>
  <c r="M124" i="8" s="1"/>
  <c r="H124" i="8"/>
  <c r="I123" i="8"/>
  <c r="M123" i="8" s="1"/>
  <c r="H123" i="8"/>
  <c r="I122" i="8"/>
  <c r="M122" i="8" s="1"/>
  <c r="H122" i="8"/>
  <c r="I121" i="8"/>
  <c r="M121" i="8" s="1"/>
  <c r="H121" i="8"/>
  <c r="I120" i="8"/>
  <c r="M120" i="8" s="1"/>
  <c r="H120" i="8"/>
  <c r="I119" i="8"/>
  <c r="M119" i="8" s="1"/>
  <c r="H119" i="8"/>
  <c r="I118" i="8"/>
  <c r="M118" i="8" s="1"/>
  <c r="H118" i="8"/>
  <c r="I117" i="8"/>
  <c r="M117" i="8" s="1"/>
  <c r="H117" i="8"/>
  <c r="I116" i="8"/>
  <c r="M116" i="8" s="1"/>
  <c r="H116" i="8"/>
  <c r="I115" i="8"/>
  <c r="M115" i="8" s="1"/>
  <c r="H115" i="8"/>
  <c r="I114" i="8"/>
  <c r="M114" i="8" s="1"/>
  <c r="H114" i="8"/>
  <c r="I113" i="8"/>
  <c r="M113" i="8" s="1"/>
  <c r="H113" i="8"/>
  <c r="I112" i="8"/>
  <c r="M112" i="8" s="1"/>
  <c r="H112" i="8"/>
  <c r="I111" i="8"/>
  <c r="M111" i="8" s="1"/>
  <c r="H111" i="8"/>
  <c r="I110" i="8"/>
  <c r="M110" i="8" s="1"/>
  <c r="H110" i="8"/>
  <c r="X109" i="8"/>
  <c r="I109" i="8"/>
  <c r="M109" i="8" s="1"/>
  <c r="H109" i="8"/>
  <c r="I108" i="8"/>
  <c r="M108" i="8" s="1"/>
  <c r="H108" i="8"/>
  <c r="I107" i="8"/>
  <c r="M107" i="8" s="1"/>
  <c r="H107" i="8"/>
  <c r="I106" i="8"/>
  <c r="M106" i="8" s="1"/>
  <c r="H106" i="8"/>
  <c r="I105" i="8"/>
  <c r="M105" i="8" s="1"/>
  <c r="H105" i="8"/>
  <c r="I104" i="8"/>
  <c r="M104" i="8" s="1"/>
  <c r="H104" i="8"/>
  <c r="I103" i="8"/>
  <c r="M103" i="8" s="1"/>
  <c r="H103" i="8"/>
  <c r="I102" i="8"/>
  <c r="M102" i="8" s="1"/>
  <c r="H102" i="8"/>
  <c r="I101" i="8"/>
  <c r="M101" i="8" s="1"/>
  <c r="H101" i="8"/>
  <c r="I100" i="8"/>
  <c r="M100" i="8" s="1"/>
  <c r="H100" i="8"/>
  <c r="I99" i="8"/>
  <c r="M99" i="8" s="1"/>
  <c r="H99" i="8"/>
  <c r="I98" i="8"/>
  <c r="M98" i="8" s="1"/>
  <c r="H98" i="8"/>
  <c r="I97" i="8"/>
  <c r="M97" i="8" s="1"/>
  <c r="H97" i="8"/>
  <c r="I96" i="8"/>
  <c r="M96" i="8" s="1"/>
  <c r="H96" i="8"/>
  <c r="I95" i="8"/>
  <c r="M95" i="8" s="1"/>
  <c r="H95" i="8"/>
  <c r="I94" i="8"/>
  <c r="M94" i="8" s="1"/>
  <c r="H94" i="8"/>
  <c r="I93" i="8"/>
  <c r="M93" i="8" s="1"/>
  <c r="H93" i="8"/>
  <c r="I92" i="8"/>
  <c r="M92" i="8" s="1"/>
  <c r="H92" i="8"/>
  <c r="I91" i="8"/>
  <c r="M91" i="8" s="1"/>
  <c r="H91" i="8"/>
  <c r="I90" i="8"/>
  <c r="M90" i="8" s="1"/>
  <c r="H90" i="8"/>
  <c r="I89" i="8"/>
  <c r="M89" i="8" s="1"/>
  <c r="H89" i="8"/>
  <c r="I88" i="8"/>
  <c r="M88" i="8" s="1"/>
  <c r="H88" i="8"/>
  <c r="I87" i="8"/>
  <c r="M87" i="8" s="1"/>
  <c r="H87" i="8"/>
  <c r="I86" i="8"/>
  <c r="M86" i="8" s="1"/>
  <c r="H86" i="8"/>
  <c r="I85" i="8"/>
  <c r="M85" i="8" s="1"/>
  <c r="H85" i="8"/>
  <c r="I84" i="8"/>
  <c r="M84" i="8" s="1"/>
  <c r="H84" i="8"/>
  <c r="I83" i="8"/>
  <c r="M83" i="8" s="1"/>
  <c r="H83" i="8"/>
  <c r="I82" i="8"/>
  <c r="M82" i="8" s="1"/>
  <c r="H82" i="8"/>
  <c r="I81" i="8"/>
  <c r="M81" i="8" s="1"/>
  <c r="H81" i="8"/>
  <c r="I80" i="8"/>
  <c r="M80" i="8" s="1"/>
  <c r="H80" i="8"/>
  <c r="I79" i="8"/>
  <c r="M79" i="8" s="1"/>
  <c r="H79" i="8"/>
  <c r="I78" i="8"/>
  <c r="M78" i="8" s="1"/>
  <c r="H78" i="8"/>
  <c r="I77" i="8"/>
  <c r="M77" i="8" s="1"/>
  <c r="H77" i="8"/>
  <c r="I76" i="8"/>
  <c r="M76" i="8" s="1"/>
  <c r="H76" i="8"/>
  <c r="I75" i="8"/>
  <c r="M75" i="8" s="1"/>
  <c r="H75" i="8"/>
  <c r="I74" i="8"/>
  <c r="M74" i="8" s="1"/>
  <c r="H74" i="8"/>
  <c r="I73" i="8"/>
  <c r="M73" i="8" s="1"/>
  <c r="H73" i="8"/>
  <c r="X72" i="8"/>
  <c r="I72" i="8"/>
  <c r="M72" i="8" s="1"/>
  <c r="H72" i="8"/>
  <c r="I71" i="8"/>
  <c r="M71" i="8" s="1"/>
  <c r="H71" i="8"/>
  <c r="I70" i="8"/>
  <c r="M70" i="8" s="1"/>
  <c r="H70" i="8"/>
  <c r="I69" i="8"/>
  <c r="M69" i="8" s="1"/>
  <c r="H69" i="8"/>
  <c r="I68" i="8"/>
  <c r="M68" i="8" s="1"/>
  <c r="H68" i="8"/>
  <c r="I67" i="8"/>
  <c r="M67" i="8" s="1"/>
  <c r="H67" i="8"/>
  <c r="I66" i="8"/>
  <c r="M66" i="8" s="1"/>
  <c r="H66" i="8"/>
  <c r="I65" i="8"/>
  <c r="M65" i="8" s="1"/>
  <c r="H65" i="8"/>
  <c r="I64" i="8"/>
  <c r="M64" i="8" s="1"/>
  <c r="H64" i="8"/>
  <c r="I63" i="8"/>
  <c r="M63" i="8" s="1"/>
  <c r="H63" i="8"/>
  <c r="I62" i="8"/>
  <c r="M62" i="8" s="1"/>
  <c r="H62" i="8"/>
  <c r="I61" i="8"/>
  <c r="M61" i="8" s="1"/>
  <c r="H61" i="8"/>
  <c r="I60" i="8"/>
  <c r="M60" i="8" s="1"/>
  <c r="H60" i="8"/>
  <c r="I59" i="8"/>
  <c r="M59" i="8" s="1"/>
  <c r="H59" i="8"/>
  <c r="I58" i="8"/>
  <c r="M58" i="8" s="1"/>
  <c r="H58" i="8"/>
  <c r="I57" i="8"/>
  <c r="M57" i="8" s="1"/>
  <c r="H57" i="8"/>
  <c r="I56" i="8"/>
  <c r="M56" i="8" s="1"/>
  <c r="H56" i="8"/>
  <c r="I55" i="8"/>
  <c r="M55" i="8" s="1"/>
  <c r="H55" i="8"/>
  <c r="I54" i="8"/>
  <c r="M54" i="8" s="1"/>
  <c r="H54" i="8"/>
  <c r="I53" i="8"/>
  <c r="M53" i="8" s="1"/>
  <c r="H53" i="8"/>
  <c r="I52" i="8"/>
  <c r="M52" i="8" s="1"/>
  <c r="H52" i="8"/>
  <c r="I51" i="8"/>
  <c r="M51" i="8" s="1"/>
  <c r="H51" i="8"/>
  <c r="I50" i="8"/>
  <c r="M50" i="8" s="1"/>
  <c r="H50" i="8"/>
  <c r="I49" i="8"/>
  <c r="M49" i="8" s="1"/>
  <c r="H49" i="8"/>
  <c r="I48" i="8"/>
  <c r="M48" i="8" s="1"/>
  <c r="H48" i="8"/>
  <c r="I47" i="8"/>
  <c r="M47" i="8" s="1"/>
  <c r="H47" i="8"/>
  <c r="I46" i="8"/>
  <c r="M46" i="8" s="1"/>
  <c r="H46" i="8"/>
  <c r="I45" i="8"/>
  <c r="M45" i="8" s="1"/>
  <c r="H45" i="8"/>
  <c r="I44" i="8"/>
  <c r="M44" i="8" s="1"/>
  <c r="H44" i="8"/>
  <c r="I43" i="8"/>
  <c r="M43" i="8" s="1"/>
  <c r="H43" i="8"/>
  <c r="X42" i="8"/>
  <c r="P42" i="8" s="1"/>
  <c r="Q42" i="8"/>
  <c r="I42" i="8"/>
  <c r="M42" i="8" s="1"/>
  <c r="H42" i="8"/>
  <c r="I41" i="8"/>
  <c r="M41" i="8" s="1"/>
  <c r="H41" i="8"/>
  <c r="I40" i="8"/>
  <c r="M40" i="8" s="1"/>
  <c r="H40" i="8"/>
  <c r="I39" i="8"/>
  <c r="M39" i="8" s="1"/>
  <c r="H39" i="8"/>
  <c r="I38" i="8"/>
  <c r="M38" i="8" s="1"/>
  <c r="H38" i="8"/>
  <c r="I37" i="8"/>
  <c r="M37" i="8" s="1"/>
  <c r="H37" i="8"/>
  <c r="I36" i="8"/>
  <c r="M36" i="8" s="1"/>
  <c r="H36" i="8"/>
  <c r="I35" i="8"/>
  <c r="M35" i="8" s="1"/>
  <c r="H35" i="8"/>
  <c r="I34" i="8"/>
  <c r="M34" i="8" s="1"/>
  <c r="H34" i="8"/>
  <c r="I33" i="8"/>
  <c r="M33" i="8" s="1"/>
  <c r="H33" i="8"/>
  <c r="I32" i="8"/>
  <c r="M32" i="8" s="1"/>
  <c r="H32" i="8"/>
  <c r="I31" i="8"/>
  <c r="M31" i="8" s="1"/>
  <c r="H31" i="8"/>
  <c r="I30" i="8"/>
  <c r="M30" i="8" s="1"/>
  <c r="H30" i="8"/>
  <c r="I29" i="8"/>
  <c r="M29" i="8" s="1"/>
  <c r="H29" i="8"/>
  <c r="I28" i="8"/>
  <c r="M28" i="8" s="1"/>
  <c r="H28" i="8"/>
  <c r="I27" i="8"/>
  <c r="M27" i="8" s="1"/>
  <c r="H27" i="8"/>
  <c r="I26" i="8"/>
  <c r="M26" i="8" s="1"/>
  <c r="H26" i="8"/>
  <c r="I25" i="8"/>
  <c r="M25" i="8" s="1"/>
  <c r="H25" i="8"/>
  <c r="I24" i="8"/>
  <c r="M24" i="8" s="1"/>
  <c r="H24" i="8"/>
  <c r="I23" i="8"/>
  <c r="M23" i="8" s="1"/>
  <c r="H23" i="8"/>
  <c r="I22" i="8"/>
  <c r="M22" i="8" s="1"/>
  <c r="H22" i="8"/>
  <c r="I21" i="8"/>
  <c r="M21" i="8" s="1"/>
  <c r="H21" i="8"/>
  <c r="I20" i="8"/>
  <c r="M20" i="8" s="1"/>
  <c r="H20" i="8"/>
  <c r="I19" i="8"/>
  <c r="M19" i="8" s="1"/>
  <c r="H19" i="8"/>
  <c r="I18" i="8"/>
  <c r="M18" i="8" s="1"/>
  <c r="H18" i="8"/>
  <c r="I17" i="8"/>
  <c r="M17" i="8" s="1"/>
  <c r="H17" i="8"/>
  <c r="I16" i="8"/>
  <c r="M16" i="8" s="1"/>
  <c r="H16" i="8"/>
  <c r="I15" i="8"/>
  <c r="M15" i="8" s="1"/>
  <c r="H15" i="8"/>
  <c r="I14" i="8"/>
  <c r="M14" i="8" s="1"/>
  <c r="H14" i="8"/>
  <c r="I13" i="8"/>
  <c r="M13" i="8" s="1"/>
  <c r="H13" i="8"/>
  <c r="I12" i="8"/>
  <c r="M12" i="8" s="1"/>
  <c r="H12" i="8"/>
  <c r="I11" i="8"/>
  <c r="M11" i="8" s="1"/>
  <c r="H11" i="8"/>
  <c r="I10" i="8"/>
  <c r="M10" i="8" s="1"/>
  <c r="H10" i="8"/>
  <c r="I9" i="8"/>
  <c r="M9" i="8" s="1"/>
  <c r="H9" i="8"/>
  <c r="I8" i="8"/>
  <c r="M8" i="8" s="1"/>
  <c r="H8" i="8"/>
  <c r="I7" i="8"/>
  <c r="M7" i="8" s="1"/>
  <c r="H7" i="8"/>
  <c r="I6" i="8"/>
  <c r="M6" i="8" s="1"/>
  <c r="H6" i="8"/>
  <c r="I216" i="1" l="1"/>
  <c r="M216" i="1" s="1"/>
  <c r="H216" i="1"/>
  <c r="I215" i="1"/>
  <c r="M215" i="1" s="1"/>
  <c r="H215" i="1"/>
  <c r="H82" i="1"/>
  <c r="I82" i="1"/>
  <c r="M82" i="1" s="1"/>
  <c r="H6" i="1"/>
  <c r="I6" i="1"/>
  <c r="M6" i="1" s="1"/>
  <c r="H7" i="1"/>
  <c r="I7" i="1"/>
  <c r="M7" i="1" s="1"/>
  <c r="I8" i="1"/>
  <c r="M8" i="1" s="1"/>
  <c r="I9" i="1"/>
  <c r="M9" i="1" s="1"/>
  <c r="I10" i="1"/>
  <c r="M10" i="1" s="1"/>
  <c r="I11" i="1"/>
  <c r="M11" i="1" s="1"/>
  <c r="I12" i="1"/>
  <c r="M12" i="1" s="1"/>
  <c r="I13" i="1"/>
  <c r="M13" i="1" s="1"/>
  <c r="I14" i="1"/>
  <c r="M14" i="1" s="1"/>
  <c r="I15" i="1"/>
  <c r="M15" i="1" s="1"/>
  <c r="I16" i="1"/>
  <c r="M16" i="1" s="1"/>
  <c r="I17" i="1"/>
  <c r="M17" i="1" s="1"/>
  <c r="I18" i="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34" i="1"/>
  <c r="M34" i="1" s="1"/>
  <c r="I35" i="1"/>
  <c r="M35" i="1" s="1"/>
  <c r="I36" i="1"/>
  <c r="M36" i="1" s="1"/>
  <c r="I37" i="1"/>
  <c r="M37" i="1" s="1"/>
  <c r="I38" i="1"/>
  <c r="M38" i="1" s="1"/>
  <c r="I39" i="1"/>
  <c r="M39" i="1" s="1"/>
  <c r="I40" i="1"/>
  <c r="M40" i="1" s="1"/>
  <c r="I41" i="1"/>
  <c r="M41" i="1" s="1"/>
  <c r="I42" i="1"/>
  <c r="M42" i="1" s="1"/>
  <c r="I43" i="1"/>
  <c r="M43" i="1" s="1"/>
  <c r="I44" i="1"/>
  <c r="M44" i="1" s="1"/>
  <c r="I45" i="1"/>
  <c r="M45" i="1" s="1"/>
  <c r="I46" i="1"/>
  <c r="M46" i="1" s="1"/>
  <c r="I47" i="1"/>
  <c r="M47" i="1" s="1"/>
  <c r="I48" i="1"/>
  <c r="M48" i="1" s="1"/>
  <c r="I49" i="1"/>
  <c r="M49" i="1" s="1"/>
  <c r="I50" i="1"/>
  <c r="M50" i="1" s="1"/>
  <c r="I51" i="1"/>
  <c r="M51" i="1" s="1"/>
  <c r="I52" i="1"/>
  <c r="M52" i="1" s="1"/>
  <c r="I53" i="1"/>
  <c r="M53" i="1" s="1"/>
  <c r="I54" i="1"/>
  <c r="M54" i="1" s="1"/>
  <c r="I55" i="1"/>
  <c r="M55" i="1" s="1"/>
  <c r="I56" i="1"/>
  <c r="M56" i="1" s="1"/>
  <c r="I57" i="1"/>
  <c r="M57" i="1" s="1"/>
  <c r="I58" i="1"/>
  <c r="M58" i="1" s="1"/>
  <c r="I60" i="1"/>
  <c r="M60" i="1" s="1"/>
  <c r="I61" i="1"/>
  <c r="M61" i="1" s="1"/>
  <c r="I62" i="1"/>
  <c r="M62" i="1" s="1"/>
  <c r="I63" i="1"/>
  <c r="M63" i="1" s="1"/>
  <c r="I64" i="1"/>
  <c r="M64" i="1" s="1"/>
  <c r="I65" i="1"/>
  <c r="M65" i="1" s="1"/>
  <c r="I66" i="1"/>
  <c r="M66" i="1" s="1"/>
  <c r="I67" i="1"/>
  <c r="M67" i="1" s="1"/>
  <c r="I68" i="1"/>
  <c r="M68" i="1" s="1"/>
  <c r="I69" i="1"/>
  <c r="M69" i="1" s="1"/>
  <c r="I70" i="1"/>
  <c r="M70" i="1" s="1"/>
  <c r="I71" i="1"/>
  <c r="M71" i="1" s="1"/>
  <c r="I72" i="1"/>
  <c r="M72" i="1" s="1"/>
  <c r="I73" i="1"/>
  <c r="M73" i="1" s="1"/>
  <c r="I74" i="1"/>
  <c r="M74" i="1" s="1"/>
  <c r="I75" i="1"/>
  <c r="M75" i="1" s="1"/>
  <c r="I76" i="1"/>
  <c r="M76" i="1" s="1"/>
  <c r="I77" i="1"/>
  <c r="M77" i="1" s="1"/>
  <c r="I78" i="1"/>
  <c r="M78" i="1" s="1"/>
  <c r="I79" i="1"/>
  <c r="M79" i="1" s="1"/>
  <c r="I80" i="1"/>
  <c r="M80" i="1" s="1"/>
  <c r="I81" i="1"/>
  <c r="M81" i="1" s="1"/>
  <c r="I83" i="1"/>
  <c r="M83" i="1" s="1"/>
  <c r="I84" i="1"/>
  <c r="M84" i="1" s="1"/>
  <c r="I85" i="1"/>
  <c r="M85" i="1" s="1"/>
  <c r="I86" i="1"/>
  <c r="M86" i="1" s="1"/>
  <c r="I87" i="1"/>
  <c r="M87" i="1" s="1"/>
  <c r="I88" i="1"/>
  <c r="M88" i="1" s="1"/>
  <c r="I89" i="1"/>
  <c r="M89" i="1" s="1"/>
  <c r="I90" i="1"/>
  <c r="M90" i="1" s="1"/>
  <c r="I91" i="1"/>
  <c r="M91" i="1" s="1"/>
  <c r="I92" i="1"/>
  <c r="M92" i="1" s="1"/>
  <c r="I93" i="1"/>
  <c r="M93" i="1" s="1"/>
  <c r="I94" i="1"/>
  <c r="M94" i="1" s="1"/>
  <c r="I95" i="1"/>
  <c r="M95" i="1" s="1"/>
  <c r="I96" i="1"/>
  <c r="M96" i="1" s="1"/>
  <c r="I97" i="1"/>
  <c r="M97" i="1" s="1"/>
  <c r="I98" i="1"/>
  <c r="M98" i="1" s="1"/>
  <c r="I99" i="1"/>
  <c r="M99" i="1" s="1"/>
  <c r="I100" i="1"/>
  <c r="M100" i="1" s="1"/>
  <c r="I101" i="1"/>
  <c r="M101" i="1" s="1"/>
  <c r="I102" i="1"/>
  <c r="M102" i="1" s="1"/>
  <c r="I103" i="1"/>
  <c r="M103" i="1" s="1"/>
  <c r="I104" i="1"/>
  <c r="M104" i="1" s="1"/>
  <c r="I105" i="1"/>
  <c r="M105" i="1" s="1"/>
  <c r="I106" i="1"/>
  <c r="M106" i="1" s="1"/>
  <c r="I107" i="1"/>
  <c r="M107" i="1" s="1"/>
  <c r="I108" i="1"/>
  <c r="M108" i="1" s="1"/>
  <c r="I109" i="1"/>
  <c r="M109" i="1" s="1"/>
  <c r="I110" i="1"/>
  <c r="M110" i="1" s="1"/>
  <c r="I111" i="1"/>
  <c r="M111" i="1" s="1"/>
  <c r="I112" i="1"/>
  <c r="M112" i="1" s="1"/>
  <c r="I113" i="1"/>
  <c r="M113" i="1" s="1"/>
  <c r="I114" i="1"/>
  <c r="M114" i="1" s="1"/>
  <c r="I115" i="1"/>
  <c r="M115" i="1" s="1"/>
  <c r="I116" i="1"/>
  <c r="M116" i="1" s="1"/>
  <c r="I117" i="1"/>
  <c r="M117" i="1" s="1"/>
  <c r="I118" i="1"/>
  <c r="M118" i="1" s="1"/>
  <c r="I119" i="1"/>
  <c r="M119" i="1" s="1"/>
  <c r="I120" i="1"/>
  <c r="M120" i="1" s="1"/>
  <c r="I121" i="1"/>
  <c r="M121" i="1" s="1"/>
  <c r="I122" i="1"/>
  <c r="M122" i="1" s="1"/>
  <c r="I123" i="1"/>
  <c r="M123" i="1" s="1"/>
  <c r="I124" i="1"/>
  <c r="M124" i="1" s="1"/>
  <c r="I125" i="1"/>
  <c r="M125" i="1" s="1"/>
  <c r="I126" i="1"/>
  <c r="M126" i="1" s="1"/>
  <c r="I127" i="1"/>
  <c r="M127" i="1" s="1"/>
  <c r="I128" i="1"/>
  <c r="M128" i="1" s="1"/>
  <c r="I129" i="1"/>
  <c r="M129" i="1" s="1"/>
  <c r="I130" i="1"/>
  <c r="M130" i="1" s="1"/>
  <c r="I131" i="1"/>
  <c r="M131" i="1" s="1"/>
  <c r="I132" i="1"/>
  <c r="M132" i="1" s="1"/>
  <c r="I133" i="1"/>
  <c r="M133" i="1" s="1"/>
  <c r="I134" i="1"/>
  <c r="M134" i="1" s="1"/>
  <c r="I135" i="1"/>
  <c r="M135" i="1" s="1"/>
  <c r="I136" i="1"/>
  <c r="M136" i="1" s="1"/>
  <c r="I137" i="1"/>
  <c r="M137" i="1" s="1"/>
  <c r="I138" i="1"/>
  <c r="M138" i="1" s="1"/>
  <c r="I139" i="1"/>
  <c r="M139" i="1" s="1"/>
  <c r="I140" i="1"/>
  <c r="M140" i="1" s="1"/>
  <c r="I141" i="1"/>
  <c r="M141" i="1" s="1"/>
  <c r="I142" i="1"/>
  <c r="M142" i="1" s="1"/>
  <c r="I143" i="1"/>
  <c r="M143" i="1" s="1"/>
  <c r="I144" i="1"/>
  <c r="M144" i="1" s="1"/>
  <c r="I145" i="1"/>
  <c r="M145" i="1" s="1"/>
  <c r="I146" i="1"/>
  <c r="M146" i="1" s="1"/>
  <c r="I147" i="1"/>
  <c r="M147" i="1" s="1"/>
  <c r="I148" i="1"/>
  <c r="M148" i="1" s="1"/>
  <c r="I149" i="1"/>
  <c r="M149" i="1" s="1"/>
  <c r="I150" i="1"/>
  <c r="M150" i="1" s="1"/>
  <c r="I59" i="1"/>
  <c r="M59" i="1" s="1"/>
  <c r="I151" i="1"/>
  <c r="M151" i="1" s="1"/>
  <c r="I152" i="1"/>
  <c r="M152" i="1" s="1"/>
  <c r="I153" i="1"/>
  <c r="M153" i="1" s="1"/>
  <c r="I154" i="1"/>
  <c r="M154" i="1" s="1"/>
  <c r="I155" i="1"/>
  <c r="M155" i="1" s="1"/>
  <c r="I156" i="1"/>
  <c r="M156" i="1" s="1"/>
  <c r="I157" i="1"/>
  <c r="M157" i="1" s="1"/>
  <c r="I158" i="1"/>
  <c r="M158" i="1" s="1"/>
  <c r="I159" i="1"/>
  <c r="M159" i="1" s="1"/>
  <c r="I160" i="1"/>
  <c r="M160" i="1" s="1"/>
  <c r="I161" i="1"/>
  <c r="M161" i="1" s="1"/>
  <c r="I162" i="1"/>
  <c r="M162" i="1" s="1"/>
  <c r="I163" i="1"/>
  <c r="M163" i="1" s="1"/>
  <c r="I164" i="1"/>
  <c r="M164" i="1" s="1"/>
  <c r="I165" i="1"/>
  <c r="M165" i="1" s="1"/>
  <c r="I166" i="1"/>
  <c r="M166" i="1" s="1"/>
  <c r="I167" i="1"/>
  <c r="M167" i="1" s="1"/>
  <c r="I168" i="1"/>
  <c r="M168" i="1" s="1"/>
  <c r="I169" i="1"/>
  <c r="M169" i="1" s="1"/>
  <c r="I170" i="1"/>
  <c r="M170" i="1" s="1"/>
  <c r="I171" i="1"/>
  <c r="M171" i="1" s="1"/>
  <c r="I172" i="1"/>
  <c r="M172" i="1" s="1"/>
  <c r="I173" i="1"/>
  <c r="M173" i="1" s="1"/>
  <c r="I174" i="1"/>
  <c r="M174" i="1" s="1"/>
  <c r="I175" i="1"/>
  <c r="M175" i="1" s="1"/>
  <c r="I176" i="1"/>
  <c r="M176" i="1" s="1"/>
  <c r="I177" i="1"/>
  <c r="M177" i="1" s="1"/>
  <c r="I178" i="1"/>
  <c r="M178" i="1" s="1"/>
  <c r="I179" i="1"/>
  <c r="M179" i="1" s="1"/>
  <c r="I180" i="1"/>
  <c r="M180" i="1" s="1"/>
  <c r="I181" i="1"/>
  <c r="M181" i="1" s="1"/>
  <c r="I182" i="1"/>
  <c r="M182" i="1" s="1"/>
  <c r="I183" i="1"/>
  <c r="M183" i="1" s="1"/>
  <c r="I184" i="1"/>
  <c r="M184" i="1" s="1"/>
  <c r="I185" i="1"/>
  <c r="M185" i="1" s="1"/>
  <c r="I186" i="1"/>
  <c r="M186" i="1" s="1"/>
  <c r="I187" i="1"/>
  <c r="M187" i="1" s="1"/>
  <c r="I188" i="1"/>
  <c r="M188" i="1" s="1"/>
  <c r="I189" i="1"/>
  <c r="M189" i="1" s="1"/>
  <c r="I190" i="1"/>
  <c r="M190" i="1" s="1"/>
  <c r="I191" i="1"/>
  <c r="M191" i="1" s="1"/>
  <c r="I192" i="1"/>
  <c r="M192" i="1" s="1"/>
  <c r="I193" i="1"/>
  <c r="M193" i="1" s="1"/>
  <c r="I194" i="1"/>
  <c r="M194" i="1" s="1"/>
  <c r="I195" i="1"/>
  <c r="M195" i="1" s="1"/>
  <c r="I196" i="1"/>
  <c r="M196" i="1" s="1"/>
  <c r="I197" i="1"/>
  <c r="M197" i="1" s="1"/>
  <c r="I198" i="1"/>
  <c r="M198" i="1" s="1"/>
  <c r="I199" i="1"/>
  <c r="M199" i="1" s="1"/>
  <c r="I200" i="1"/>
  <c r="M200" i="1" s="1"/>
  <c r="I201" i="1"/>
  <c r="M201" i="1" s="1"/>
  <c r="I202" i="1"/>
  <c r="M202" i="1" s="1"/>
  <c r="I203" i="1"/>
  <c r="M203" i="1" s="1"/>
  <c r="I204" i="1"/>
  <c r="M204" i="1" s="1"/>
  <c r="I205" i="1"/>
  <c r="M205" i="1" s="1"/>
  <c r="I206" i="1"/>
  <c r="M206" i="1" s="1"/>
  <c r="I207" i="1"/>
  <c r="M207" i="1" s="1"/>
  <c r="I208" i="1"/>
  <c r="M208" i="1" s="1"/>
  <c r="I209" i="1"/>
  <c r="M209" i="1" s="1"/>
  <c r="I211" i="1"/>
  <c r="M211" i="1" s="1"/>
  <c r="I212" i="1"/>
  <c r="M212" i="1" s="1"/>
  <c r="I213" i="1"/>
  <c r="M213" i="1" s="1"/>
  <c r="I214" i="1"/>
  <c r="M214" i="1" s="1"/>
  <c r="I217" i="1"/>
  <c r="M217" i="1" s="1"/>
  <c r="I218" i="1"/>
  <c r="M218" i="1" s="1"/>
  <c r="I220" i="1"/>
  <c r="M220" i="1" s="1"/>
  <c r="I221" i="1"/>
  <c r="M221" i="1" s="1"/>
  <c r="I222" i="1"/>
  <c r="M222" i="1" s="1"/>
  <c r="I223" i="1"/>
  <c r="M223" i="1" s="1"/>
  <c r="I224" i="1"/>
  <c r="M224" i="1" s="1"/>
  <c r="I225" i="1"/>
  <c r="M225" i="1" s="1"/>
  <c r="I226" i="1"/>
  <c r="M226" i="1" s="1"/>
  <c r="I227" i="1"/>
  <c r="M227" i="1" s="1"/>
  <c r="I228" i="1"/>
  <c r="M228" i="1" s="1"/>
  <c r="I229" i="1"/>
  <c r="M229" i="1" s="1"/>
  <c r="I230" i="1"/>
  <c r="M230" i="1" s="1"/>
  <c r="I231" i="1"/>
  <c r="M231" i="1" s="1"/>
  <c r="I232" i="1"/>
  <c r="M232" i="1" s="1"/>
  <c r="I233" i="1"/>
  <c r="M233" i="1" s="1"/>
  <c r="I234" i="1"/>
  <c r="M234" i="1" s="1"/>
  <c r="I235" i="1"/>
  <c r="M235" i="1" s="1"/>
  <c r="I236" i="1"/>
  <c r="M236" i="1" s="1"/>
  <c r="I237" i="1"/>
  <c r="M237" i="1" s="1"/>
  <c r="I238" i="1"/>
  <c r="M238" i="1" s="1"/>
  <c r="I239" i="1"/>
  <c r="M239" i="1" s="1"/>
  <c r="I240" i="1"/>
  <c r="M240" i="1" s="1"/>
  <c r="I241" i="1"/>
  <c r="M241" i="1" s="1"/>
  <c r="I242" i="1"/>
  <c r="M242" i="1" s="1"/>
  <c r="I243" i="1"/>
  <c r="M243" i="1" s="1"/>
  <c r="I244" i="1"/>
  <c r="M244" i="1" s="1"/>
  <c r="I245" i="1"/>
  <c r="M245" i="1" s="1"/>
  <c r="I246" i="1"/>
  <c r="M246" i="1" s="1"/>
  <c r="I247" i="1"/>
  <c r="M247" i="1" s="1"/>
  <c r="I248" i="1"/>
  <c r="M248" i="1" s="1"/>
  <c r="I249" i="1"/>
  <c r="M249" i="1" s="1"/>
  <c r="I250" i="1"/>
  <c r="M250" i="1" s="1"/>
  <c r="I251" i="1"/>
  <c r="M251" i="1" s="1"/>
  <c r="I252" i="1"/>
  <c r="M252" i="1" s="1"/>
  <c r="I253" i="1"/>
  <c r="M253" i="1" s="1"/>
  <c r="I254" i="1"/>
  <c r="M254" i="1" s="1"/>
  <c r="I255" i="1"/>
  <c r="M255" i="1" s="1"/>
  <c r="I256" i="1"/>
  <c r="M256" i="1" s="1"/>
  <c r="I257" i="1"/>
  <c r="M257" i="1" s="1"/>
  <c r="I258" i="1"/>
  <c r="M258" i="1" s="1"/>
  <c r="I259" i="1"/>
  <c r="M259" i="1" s="1"/>
  <c r="I260" i="1"/>
  <c r="M260" i="1" s="1"/>
  <c r="I261" i="1"/>
  <c r="M261" i="1" s="1"/>
  <c r="I262" i="1"/>
  <c r="M262" i="1" s="1"/>
  <c r="I263" i="1"/>
  <c r="M263" i="1" s="1"/>
  <c r="I264" i="1"/>
  <c r="M264" i="1" s="1"/>
  <c r="I265" i="1"/>
  <c r="M265" i="1" s="1"/>
  <c r="I266" i="1"/>
  <c r="M266" i="1" s="1"/>
  <c r="I267" i="1"/>
  <c r="M267" i="1" s="1"/>
  <c r="I268" i="1"/>
  <c r="M268" i="1" s="1"/>
  <c r="I269" i="1"/>
  <c r="M269" i="1" s="1"/>
  <c r="I270" i="1"/>
  <c r="M270" i="1" s="1"/>
  <c r="I271" i="1"/>
  <c r="M271" i="1" s="1"/>
  <c r="I272" i="1"/>
  <c r="M272" i="1" s="1"/>
  <c r="I273" i="1"/>
  <c r="M273" i="1" s="1"/>
  <c r="I274" i="1"/>
  <c r="M274" i="1" s="1"/>
  <c r="I275" i="1"/>
  <c r="M275" i="1" s="1"/>
  <c r="I276" i="1"/>
  <c r="M276" i="1" s="1"/>
  <c r="I277" i="1"/>
  <c r="M277" i="1" s="1"/>
  <c r="I278" i="1"/>
  <c r="M278" i="1" s="1"/>
  <c r="I279" i="1"/>
  <c r="M279" i="1" s="1"/>
  <c r="I280" i="1"/>
  <c r="M280" i="1" s="1"/>
  <c r="I281" i="1"/>
  <c r="M281" i="1" s="1"/>
  <c r="I282" i="1"/>
  <c r="M282" i="1" s="1"/>
  <c r="I283" i="1"/>
  <c r="M283" i="1" s="1"/>
  <c r="I284" i="1"/>
  <c r="M284" i="1" s="1"/>
  <c r="I285" i="1"/>
  <c r="M285" i="1" s="1"/>
  <c r="I286" i="1"/>
  <c r="M286" i="1" s="1"/>
  <c r="I210" i="1"/>
  <c r="M210" i="1" s="1"/>
  <c r="I219" i="1"/>
  <c r="M219" i="1" s="1"/>
  <c r="I287" i="1"/>
  <c r="M287" i="1" s="1"/>
  <c r="I288" i="1"/>
  <c r="M288" i="1" s="1"/>
  <c r="I289" i="1"/>
  <c r="M289" i="1" s="1"/>
  <c r="I290" i="1"/>
  <c r="M290" i="1" s="1"/>
  <c r="I291" i="1"/>
  <c r="M291" i="1" s="1"/>
  <c r="I292" i="1"/>
  <c r="M292" i="1" s="1"/>
  <c r="I293" i="1"/>
  <c r="M293" i="1" s="1"/>
  <c r="I294" i="1"/>
  <c r="M294" i="1" s="1"/>
  <c r="I295" i="1"/>
  <c r="M295" i="1" s="1"/>
  <c r="I296" i="1"/>
  <c r="M296" i="1" s="1"/>
  <c r="I297" i="1"/>
  <c r="M297" i="1" s="1"/>
  <c r="I298" i="1"/>
  <c r="M298" i="1" s="1"/>
  <c r="I299" i="1"/>
  <c r="M299" i="1" s="1"/>
  <c r="I300" i="1"/>
  <c r="M300" i="1" s="1"/>
  <c r="I301" i="1"/>
  <c r="M301" i="1" s="1"/>
  <c r="I302" i="1"/>
  <c r="M302" i="1" s="1"/>
  <c r="I303" i="1"/>
  <c r="M303" i="1" s="1"/>
  <c r="I304" i="1"/>
  <c r="M304" i="1" s="1"/>
  <c r="I305" i="1"/>
  <c r="M305" i="1" s="1"/>
  <c r="I306" i="1"/>
  <c r="M306" i="1" s="1"/>
  <c r="I307" i="1"/>
  <c r="M307" i="1" s="1"/>
  <c r="I308" i="1"/>
  <c r="M308" i="1" s="1"/>
  <c r="I309" i="1"/>
  <c r="M309" i="1" s="1"/>
  <c r="I310" i="1"/>
  <c r="M310" i="1" s="1"/>
  <c r="I311" i="1"/>
  <c r="M311" i="1" s="1"/>
  <c r="I312" i="1"/>
  <c r="M312" i="1" s="1"/>
  <c r="I313" i="1"/>
  <c r="M313" i="1" s="1"/>
  <c r="I314" i="1"/>
  <c r="M314" i="1" s="1"/>
  <c r="I315" i="1"/>
  <c r="M315" i="1" s="1"/>
  <c r="I316" i="1"/>
  <c r="M316" i="1" s="1"/>
  <c r="I317" i="1"/>
  <c r="M317" i="1" s="1"/>
  <c r="I318" i="1"/>
  <c r="M318" i="1" s="1"/>
  <c r="I319" i="1"/>
  <c r="M319" i="1" s="1"/>
  <c r="I320" i="1"/>
  <c r="M320" i="1" s="1"/>
  <c r="I321" i="1"/>
  <c r="M321" i="1" s="1"/>
  <c r="I322" i="1"/>
  <c r="M322" i="1" s="1"/>
  <c r="I323" i="1"/>
  <c r="M323" i="1" s="1"/>
  <c r="I324" i="1"/>
  <c r="M324" i="1" s="1"/>
  <c r="I326" i="1"/>
  <c r="M326" i="1" s="1"/>
  <c r="I327" i="1"/>
  <c r="M327" i="1" s="1"/>
  <c r="I328" i="1"/>
  <c r="M328" i="1" s="1"/>
  <c r="I329" i="1"/>
  <c r="M329" i="1" s="1"/>
  <c r="I330" i="1"/>
  <c r="M330" i="1" s="1"/>
  <c r="I331" i="1"/>
  <c r="M331" i="1" s="1"/>
  <c r="M332" i="1"/>
  <c r="I333" i="1"/>
  <c r="M333" i="1" s="1"/>
  <c r="I334" i="1"/>
  <c r="M334" i="1" s="1"/>
  <c r="I335" i="1"/>
  <c r="M335" i="1" s="1"/>
  <c r="I336" i="1"/>
  <c r="M336" i="1" s="1"/>
  <c r="I337" i="1"/>
  <c r="M337" i="1" s="1"/>
  <c r="I338" i="1"/>
  <c r="M338" i="1" s="1"/>
  <c r="I339" i="1"/>
  <c r="M339" i="1" s="1"/>
  <c r="I340" i="1"/>
  <c r="M340" i="1" s="1"/>
  <c r="I341" i="1"/>
  <c r="M341" i="1" s="1"/>
  <c r="I342" i="1"/>
  <c r="M342" i="1" s="1"/>
  <c r="I343" i="1"/>
  <c r="M343" i="1" s="1"/>
  <c r="I344" i="1"/>
  <c r="M344" i="1" s="1"/>
  <c r="I345" i="1"/>
  <c r="M345" i="1" s="1"/>
  <c r="I346" i="1"/>
  <c r="M346" i="1" s="1"/>
  <c r="I347" i="1"/>
  <c r="M347" i="1" s="1"/>
  <c r="M348" i="1"/>
  <c r="I349" i="1"/>
  <c r="M349" i="1" s="1"/>
  <c r="I350" i="1"/>
  <c r="M350" i="1" s="1"/>
  <c r="I351" i="1"/>
  <c r="M351" i="1" s="1"/>
  <c r="I352" i="1"/>
  <c r="M352" i="1" s="1"/>
  <c r="I353" i="1"/>
  <c r="M353" i="1" s="1"/>
  <c r="I354" i="1"/>
  <c r="M354" i="1" s="1"/>
  <c r="I355" i="1"/>
  <c r="M355" i="1" s="1"/>
  <c r="I356" i="1"/>
  <c r="M356" i="1" s="1"/>
  <c r="I357" i="1"/>
  <c r="M357" i="1" s="1"/>
  <c r="I358" i="1"/>
  <c r="M358" i="1" s="1"/>
  <c r="I359" i="1"/>
  <c r="M359" i="1" s="1"/>
  <c r="I361" i="1"/>
  <c r="M361" i="1" s="1"/>
  <c r="I362" i="1"/>
  <c r="M362" i="1" s="1"/>
  <c r="I363" i="1"/>
  <c r="M363" i="1" s="1"/>
  <c r="I364" i="1"/>
  <c r="M364" i="1" s="1"/>
  <c r="I365" i="1"/>
  <c r="M365" i="1" s="1"/>
  <c r="I366" i="1"/>
  <c r="M366" i="1" s="1"/>
  <c r="I367" i="1"/>
  <c r="M367" i="1" s="1"/>
  <c r="I369" i="1"/>
  <c r="M369" i="1" s="1"/>
  <c r="I370" i="1"/>
  <c r="M370" i="1" s="1"/>
  <c r="I371" i="1"/>
  <c r="M371" i="1" s="1"/>
  <c r="I372" i="1"/>
  <c r="M372" i="1" s="1"/>
  <c r="I373" i="1"/>
  <c r="M373" i="1" s="1"/>
  <c r="I374" i="1"/>
  <c r="M374" i="1" s="1"/>
  <c r="I375" i="1"/>
  <c r="M375" i="1" s="1"/>
  <c r="I377" i="1"/>
  <c r="M377" i="1" s="1"/>
  <c r="I378" i="1"/>
  <c r="M378" i="1" s="1"/>
  <c r="H378" i="1"/>
  <c r="H377" i="1"/>
  <c r="H375" i="1"/>
  <c r="H374" i="1"/>
  <c r="H373" i="1"/>
  <c r="H372" i="1"/>
  <c r="H371" i="1"/>
  <c r="H370" i="1"/>
  <c r="H369" i="1"/>
  <c r="H367" i="1"/>
  <c r="H366" i="1"/>
  <c r="H365" i="1"/>
  <c r="H364" i="1"/>
  <c r="H363" i="1"/>
  <c r="H362" i="1"/>
  <c r="H361"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19" i="1"/>
  <c r="H210"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8" i="1"/>
  <c r="H217" i="1"/>
  <c r="H214" i="1"/>
  <c r="H213" i="1"/>
  <c r="H212" i="1"/>
  <c r="H211"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59"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1" i="1"/>
  <c r="H80" i="1"/>
  <c r="H79" i="1"/>
  <c r="H78" i="1"/>
  <c r="H77" i="1"/>
  <c r="H76" i="1"/>
  <c r="H75" i="1"/>
  <c r="H74" i="1"/>
  <c r="H73" i="1"/>
  <c r="H72" i="1"/>
  <c r="H71" i="1"/>
  <c r="H70" i="1"/>
  <c r="H69" i="1"/>
  <c r="H68" i="1"/>
  <c r="H67" i="1"/>
  <c r="H66" i="1"/>
  <c r="H65" i="1"/>
  <c r="H64" i="1"/>
  <c r="H63" i="1"/>
  <c r="H62" i="1"/>
  <c r="H61" i="1"/>
  <c r="H60"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Ambrish Shenoy</author>
  </authors>
  <commentList>
    <comment ref="A215" authorId="0" shapeId="0" xr:uid="{F588D66E-D4D4-48E8-B497-52B6108FB7C8}">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xr:uid="{99478052-0518-4D33-84AA-F0829817D4A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Ambrish Shenoy</author>
  </authors>
  <commentList>
    <comment ref="A215" authorId="0" shapeId="0" xr:uid="{1C1FB70F-8E11-4258-A2EF-9F59BABD5F18}">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xr:uid="{0376D7C5-A054-49D9-AD96-EECB6C174866}">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sharedStrings.xml><?xml version="1.0" encoding="utf-8"?>
<sst xmlns="http://schemas.openxmlformats.org/spreadsheetml/2006/main" count="13044" uniqueCount="458">
  <si>
    <t xml:space="preserve">Fiscal Year 2026 Nursing Home Rate for FFS Residents and NF QIPP
</t>
  </si>
  <si>
    <t>Facility Identifier</t>
  </si>
  <si>
    <t>Rate Effective as of 07/01/2024</t>
  </si>
  <si>
    <t>Rate Effective as of 07/01/2025</t>
  </si>
  <si>
    <t>Overall NF QIPP Eligibility Results</t>
  </si>
  <si>
    <t>Nursing Facility Quality Incentive Payment Program Results (Refer To Cover Sheet For Information)</t>
  </si>
  <si>
    <t>(State Avg: 3.81 ↑)</t>
  </si>
  <si>
    <t>•  Tier 1 – 4.10 + 
•  Tier 2 – 3.81 to 4.09 
•  Tier 3 – 3.60 to 3.80
•  N/A – Below &lt; 3.60    Only Tier 2 &amp; Tier 3 Facilities are Eligible for Improvement</t>
  </si>
  <si>
    <t>QPS # 2: Total Nurse Staffing-Adjusted - Difference from 2023 Average to 2024 Average</t>
  </si>
  <si>
    <t>QPS # 2: Total Nurse Staffing -Adjusted; Percentage Difference from 2023 to 2024</t>
  </si>
  <si>
    <t xml:space="preserve">Total Nurse Staffing -Adjusted; Improvement from Prior Year
• Y: Percentage Difference Between 2023 and 2024 data is ≥ 0.5%
• N: Percentage Difference Between 2023 and 2024 Data is &lt; 0.5%
</t>
  </si>
  <si>
    <t>QPS # 3: Total Nursing Staff Turnover '(Avg: 30.00% ↓)</t>
  </si>
  <si>
    <t>QPS # 4: Lose Too Much Weight 404   '(State Avg: 5.67% ↓)</t>
  </si>
  <si>
    <t>QPS # 5: Pressure Ulcers 479  '(National Avg: 5.63% ↓)</t>
  </si>
  <si>
    <t>QPS # 6: Number of Hospitalizations Per 1000 Long-Stay Resident Days 551 ' (National Avg: 1.82% ↓)</t>
  </si>
  <si>
    <t>QPS # 7: CoreQ (Avg: 85.00% ↑)</t>
  </si>
  <si>
    <t>Facility Name</t>
  </si>
  <si>
    <t>Gainwell #</t>
  </si>
  <si>
    <t>Facility Type</t>
  </si>
  <si>
    <t>Rate as of June 30, 2024 minus Provider Tax Add-on &amp; Performance Add-on</t>
  </si>
  <si>
    <t xml:space="preserve"> Appropriation Increase as of 07/01/2024</t>
  </si>
  <si>
    <t>Provider Tax Add-on</t>
  </si>
  <si>
    <t>Performance Add-on as of 07/01/2024</t>
  </si>
  <si>
    <t>Total Rate Amount as of 07/01/2024</t>
  </si>
  <si>
    <t xml:space="preserve"> Appropriation Increase as of 07/01/2025</t>
  </si>
  <si>
    <t>Performance Add-on as of 07/01/2025</t>
  </si>
  <si>
    <t>Total Rate Amount as of 07/01/2025</t>
  </si>
  <si>
    <t>Overall NF QIPP Eligibility</t>
  </si>
  <si>
    <t xml:space="preserve">Total Number of Metrics Met Based on Requirements </t>
  </si>
  <si>
    <t>Total   Performance Amount for Each of the Seven Measures</t>
  </si>
  <si>
    <t>CoreQ Long-Stay Sample Size Calculation Affirmation</t>
  </si>
  <si>
    <t>Special Focus Facility (Including SFF Candidates)</t>
  </si>
  <si>
    <t>One Star Ranking</t>
  </si>
  <si>
    <t xml:space="preserve">Two or More Level G or Higher Deficiencies </t>
  </si>
  <si>
    <t>Average</t>
  </si>
  <si>
    <t>QPS#2: Add-on Amount</t>
  </si>
  <si>
    <t>Meets  Avg</t>
  </si>
  <si>
    <t>QPS#3: Add-on Amount</t>
  </si>
  <si>
    <t>Meets State Avg</t>
  </si>
  <si>
    <t>QPS#4: Add-on Amount</t>
  </si>
  <si>
    <t>Meets Nat'l Avg</t>
  </si>
  <si>
    <t>QPS#5: Add-on Amount</t>
  </si>
  <si>
    <t>Q3 2023 - Q2 2024</t>
  </si>
  <si>
    <t>QPS#6: Add-on Amount</t>
  </si>
  <si>
    <t>CoreQ Composite Score</t>
  </si>
  <si>
    <t>Meets Average</t>
  </si>
  <si>
    <t>QPS#7: Add-on Amount</t>
  </si>
  <si>
    <t>ABIGAIL HOUSE FOR N&amp;R</t>
  </si>
  <si>
    <t>NF</t>
  </si>
  <si>
    <t>N</t>
  </si>
  <si>
    <t>NE</t>
  </si>
  <si>
    <t>Y</t>
  </si>
  <si>
    <t>N/A</t>
  </si>
  <si>
    <t>ABINGDON CARE &amp; REHAB CENTER</t>
  </si>
  <si>
    <t>---</t>
  </si>
  <si>
    <t>ACCLAIM REHABILITATION AND NURSING CENTER</t>
  </si>
  <si>
    <t>ACCELERATE SKILLED NURSING AND REHAB</t>
  </si>
  <si>
    <t>NS</t>
  </si>
  <si>
    <t xml:space="preserve">ADROIT CARE REHAB AND NURSING CENTER </t>
  </si>
  <si>
    <t>ADVANCED SUBACUTE REHABILITATION CENTER AT SEWELL</t>
  </si>
  <si>
    <t>Tier 1</t>
  </si>
  <si>
    <t>ALAMEDA CENTER FOR REHAB &amp; HC</t>
  </si>
  <si>
    <t>Tier 2</t>
  </si>
  <si>
    <t>ALARIS AT WEST ORANGE</t>
  </si>
  <si>
    <t>ALARIS HEALTH AT BELGROVE</t>
  </si>
  <si>
    <t>ALARIS HEALTH AT CEDAR GROVE</t>
  </si>
  <si>
    <t xml:space="preserve">ALLAINCE CARE REHAB AND NURSING CENTER </t>
  </si>
  <si>
    <t>ALARIS HEALTH AT HAMILTON PARK</t>
  </si>
  <si>
    <t>ALARIS HEALTH AT KEARNY</t>
  </si>
  <si>
    <t>*</t>
  </si>
  <si>
    <t>ALARIS HEALTH AT ST MARY'S</t>
  </si>
  <si>
    <t>ALARIS HEALTH AT THE CHATEAU</t>
  </si>
  <si>
    <t>ALARIS HEALTH AT THE FOUNTAINS - NORTH</t>
  </si>
  <si>
    <t>ALLAIRE REHAB AND NURSING CENTER</t>
  </si>
  <si>
    <t>ALLEGRIA AT THE FOUNTAINS</t>
  </si>
  <si>
    <t>ALLENDALE NURSING HOME</t>
  </si>
  <si>
    <t>ANCHOR CARE AND REHAB CENTER</t>
  </si>
  <si>
    <t>ANDOVER SUBACUTE &amp; REHAB. CENTER TWO</t>
  </si>
  <si>
    <t>APPLEWOOD ESTATES</t>
  </si>
  <si>
    <t>ARBOR GLEN CENTER</t>
  </si>
  <si>
    <t>ARBOR RIDGE REHAB HEALTHCARE</t>
  </si>
  <si>
    <t>ARISTA CARE AT WHITING</t>
  </si>
  <si>
    <t>Tier 3</t>
  </si>
  <si>
    <t>ARISTA CARE AT NORWOOD TERRACE</t>
  </si>
  <si>
    <t>ARISTACARE AT CEDAR OAKS</t>
  </si>
  <si>
    <t>ARISTACARE AT CHERRY HILL</t>
  </si>
  <si>
    <t>ARISTACARE AT DELAIRE</t>
  </si>
  <si>
    <t>ARISTACARE AT MANCHESTER</t>
  </si>
  <si>
    <t xml:space="preserve">ARNOLD WALTER NURSING AND REHAB CENTER  </t>
  </si>
  <si>
    <t>ASHBROOK CARE &amp; REHAB. CENTER</t>
  </si>
  <si>
    <t>ASPEN HILLS HEALTHCARE CENTER</t>
  </si>
  <si>
    <t>ASTER CREEK NURSING AND REHABILITATION CENTER</t>
  </si>
  <si>
    <t>ATLANTIC COAST REHAB &amp; HEALTH CARE CENTER</t>
  </si>
  <si>
    <t>ATLAS HEALTHCARE AT DAUGHTERS OF MIRIAM</t>
  </si>
  <si>
    <t>ATLAS REHAB AND HEALTHCARE AT MAYWOOD</t>
  </si>
  <si>
    <t>ATLAST POST ACUTE WOODBURY CARE CTR</t>
  </si>
  <si>
    <t>ATRIUM AT NAVESINK HARBOR</t>
  </si>
  <si>
    <t>ATRIUM POST ACUTE CARE OF PARK RIDGE</t>
  </si>
  <si>
    <t>ATRIUM POST ACUTE CARE OF WAYNE</t>
  </si>
  <si>
    <t>ATRIUM POST ACUTE CARE OF WAYNE VIEW</t>
  </si>
  <si>
    <t xml:space="preserve">AUTUMN LAKE AT OCEANVIEW </t>
  </si>
  <si>
    <t>AUTUMN LAKES HEALTHCARE AT BERKELEY HEIGHTS</t>
  </si>
  <si>
    <t>AVALON REHAB AND HEALTHCARE CENTER</t>
  </si>
  <si>
    <t>AVANT REHABILITATION AND CARE CENTER .</t>
  </si>
  <si>
    <t>BARCLAYS REHAB</t>
  </si>
  <si>
    <t>BARNEGAT NURSING CENTER</t>
  </si>
  <si>
    <t>BARNERT SUBACUTE REHAB</t>
  </si>
  <si>
    <t>BARTLEY HEALTHCARE NURSING &amp; REHAB.</t>
  </si>
  <si>
    <t>BAY AT MANAHAWKIN HEALTH AND REHAB CENTER, THE</t>
  </si>
  <si>
    <t>BELLE CARE NURSING AND REHABILITATION CENTER</t>
  </si>
  <si>
    <t>BERLIN REHAB AND HEALTHCARE CENTER</t>
  </si>
  <si>
    <t>BIRCHWOOD REHABILITATION AND HEALTHCARE CENTER</t>
  </si>
  <si>
    <t>BISHOP McCARTHY CENTER FOR REHAB &amp; HEALTHCARE</t>
  </si>
  <si>
    <t>BRIDGEWAY CARE AND REHAB CENTER AT BRIDGEWATER</t>
  </si>
  <si>
    <t>BRIDGEWAY CARE AND REHAB CENTER AT HILLSBOROUGH</t>
  </si>
  <si>
    <t>BROADWAY HOUSE FOR CONTINUING CARE</t>
  </si>
  <si>
    <t>BROOKHAVEN HEALTH CARE CENTER</t>
  </si>
  <si>
    <t>BUCKINGHAM AT NORWOOD</t>
  </si>
  <si>
    <t>CAMBRIDGE REHAB &amp; HEALTHCARE CENTER</t>
  </si>
  <si>
    <t>CANTERBURY AT CEDAR GROVE</t>
  </si>
  <si>
    <t>CARE ONE AT EAST BRUNSWICK</t>
  </si>
  <si>
    <t>CARE ONE AT EVESHAM</t>
  </si>
  <si>
    <t>CARE ONE AT HANOVER</t>
  </si>
  <si>
    <t>CARE ONE AT HOLMDEL</t>
  </si>
  <si>
    <t>CARE ONE AT KING JAMES</t>
  </si>
  <si>
    <t>CARE ONE AT LIVINGSTON</t>
  </si>
  <si>
    <t>CARE ONE AT MADISON AVENUE</t>
  </si>
  <si>
    <t>CARE ONE AT MORRIS</t>
  </si>
  <si>
    <t>CARE ONE AT ORADELL</t>
  </si>
  <si>
    <t>CARE ONE AT THE HIGHLANDS</t>
  </si>
  <si>
    <t>CARE ONE AT VALLEY</t>
  </si>
  <si>
    <t>CARE ONE AT WALL</t>
  </si>
  <si>
    <t>CARE ONE AT WELLINGTON</t>
  </si>
  <si>
    <t>CARNEGIE POST ACUTE CARE AT PRINCETON</t>
  </si>
  <si>
    <t>CARNEYS POINT CARE CENTER</t>
  </si>
  <si>
    <t>CEDAR CREST VILLAGE RENAISSANCE GARDENS</t>
  </si>
  <si>
    <t>CEDAR GROVE RESPITORY AND NURSING</t>
  </si>
  <si>
    <t>CHATHAM HILLS SUBACUTE CARE CENTER</t>
  </si>
  <si>
    <t>CHRISTIAN HEALTH CARE CENTER</t>
  </si>
  <si>
    <t>CLOVER MEADOWS HEALTHCARE AND REHAB</t>
  </si>
  <si>
    <t xml:space="preserve">CLOVER REST HOME </t>
  </si>
  <si>
    <t>COMPLETE CARE AT ARBORS</t>
  </si>
  <si>
    <t>COMPLETE CARE AT BARN HILL, LLC</t>
  </si>
  <si>
    <t>COMPLETE CARE AT BAYSHORE,LLC</t>
  </si>
  <si>
    <t>COMPLETE CARE AT BEY LEA LLC</t>
  </si>
  <si>
    <t>COMPLETE CARE AT BRAKELEY, LLC</t>
  </si>
  <si>
    <t>COMPLETE CARE AT BRICK LLC</t>
  </si>
  <si>
    <t>COMPLETE CARE AT BURLINGTON WOODS,LLC</t>
  </si>
  <si>
    <t>COMPLETE CARE AT CLARK, LLC</t>
  </si>
  <si>
    <t>COMPLETE CARE AT CEDAR GROVE</t>
  </si>
  <si>
    <t>COMPLETE CARE AT CHESTNUT HILL. LLC</t>
  </si>
  <si>
    <t>COMPLETE CARE AT COURT HOUSE, LLC</t>
  </si>
  <si>
    <t>COMPLETE CARE AT GREEN ACRES MANOR</t>
  </si>
  <si>
    <t xml:space="preserve">COMPLETE CARE AT GREEN KNOLL </t>
  </si>
  <si>
    <t>COMPLETE CARE AT HAMILTON, LLC</t>
  </si>
  <si>
    <t>COMPLETE CARE AT HARBORAGE LLC</t>
  </si>
  <si>
    <t>COMPLETE CARE AT HOLIDAY,LLC</t>
  </si>
  <si>
    <t>COMPLETE CARE AT INGLEMOOR,LLC</t>
  </si>
  <si>
    <t>COMPLETE CARE AT KRESSON VIEW, LLC</t>
  </si>
  <si>
    <t>COMPLETE CARE AT LAKEVIEW,LLC</t>
  </si>
  <si>
    <t>COMPLETE CARE AT LAURELTON LLC</t>
  </si>
  <si>
    <t>COMPLETE CARE AT LINWOOD LLC</t>
  </si>
  <si>
    <t>COMPLETE CARE AT MADISON LLC</t>
  </si>
  <si>
    <t>COMPLETE CARE AT MARCELLA LLC</t>
  </si>
  <si>
    <t>COMPLETE CARE AT MERCERVILLE,LLC</t>
  </si>
  <si>
    <t>COMPLETE CARE AT MILFORD MANOR,LLC</t>
  </si>
  <si>
    <t>COMPLETE CARE AT MONMOUTH,LLC</t>
  </si>
  <si>
    <t>COMPLETE CARE AT OCEAN GROVE LLC</t>
  </si>
  <si>
    <t>COMPLETE CARE AT ORANGE PARK, LLC</t>
  </si>
  <si>
    <t>COMPLETE CARE AT PARK PLACE LLC</t>
  </si>
  <si>
    <t>COMPLETE CARE AT PASSAIC COUNTY</t>
  </si>
  <si>
    <t>COMPLETE CARE AT PHILLIPSBURG, LLC</t>
  </si>
  <si>
    <t>COMPLETE CARE AT PLAINFIELD LLC</t>
  </si>
  <si>
    <t>COMPLETE CARE@ PROSPECT HEIGHT</t>
  </si>
  <si>
    <t>COMPLETE CARE AT REGENT, LLC</t>
  </si>
  <si>
    <t>COMPLETE CARE AT SHORROCK</t>
  </si>
  <si>
    <t>COMPLETE CARE AT SHREWSBURY LLC</t>
  </si>
  <si>
    <t xml:space="preserve">COMPLETE CARE AT SUMMIT RIDGE      </t>
  </si>
  <si>
    <t>COMPLETE CARE AT ST. VINCENT'S LLC</t>
  </si>
  <si>
    <t>COMPLETE CARE AT VOORHEES,LLC</t>
  </si>
  <si>
    <t>COMPLETE CARE AT WALL LLC    *</t>
  </si>
  <si>
    <t>COMPLETE CARE AT WESTFIELD LLC</t>
  </si>
  <si>
    <t>COMPLETE CARE AT WEST CALDWELL,LLC</t>
  </si>
  <si>
    <t>COMPLETE CARE AT WILLOW CREEK LLC</t>
  </si>
  <si>
    <t>COMPLETE CARE AT WOODLANDS LLC</t>
  </si>
  <si>
    <t xml:space="preserve">CONCORD HALTHCARE REHAB CENTER        </t>
  </si>
  <si>
    <t>CONTINUING CARE AT SEABROOK</t>
  </si>
  <si>
    <t>COOPER CENTER FOR REHABILITATION &amp; HEALTHCARE</t>
  </si>
  <si>
    <t>CORAL HARBOR REHAB &amp; HEALTHCARE CENTER</t>
  </si>
  <si>
    <t>CORNELL HALL CARE &amp; REHAB. CENTER</t>
  </si>
  <si>
    <t>COUNTRY ARCH CARE CENTER</t>
  </si>
  <si>
    <t>CRANBURY CENTER</t>
  </si>
  <si>
    <t>CRANFORD PARK REHABILITATION &amp; HEALTHCARE CENTER</t>
  </si>
  <si>
    <t>CREST POINTE REHAB AND HEALTHCARE CTR</t>
  </si>
  <si>
    <t>CRESTWOOD MANOR</t>
  </si>
  <si>
    <t xml:space="preserve">CRYSTAL SPRING CENTER </t>
  </si>
  <si>
    <t>DAUGHTERS OF ISRAEL PLEASANT VALLEY HOME</t>
  </si>
  <si>
    <t>DE LA SALLE HALL</t>
  </si>
  <si>
    <t>DELLRIDGE HEALTH &amp; REHAB. CENTER</t>
  </si>
  <si>
    <t>DEPTFORD CENTER FOR REHABILITATION AND HEALTHCARE</t>
  </si>
  <si>
    <t>DOCTORS SUBACUTE CARE</t>
  </si>
  <si>
    <t>DWELLSIDE CARE AND REHAB</t>
  </si>
  <si>
    <t>EAGLEVIEW HEALTH AND REHABILITATION</t>
  </si>
  <si>
    <t>ECHELON CARE &amp; REHAB</t>
  </si>
  <si>
    <t>ELIZABETH NURSING &amp; REHAB. CENTER</t>
  </si>
  <si>
    <t>ELMORA HILLS HEALTH &amp; REHAB. CENTER</t>
  </si>
  <si>
    <t>ELMWOOD HILLS HEALTHCARE CENTER</t>
  </si>
  <si>
    <t>EMBASSY MANOR AT EDISON NURSE</t>
  </si>
  <si>
    <t>EMERSON HEALTH CARE CENTER</t>
  </si>
  <si>
    <t>EXCEL CARE AT DOVER</t>
  </si>
  <si>
    <t xml:space="preserve">EXCEL CARE AT EGG HARBOR </t>
  </si>
  <si>
    <t>EXCEL CARE AT MANALAPAN</t>
  </si>
  <si>
    <t>EXCEL CARE AT THE PINES</t>
  </si>
  <si>
    <t>EXCEL CARE AT WAYNE</t>
  </si>
  <si>
    <t>FALLSVIEW NURSING AND REHAB CENTER</t>
  </si>
  <si>
    <t>FAMILY CARING OF MONTCLAIR</t>
  </si>
  <si>
    <t>FAMILY OF CARING AT RIDGEWOOD</t>
  </si>
  <si>
    <t>FAMILY OF CARING AT TEANECK,LLC</t>
  </si>
  <si>
    <t xml:space="preserve">FAMILY OF CARING HEALTHCARE AT TENAFLY LLC  </t>
  </si>
  <si>
    <t>FLORHAM PARK REHAB AND HEALTHCARE CENTER</t>
  </si>
  <si>
    <t>FOOTHILL ACRES REHAB &amp; NURSING</t>
  </si>
  <si>
    <t>FOREST HILL CENTER REHAB &amp; HEALING</t>
  </si>
  <si>
    <t>FOREST MANOR HEALTH CARE CENTER</t>
  </si>
  <si>
    <t>FOUNTAINVIEW CARE CENTER</t>
  </si>
  <si>
    <t>FOUNTAIN SPRING AT CAPE MAY</t>
  </si>
  <si>
    <t>FRIENDS VILLAGE AT WOODSTOWN, INC.</t>
  </si>
  <si>
    <t>GARDENS AT MONROE HEALTHCARE &amp; REHAB CENTER</t>
  </si>
  <si>
    <t>GATEWAY CARE CENTER</t>
  </si>
  <si>
    <t>GOLDEN REHAB &amp; NURSING CENTER</t>
  </si>
  <si>
    <t>GREEN HILL, INC.</t>
  </si>
  <si>
    <t>GREENWOOD HOUSE - HOME FOR THE JEWISH AGED</t>
  </si>
  <si>
    <t xml:space="preserve">GROVE PARK HEALTHCARE AND REHABILITATION </t>
  </si>
  <si>
    <t>HAMILTON GROVE HEALTHCARE AND REHABILITATION, LLC</t>
  </si>
  <si>
    <t>HAMILTON PLACE AT THE PINES AT WHITING</t>
  </si>
  <si>
    <t>HAMMONTON CENTER FOR REHABILITATION AND HEALTHCARE</t>
  </si>
  <si>
    <t>HAMPTON RIDGE HEALTHCARE AND REHAB</t>
  </si>
  <si>
    <t>HARTWYCK AT OAK TREE</t>
  </si>
  <si>
    <t>HEALTH CENTER AT BLOOMINGDALE</t>
  </si>
  <si>
    <t>HEATH VILLAGE</t>
  </si>
  <si>
    <t>HOLLY MANOR CENTER</t>
  </si>
  <si>
    <t>HOMESTEAD REHABILITATION &amp; HEALTH CARE CENTER</t>
  </si>
  <si>
    <t xml:space="preserve">HUDSON HILLS SENIOR LIVING </t>
  </si>
  <si>
    <t>HUDSON VIEW CARE  REHAB. CENTER</t>
  </si>
  <si>
    <t>HUNTERDON CARE CENTER</t>
  </si>
  <si>
    <t>IMPERIAL CARE CENTER</t>
  </si>
  <si>
    <t>INGLEMOOR REHAB.CENTER-LIVINGSTON</t>
  </si>
  <si>
    <t>JERSEY SHORE CENTER</t>
  </si>
  <si>
    <t xml:space="preserve">JERSEY SHORE POST ACUTE REHAB &amp; NURSING LLC  </t>
  </si>
  <si>
    <t>JEWISH HOME AT ROCKLEIGH</t>
  </si>
  <si>
    <t>JOB HAINES HOME FOR THE AGED</t>
  </si>
  <si>
    <t>KING MANOR CARE</t>
  </si>
  <si>
    <t xml:space="preserve">LAKELAND NURSING AND REHAB </t>
  </si>
  <si>
    <t>LAUREL BAY HEALTH &amp; REHAB. CENTER</t>
  </si>
  <si>
    <t>LAUREL BROOK REHAB AND HEALTHCARE CENTER</t>
  </si>
  <si>
    <t>LAUREL MANOR HEALTHCARE &amp; REHAB CENTER</t>
  </si>
  <si>
    <t>LAWRENCE REHABILITATION AND HEALTHCARE CENTER/THE MEADOWS AT LAWRENCE</t>
  </si>
  <si>
    <t>LEISURE CHATEAU REHAB.</t>
  </si>
  <si>
    <t>LINCOLN PARK CARE CENTER</t>
  </si>
  <si>
    <t>LINCOLN PARK RENAISSANCE REHAB AND NURSING</t>
  </si>
  <si>
    <t>LINCOLN SPECIALTY CARE CENTER</t>
  </si>
  <si>
    <t>LIONS GATE NURSING HOME</t>
  </si>
  <si>
    <t>LITTLE BROOK NURSING &amp; CONVALESCENT HOME</t>
  </si>
  <si>
    <t>LLANFAIR HOUSE CARE &amp; REHAB. CENTER</t>
  </si>
  <si>
    <t>LOPATCONG CENTER</t>
  </si>
  <si>
    <t>MANHATTANVIEW CTR  FOR  REHAB</t>
  </si>
  <si>
    <t>MAPLE GLEN CENTER</t>
  </si>
  <si>
    <t>MASONIC HOME OF NEW JERSEY</t>
  </si>
  <si>
    <t>MCAULEY HALL HEALTH CARE CENTER</t>
  </si>
  <si>
    <t>MEDFORD CARE CENTER</t>
  </si>
  <si>
    <t>MERRY HEART HEALTH CARE CENTER</t>
  </si>
  <si>
    <t>MERWICK CARE &amp; REHABILITATION CENTER</t>
  </si>
  <si>
    <t>MILLVILLE CENTER</t>
  </si>
  <si>
    <t>MOUNTAINSIDE NURSING AND REHAB</t>
  </si>
  <si>
    <t>MOHAWK MEADOWS</t>
  </si>
  <si>
    <t>MONTCLAIR CARE CENTER</t>
  </si>
  <si>
    <t>MORRISTOWN POST ACUTE REHAB AND NURSING CENTER</t>
  </si>
  <si>
    <t>MORRISVIEW HEALTHCARE</t>
  </si>
  <si>
    <t>MOUNT HOLLY REHABILITATION &amp; HEALTHCARE CENTER</t>
  </si>
  <si>
    <t>MYSTIC MEADOWS REHAB AND NURSING CENTER</t>
  </si>
  <si>
    <t>NEW COMMUNITY EXTENDED CARE FACILITY</t>
  </si>
  <si>
    <t>NEW JERSEY EASTERN STAR HOME</t>
  </si>
  <si>
    <t>NEW VISTA NURSING &amp; REHAB. CENTER</t>
  </si>
  <si>
    <t>NORTH CAPE CENTER</t>
  </si>
  <si>
    <t>OAKLAND REHAB AND HEALTHCARE CENTER</t>
  </si>
  <si>
    <t>OPTIMA CARE CASTLE HILL</t>
  </si>
  <si>
    <t xml:space="preserve">OPTIMA CARE HARBORVIEW </t>
  </si>
  <si>
    <t>OUR LADY'S CENTER FOR REHAB &amp; HEALTHCARE</t>
  </si>
  <si>
    <t>PALACE NURSING &amp; REHAB.</t>
  </si>
  <si>
    <t>PARK CRESCENT HEALTHCARE &amp; REHAB</t>
  </si>
  <si>
    <t>PARKER AT SOMERSET</t>
  </si>
  <si>
    <t xml:space="preserve">PEACE CARE ST. ANN'S </t>
  </si>
  <si>
    <t xml:space="preserve">PEACE CARE ST. JOSEPH'S </t>
  </si>
  <si>
    <t>PELICAN POINTE POST ACUTE NURSING AND REHABILITATION</t>
  </si>
  <si>
    <t>PHOENIX CENTER FOR REHAB AND PEDS.</t>
  </si>
  <si>
    <t>PINE ACRES CONVALESCENT CENTER</t>
  </si>
  <si>
    <t>PITMAN MANOR</t>
  </si>
  <si>
    <t>PLAZA HEALTH CARE CENTER</t>
  </si>
  <si>
    <t>PREFERRED CARE AT ABSECON</t>
  </si>
  <si>
    <t xml:space="preserve">PREFERRED CARE AT CUMBERLAND  </t>
  </si>
  <si>
    <t>PREFERRED CARE AT HAMILTON</t>
  </si>
  <si>
    <t>PREFERRED CARE AT MERCER</t>
  </si>
  <si>
    <t>PREFERRED CARE AT OLD BRIDGE</t>
  </si>
  <si>
    <t>PREFERRED CARE AT WALL</t>
  </si>
  <si>
    <t>PREMIER CADBURY OF CHERRY HILL</t>
  </si>
  <si>
    <t>PRESBYTERIAN HOMES AT MEADOW LAKES</t>
  </si>
  <si>
    <t>PROMEDICA SKILLED NURSING AND REHAB* -VOORHEES</t>
  </si>
  <si>
    <t>PROMEDICA SKILLED NURSING AND REHAB (VOORHEES WEST)</t>
  </si>
  <si>
    <t>REDBANK CENTER FOR REHABILITATION AND HEALING</t>
  </si>
  <si>
    <t>REFORMED CHURCH HOME</t>
  </si>
  <si>
    <t>REGENCY HERITAGE NURSING &amp; REHAB. CENTER</t>
  </si>
  <si>
    <t>RIDGEWOOD CENTER</t>
  </si>
  <si>
    <t>RIVERFRONT REHABILITATION AND HEALTHCARE CENTER</t>
  </si>
  <si>
    <t>RIVERSIDE NURSING AND REHABILITATION CENTER</t>
  </si>
  <si>
    <t>RIVERVIEW ESTATES REHAB AND SENIOR LIVING CENTER</t>
  </si>
  <si>
    <t>ROLLING HILLS CARE CENTER</t>
  </si>
  <si>
    <t>ROSE GARDEN NURSING &amp; REHAB. CENTER</t>
  </si>
  <si>
    <t>ROSE MOUNTAIN CARE CENTER</t>
  </si>
  <si>
    <t xml:space="preserve">ROYAL SUITES HEALTH CARE               </t>
  </si>
  <si>
    <t>RUNNELLS SPECIALIZED HOSPITAL</t>
  </si>
  <si>
    <t>SAINT CATHERINE OF SIENA, INC.</t>
  </si>
  <si>
    <t>SAINT JOSEPH'S HOME FOR THE ELDERLY</t>
  </si>
  <si>
    <t>SAINT LAWRENCE REHAB CENTER</t>
  </si>
  <si>
    <t>SEACREST REHAB AND HEALTHCARE</t>
  </si>
  <si>
    <t>SEASHORE GARDENS</t>
  </si>
  <si>
    <t>SHORE GARDENS REHAB. &amp; NURSING CENTER</t>
  </si>
  <si>
    <t>SILVER HEALTHCARE CENTER</t>
  </si>
  <si>
    <t>SINAI POST ACUTE NURSING &amp; REHAB</t>
  </si>
  <si>
    <t>SOMERSET WOODS REHAB AND NURSING</t>
  </si>
  <si>
    <t>SOUTH JERSEY EXTENDED CARE</t>
  </si>
  <si>
    <t>SOUTH MOUNTAIN HEALTHCARE &amp; REHAB.</t>
  </si>
  <si>
    <t>SOUTHERN OCEAN CENTER</t>
  </si>
  <si>
    <t>SOUTHGATE HEALTH CARE CENTER</t>
  </si>
  <si>
    <t>SPRING CREEK HEALTHCARE CENTER</t>
  </si>
  <si>
    <t>SPRING HILLS POST ACUTE HAMILTON</t>
  </si>
  <si>
    <t>SPRING GROVE REHAB AND HEALTH CARE CENTER</t>
  </si>
  <si>
    <t>ST. JOSEPH'S SENIOR HOME</t>
  </si>
  <si>
    <t>ST. MARY'S CENTER FOR REHAB &amp; HEALTHCARE</t>
  </si>
  <si>
    <t>STERLING MANOR</t>
  </si>
  <si>
    <t>STONEBRIDGE AT MONTGOMERY HEALTH CARE</t>
  </si>
  <si>
    <t>STRATFORD MANOR REHAB &amp; CARE CENTER</t>
  </si>
  <si>
    <t>SUMMER HILL NURSING HOME</t>
  </si>
  <si>
    <t>SUNNYSIDE MANOR</t>
  </si>
  <si>
    <t>SYCAMORE LIVING AT EAST HANOVER</t>
  </si>
  <si>
    <t>TALLWOODS CARE CENTER</t>
  </si>
  <si>
    <t>TOTAL REHAB MOORESTOWN</t>
  </si>
  <si>
    <t>THE ACTORS FUND HOME</t>
  </si>
  <si>
    <t>THE CENTER REHABILITATION AND NURSING AT WASHINGTON TOWNSHIP</t>
  </si>
  <si>
    <t>THE ELMS REHABILITATION AND HEALTHCARE CENTER OF CRANBURY</t>
  </si>
  <si>
    <t>THE HEALTH CENTER AT GALLOWAY</t>
  </si>
  <si>
    <t>THE JEWISH HOME FOR REHABILITATION AND NURSING</t>
  </si>
  <si>
    <t>THE MANOR</t>
  </si>
  <si>
    <t>THE OAKS AT DENVILLE</t>
  </si>
  <si>
    <t>TOWER LODGE CARE CENTER</t>
  </si>
  <si>
    <t>TRINITAS HOSPITAL</t>
  </si>
  <si>
    <t>TROY HILLS CENTER</t>
  </si>
  <si>
    <t>UNITED METHODIST COMMUNITIES AT BRISTOL GLEN</t>
  </si>
  <si>
    <t>UNITED METHODIST COMMUNITIES AT COLLINGSWOOD</t>
  </si>
  <si>
    <t>UNITED METHODIST COMMUNITIES AT THE SHORE</t>
  </si>
  <si>
    <t>VALLEY VIEW CARE CENTER</t>
  </si>
  <si>
    <t>VENETIAN CARE &amp; REHAB CENTER</t>
  </si>
  <si>
    <t>VILLAGE POINT</t>
  </si>
  <si>
    <t>WARREN HAVEN</t>
  </si>
  <si>
    <t>WATERS EDGE HEALTHCARE &amp; REHAB.</t>
  </si>
  <si>
    <t>WATERFRONT REHABILITATION AND HEALTHCARE CENTER</t>
  </si>
  <si>
    <t>WEDGEWOOD GARDENS CARE CENTER</t>
  </si>
  <si>
    <t>WHITE HOUSE HEALTHCARE</t>
  </si>
  <si>
    <t>WHITING GARDENS REHABILITATION AND NURSING</t>
  </si>
  <si>
    <t>WILEY MISSION HOME FOR THE AGED</t>
  </si>
  <si>
    <t>WILLOW SPRINGS REHABILITATION AND HEALTHCARE</t>
  </si>
  <si>
    <t>WINCHESTER GARDENS</t>
  </si>
  <si>
    <t>WOODCLIFF LAKE HEALTH &amp; REHAB.</t>
  </si>
  <si>
    <t>WOODCREST HEALTH CARE CENTER</t>
  </si>
  <si>
    <t>WYNWOOD REHABILITATION AND HEALTHCARE CENTER</t>
  </si>
  <si>
    <t>SCNF</t>
  </si>
  <si>
    <t>ALLIANCE CARE REHAB AND NURSING-VENT</t>
  </si>
  <si>
    <t>ALARIS HEALTH AT ST. MARY'S - VENT</t>
  </si>
  <si>
    <t>ALARIS HEALTH AT THE CHATEAU- VENT</t>
  </si>
  <si>
    <t>BERGEN NEW BRIDGE MEDICAL CTR - VENT</t>
  </si>
  <si>
    <t>CEDAR GROVE VENT UNIT</t>
  </si>
  <si>
    <t>CHILDREN'S SPECIALIZED HOSPITAL-MOUNTAINSIDE</t>
  </si>
  <si>
    <t>CHILDREN'S SPECIALIZED HOSPITAL-TOMS RIVER</t>
  </si>
  <si>
    <t>CHRISTIAN HEALTH CARE CENTER - BMGT</t>
  </si>
  <si>
    <t>COMPLETE CARE AT BAYSHORE, LLC-VENT</t>
  </si>
  <si>
    <t>COMPLETE CARE AT CLARK, LLC-vent</t>
  </si>
  <si>
    <t>COMPLETE CARE AT HARBORAGE LLC-vent</t>
  </si>
  <si>
    <t>COMPLETE CARE AT LAKEVIEW,LLC-VENT</t>
  </si>
  <si>
    <t>COMPLETE CARE AT LINWOOD-VENT</t>
  </si>
  <si>
    <t>COMPLETE CARE AT ORANGE PARK (VENT)</t>
  </si>
  <si>
    <t>COMPLETE CARE AT WESTFIELD,LLC - VENT</t>
  </si>
  <si>
    <t>COMPLETE CARE AT WILLOW CREEK - TBI  *Base Rate established per S2369 and Appropriations Act</t>
  </si>
  <si>
    <t>DWELLING PLACE AT ST CLARE'S</t>
  </si>
  <si>
    <t>EXCEL CARE AT THE PINES-VENT</t>
  </si>
  <si>
    <t>HARTWYCK AT OAK TREE - ERU / TBI *Base Rate established per S2369 and Appropriations Act</t>
  </si>
  <si>
    <t>HARTWYCK AT OAK TREE - VENT</t>
  </si>
  <si>
    <t>HARTWYCK AT OAK TREE HUNTINGTON DISEASE UNIT</t>
  </si>
  <si>
    <t>LEISURE CHATEAU HUNTINGTON</t>
  </si>
  <si>
    <t>MEADOWBROOK RESPIRATORY AND NURSING CTR-VENT</t>
  </si>
  <si>
    <t>MORRIS VIEW HEALTH CARE CENTER,BMGT</t>
  </si>
  <si>
    <t>PHOENIX CTR FOR REHAB AND PED</t>
  </si>
  <si>
    <t>PREAKNESS HEALTHCARE CENTER - VENT</t>
  </si>
  <si>
    <t>PREAKNESS HEALTHCARE CENTER-BMGT</t>
  </si>
  <si>
    <t>PREFERRED CARE AT ABSECON - BMGT</t>
  </si>
  <si>
    <t>SILVER HEALTHCARE CENTER - BMGT</t>
  </si>
  <si>
    <t>SILVER HEALTHCARE CENTER - VENT</t>
  </si>
  <si>
    <t>VOORHEES PEDIATRIC FACILITY</t>
  </si>
  <si>
    <t>County FFS</t>
  </si>
  <si>
    <t xml:space="preserve">BERGEN NEW BRIDGE MEDICAL CTR </t>
  </si>
  <si>
    <t>COUNTY-FFS</t>
  </si>
  <si>
    <t>CREST HAVEN NURSING &amp; REHAB. CENTER</t>
  </si>
  <si>
    <t>MEADOWVIEW NURSING HOME</t>
  </si>
  <si>
    <t>PREAKNESS HEALTHCARE CENTER</t>
  </si>
  <si>
    <t>ROOSEVELT CARE CENTER</t>
  </si>
  <si>
    <t>ROOSEVELT CARE CENTER AT OLD BRIDGE</t>
  </si>
  <si>
    <t>SHADY LANE NURSING HOME</t>
  </si>
  <si>
    <t>County MCO</t>
  </si>
  <si>
    <t>COUNTY-MCO</t>
  </si>
  <si>
    <t>BHNF</t>
  </si>
  <si>
    <t xml:space="preserve">ALARIS HEALTH AT CEDAR GROVE  </t>
  </si>
  <si>
    <t>COMPLETE CARE AT HAMILTON</t>
  </si>
  <si>
    <t>Nursing Facility Quality Incentive Payment Program (NF QIPP) Fiscal Year 2026</t>
  </si>
  <si>
    <r>
      <t xml:space="preserve">   </t>
    </r>
    <r>
      <rPr>
        <b/>
        <sz val="14"/>
        <color theme="1"/>
        <rFont val="Times New Roman"/>
        <family val="1"/>
      </rPr>
      <t>Note:</t>
    </r>
    <r>
      <rPr>
        <sz val="14"/>
        <color theme="1"/>
        <rFont val="Times New Roman"/>
        <family val="1"/>
      </rPr>
      <t xml:space="preserve"> Behavioral Health Nursing Facilities (BHNF) facilities are not eligible for QIPP measures per appropriation language.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</si>
  <si>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CoreQ Long-Stay Survey Sample Size Calculation Grid: Responses to the mandated CoreQ Long-Stay Survey Sample Size Calculation Grid. A "N" indicates the facility did not respond and as a result is ineligible for QIPP.  </t>
    </r>
  </si>
  <si>
    <r>
      <t xml:space="preserve">   </t>
    </r>
    <r>
      <rPr>
        <sz val="18"/>
        <color theme="1"/>
        <rFont val="Times New Roman"/>
        <family val="1"/>
      </rPr>
      <t>•</t>
    </r>
    <r>
      <rPr>
        <sz val="14"/>
        <color theme="1"/>
        <rFont val="Times New Roman"/>
        <family val="1"/>
      </rPr>
      <t xml:space="preserve"> Special Focus Facility (SFF) Inclusion: The Centers for Medicare and Medicaid Services (CMS) identifies facilities with a history of serious quality issues or that are included in a special program to stimulate improvements in their quality of care. A "Y" indicates the facility was a SFF or SFF Candidate during calendar year 2024 and as a result is ineligible for QIPP.                                                                                                          </t>
    </r>
  </si>
  <si>
    <r>
      <rPr>
        <sz val="18"/>
        <color theme="1"/>
        <rFont val="Times New Roman"/>
        <family val="1"/>
      </rPr>
      <t xml:space="preserve">  •</t>
    </r>
    <r>
      <rPr>
        <b/>
        <sz val="18"/>
        <color theme="1"/>
        <rFont val="Times New Roman"/>
        <family val="1"/>
      </rPr>
      <t xml:space="preserve"> </t>
    </r>
    <r>
      <rPr>
        <sz val="14"/>
        <color theme="1"/>
        <rFont val="Times New Roman"/>
        <family val="1"/>
      </rPr>
      <t xml:space="preserve">One Star Ranking: The CMS nursing home compare rates facilities on a scale of one to five stars (https://www.medicare.gov/care-compare/). A one star rating is the lowest score and is considered "much below average." Star ratings are based on a nursing home's performance on three sources: health inspections, nursing staff levels, and quality measures. A "Y" indicates the facility received one star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</si>
  <si>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Two or More Level G or Higher Deficiencies: Based on CMS criteria, the NJ Department of Health (DOH) assigns severity ratings to licensing inspection deficiencies. For each deficiency, the surveyor determines the level of harm to the resident(s) involved and the scope of the problem within the nursing home. Deficiencies with a Scope/Severity of Level G or above are those in which actual harm or immediate jeopardy has occurred. A "Y" indicates the facility received two or more Level G deficiencies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</si>
  <si>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Asterisk Symbol (*) indicates CMS had a footnote of "The number of residents is too small to report. Call the facility to discuss the quality measure."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</si>
  <si>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Three Dashes Symbol (---) indicates CMS had a footnote of "The data for this measure is missing. Call the facility to discuss the quality measure." A data period with dashes will result in failure to meet the metric benchmark due to the facility's failure to report required data. </t>
    </r>
  </si>
  <si>
    <t xml:space="preserve">QPS 7: CoreQ reflects the results of an annual nursing home satisfaction survey. This survey was given to long-stay families and their families. Three questions rate the facility overall, the staff, and the care received. </t>
  </si>
  <si>
    <t xml:space="preserve">Responses are scored as follows: 1 (poor), 2 (average), 3 (good), 4 (very good) and 5 (excellent). CoreQ eligibility is established by having valid sample size and a responsiveness to the required information. </t>
  </si>
  <si>
    <t>A composite score of 85% or higher is required to meet the benchmark. Add on Amount: $3.00</t>
  </si>
  <si>
    <r>
      <rPr>
        <sz val="18"/>
        <color theme="1"/>
        <rFont val="Times New Roman"/>
        <family val="1"/>
      </rPr>
      <t xml:space="preserve"> </t>
    </r>
    <r>
      <rPr>
        <sz val="20"/>
        <color theme="1"/>
        <rFont val="Times New Roman"/>
        <family val="1"/>
      </rPr>
      <t xml:space="preserve"> •</t>
    </r>
    <r>
      <rPr>
        <sz val="14"/>
        <color theme="1"/>
        <rFont val="Times New Roman"/>
        <family val="1"/>
      </rPr>
      <t xml:space="preserve"> Facilities who participated in the survey, but with insufficient survey responses for scoring are marked "NS" for No Score. </t>
    </r>
  </si>
  <si>
    <r>
      <rPr>
        <sz val="18"/>
        <color theme="1"/>
        <rFont val="Times New Roman"/>
        <family val="1"/>
      </rPr>
      <t xml:space="preserve">  </t>
    </r>
    <r>
      <rPr>
        <sz val="20"/>
        <color theme="1"/>
        <rFont val="Times New Roman"/>
        <family val="1"/>
      </rPr>
      <t>•</t>
    </r>
    <r>
      <rPr>
        <sz val="14"/>
        <color theme="1"/>
        <rFont val="Times New Roman"/>
        <family val="1"/>
      </rPr>
      <t xml:space="preserve"> Facilities eligible for NF QIPP, but not able to meet a minimum survey sample size are marked "N/A" for Not Applicable. </t>
    </r>
  </si>
  <si>
    <r>
      <rPr>
        <sz val="18"/>
        <color theme="1"/>
        <rFont val="Times New Roman"/>
        <family val="1"/>
      </rPr>
      <t xml:space="preserve">  </t>
    </r>
    <r>
      <rPr>
        <sz val="20"/>
        <color theme="1"/>
        <rFont val="Times New Roman"/>
        <family val="1"/>
      </rPr>
      <t>•</t>
    </r>
    <r>
      <rPr>
        <sz val="14"/>
        <color theme="1"/>
        <rFont val="Times New Roman"/>
        <family val="1"/>
      </rPr>
      <t xml:space="preserve"> Facilities who did not provide the mandatory CoreQ Survey Sample Size Calculation Grid are deemed ineligible for both CoreQ participation and QIPP. These facilities are marked "NE" for Not Eligible. </t>
    </r>
  </si>
  <si>
    <t xml:space="preserve"> </t>
  </si>
  <si>
    <t>Rate as of June 30, 2025 minus Provider Tax Add-on &amp; Performance Add-on</t>
  </si>
  <si>
    <t>QPS#1: Add-on Amount</t>
  </si>
  <si>
    <t>QPS # 1 Eligibility Meets</t>
  </si>
  <si>
    <t xml:space="preserve">CHESHIRE HOME *** The base rate for FY26 got changed from $804 to $853.50 as per the Budget appropriation laguage FY26 - NI Young Adult- S4193*** </t>
  </si>
  <si>
    <t xml:space="preserve">HORIZON AT ALLAIRE *** The base rate for FY26 got changed from $804 to $853.50 as per the Budget appropriation laguage FY26 - NI Young Adult - S4193*** </t>
  </si>
  <si>
    <r>
      <t xml:space="preserve">Overall NF QIPP Eligibility Results: </t>
    </r>
    <r>
      <rPr>
        <sz val="14"/>
        <rFont val="Times New Roman"/>
        <family val="1"/>
      </rPr>
      <t>Columns O - Q</t>
    </r>
  </si>
  <si>
    <r>
      <rPr>
        <b/>
        <sz val="18"/>
        <rFont val="Times New Roman"/>
        <family val="1"/>
      </rPr>
      <t xml:space="preserve">  •</t>
    </r>
    <r>
      <rPr>
        <b/>
        <sz val="14"/>
        <rFont val="Times New Roman"/>
        <family val="1"/>
      </rPr>
      <t xml:space="preserve"> </t>
    </r>
    <r>
      <rPr>
        <sz val="14"/>
        <rFont val="Times New Roman"/>
        <family val="1"/>
      </rPr>
      <t>Condensed</t>
    </r>
    <r>
      <rPr>
        <b/>
        <sz val="14"/>
        <rFont val="Times New Roman"/>
        <family val="1"/>
      </rPr>
      <t xml:space="preserve"> </t>
    </r>
    <r>
      <rPr>
        <sz val="14"/>
        <rFont val="Times New Roman"/>
        <family val="1"/>
      </rPr>
      <t xml:space="preserve">results of NF QIPP program eligibility is indicated by "Y" or "N" in Column O. For eligible facilities, the "Total Number of Metrics Met" out of seven is identified in Column P. For facilities ineligible, the Total Number of Metrics Met is specified as "NE" (Not Eligible). </t>
    </r>
  </si>
  <si>
    <r>
      <t xml:space="preserve">Nursing Facility Quality Incentive Payment Program Results: </t>
    </r>
    <r>
      <rPr>
        <sz val="14"/>
        <rFont val="Times New Roman"/>
        <family val="1"/>
      </rPr>
      <t>Columns S - X</t>
    </r>
  </si>
  <si>
    <r>
      <t xml:space="preserve">   </t>
    </r>
    <r>
      <rPr>
        <sz val="18"/>
        <rFont val="Times New Roman"/>
        <family val="1"/>
      </rPr>
      <t>•</t>
    </r>
    <r>
      <rPr>
        <sz val="14"/>
        <rFont val="Times New Roman"/>
        <family val="1"/>
      </rPr>
      <t xml:space="preserve"> Overall NF QIPP Eligibility: Determination of NF QIPP eligibility is based on the previous columns with "Y" for eligible and "N" for ineligible. Same as Column O.</t>
    </r>
  </si>
  <si>
    <r>
      <t xml:space="preserve">Quality Performance (QPS) Metrics and Averages: </t>
    </r>
    <r>
      <rPr>
        <sz val="14"/>
        <rFont val="Times New Roman"/>
        <family val="1"/>
      </rPr>
      <t>Columns Z - BB</t>
    </r>
  </si>
  <si>
    <r>
      <t xml:space="preserve">        </t>
    </r>
    <r>
      <rPr>
        <u/>
        <sz val="14"/>
        <rFont val="Times New Roman"/>
        <family val="1"/>
      </rPr>
      <t>Tiered Bonus Payments</t>
    </r>
    <r>
      <rPr>
        <sz val="14"/>
        <rFont val="Times New Roman"/>
        <family val="1"/>
      </rPr>
      <t xml:space="preserve">
        Tier 1 benchmark: 4.10 Hours Per Resident Day (HPRD), a benchmark cited frequently in research as a high-quality standard for nursing home staffing quality. Add on Amount: $6.75
        Tier 2 benchmark: 3.81 HPRD (state average) with a lower dollar value than Tier 1. Add on amount: $4.50
        </t>
    </r>
    <r>
      <rPr>
        <u/>
        <sz val="14"/>
        <rFont val="Times New Roman"/>
        <family val="1"/>
      </rPr>
      <t>Improvement Bonus</t>
    </r>
    <r>
      <rPr>
        <sz val="14"/>
        <rFont val="Times New Roman"/>
        <family val="1"/>
      </rPr>
      <t xml:space="preserve">
        Facilities that achieve a minimum benchmark of 3.60 HPRD (Tier 3 benchmark) and demonstrate improvement of at least .5% from the prior fiscal year will be eligible for an add-on with a lower dollar value than Tier 1 and Tier 2.  Only Tier 2 &amp; Tier 3 facilities are eligibly for an improvement add-on.</t>
    </r>
  </si>
  <si>
    <t xml:space="preserve">NF QIPP eligibility is determined by the Department of Human Services (DHS). Eligibility allows a facility to receive performance add-on payment incentives for quality performance metrics. The requirements and criteria for eligibility is based on facility mandated response to the CoreQ Long-Stay Survey Sample Size Calculation Grid and applied exclusions including Special Focus Facility (SFF) Inclusion, One Star Ranking, and Two or More Level G or Higher Deficiencies. This detail is reflected in Columns S - V. </t>
  </si>
  <si>
    <r>
      <t xml:space="preserve">   </t>
    </r>
    <r>
      <rPr>
        <b/>
        <sz val="18"/>
        <color theme="1"/>
        <rFont val="Times New Roman"/>
        <family val="1"/>
      </rPr>
      <t>•</t>
    </r>
    <r>
      <rPr>
        <b/>
        <sz val="14"/>
        <color theme="1"/>
        <rFont val="Times New Roman"/>
        <family val="1"/>
      </rPr>
      <t xml:space="preserve"> </t>
    </r>
    <r>
      <rPr>
        <sz val="14"/>
        <color theme="1"/>
        <rFont val="Times New Roman"/>
        <family val="1"/>
      </rPr>
      <t>Total Number of Metrics Met: Identifies the number of quality metrics (0 - 7) met for eligible facilities. Facilities identified as ineligible for QIPP are specified as "NE." Same as</t>
    </r>
    <r>
      <rPr>
        <sz val="14"/>
        <rFont val="Times New Roman"/>
        <family val="1"/>
      </rPr>
      <t xml:space="preserve"> Column P.</t>
    </r>
  </si>
  <si>
    <t>QPS 3: Metric is selected from the CMS Payroll Based Journal. The data are established and collected by CMS, and benchmarks are calculated by the Department. CMS PBJ Turnover Data for CNAs, LPNs, and RNs where the nursing facility has not failed to report data for any of the reporting periods Q4 2023, Q1 2024, Q2 2024, and Q3 2024, and the simple average is at or below 30%. Add on Amount: $4.50</t>
  </si>
  <si>
    <t>MANOR CARE HEALTH SERVICES WEST DEPTFORD</t>
  </si>
  <si>
    <t>MANORCARE HEALTH SERVICES-WASHINGTON TOWNSHIP</t>
  </si>
  <si>
    <t>MEADOWBROOK RESPIRATORY AND NURSING CENTER</t>
  </si>
  <si>
    <t xml:space="preserve">QPS 1: Metric is selected from the CMS Payroll Based Journal. The data are established and collected by CMS, and benchmarks are calculated by the Department. CMS staff measure where the nursing facility has not failed to report data for any of the reporting periods Q4 2023, Q1 2024, Q2 2024 and Q3 2024. </t>
  </si>
  <si>
    <t>QPS 2: Metric is selected from the CMS Payroll Based Journal. The data are established and collected by CMS, and benchmarks are calculated by the Department. CMS staff measures where the nursing facility has not failed to reported any data for any of the reporting periods Q4 2022, Q1 2023, Q2 2023, Q3 2023, Q4 2023, Q1 2024, Q2 2024 and Q3 2024 and the simple average of Q4 2023, Q1 2024, Q2 2024 and Q3 2024, as calculated by the Department using available data, is equal to or greater than 100.5% of the simple average of Q4 2022, Q1 2023, Q2 2023, and Q3 2023, as calculated by the Department using available data, and is at or above 3.60 hours per resident day and below 4.10 hours per resident day, as calculated by CMS, for total nurse staffing adjusted hours per resident day. Add on Amount: $1.25</t>
  </si>
  <si>
    <t>QPS 6: Metric is selected from the CMS Nursing Home Quality Initiative. The data are established and collected by CMS, and benchmarks are calculated by the Department. The national average is calculated by the DHS based on the data available for four calendar year quarters: Q3 2023, Q4 2023, Q1 2024 and Q2 2024. The National average is used as the benchmark for earning a quality payment. Add on Amount: $3.00</t>
  </si>
  <si>
    <r>
      <t xml:space="preserve">QPS 4 - 5: Metrics are selected from the CMS Nursing Home Quality Initiative. The data are established and collected by CMS, and benchmarks are calculated by the Department.  The national and/or state averages are calculated by the DHS based on the data available for four calendar year quarters: Q4 2023, Q1 2024, Q2 2024 and Q3 2024. The more stringent of the National or State average is used as the benchmark for earning a quality payment. </t>
    </r>
    <r>
      <rPr>
        <b/>
        <sz val="14"/>
        <rFont val="Times New Roman"/>
        <family val="1"/>
      </rPr>
      <t>Note:</t>
    </r>
    <r>
      <rPr>
        <sz val="14"/>
        <rFont val="Times New Roman"/>
        <family val="1"/>
      </rPr>
      <t xml:space="preserve"> QPS 4 uses the State average. QPS 5 uses the National average. Add on Amount per Measure: $3.00</t>
    </r>
  </si>
  <si>
    <t>LIVINGSTON POST ACUTE CARE</t>
  </si>
  <si>
    <t>BIG OAK REHABILITATION AND HC CENTER</t>
  </si>
  <si>
    <t>Two or More Level G or Higher Deficiencies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</si>
</sst>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164" formatCode="&quot;$&quot;#,##0.00"/>
    <numFmt numFmtId="165" formatCode="0000000"/>
    <numFmt numFmtId="166" formatCode="00000000"/>
    <numFmt numFmtId="167" formatCode="#,##0.000000_);\(#,##0.000000\)"/>
    <numFmt numFmtId="168" formatCode="mm/dd/yy;@"/>
  </numFmts>
  <fonts count="37" x14ac:knownFonts="1">
    <font>
      <sz val="11"/>
      <color theme="1"/>
      <name val="Calibri"/>
      <family val="2"/>
      <scheme val="minor"/>
    </font>
    <font>
      <sz val="11"/>
      <color theme="1"/>
      <name val="Calibri"/>
      <family val="2"/>
      <scheme val="minor"/>
    </font>
    <font>
      <sz val="11"/>
      <name val="Arial"/>
      <family val="2"/>
    </font>
    <font>
      <sz val="11"/>
      <color rgb="FF000000"/>
      <name val="Calibri"/>
      <family val="2"/>
    </font>
    <font>
      <b/>
      <sz val="14"/>
      <color rgb="FF000000"/>
      <name val="Times New Roman"/>
      <family val="1"/>
    </font>
    <font>
      <b/>
      <sz val="14"/>
      <color theme="1"/>
      <name val="Times New Roman"/>
      <family val="1"/>
    </font>
    <font>
      <b/>
      <sz val="14"/>
      <name val="Times New Roman"/>
      <family val="1"/>
    </font>
    <font>
      <sz val="12"/>
      <color theme="1"/>
      <name val="Times New Roman"/>
      <family val="1"/>
    </font>
    <font>
      <sz val="12"/>
      <color rgb="FF000000"/>
      <name val="Times New Roman"/>
      <family val="1"/>
    </font>
    <font>
      <b/>
      <sz val="13"/>
      <name val="Times New Roman"/>
      <family val="1"/>
    </font>
    <font>
      <b/>
      <sz val="12"/>
      <name val="Times New Roman"/>
      <family val="1"/>
    </font>
    <font>
      <b/>
      <sz val="16"/>
      <name val="Times New Roman"/>
      <family val="1"/>
    </font>
    <font>
      <sz val="13"/>
      <color theme="1"/>
      <name val="Times New Roman"/>
      <family val="1"/>
    </font>
    <font>
      <sz val="12"/>
      <name val="Times New Roman"/>
      <family val="1"/>
    </font>
    <font>
      <sz val="11"/>
      <name val="Calibri"/>
      <family val="2"/>
    </font>
    <font>
      <sz val="11"/>
      <color theme="1"/>
      <name val="Arial"/>
      <family val="2"/>
    </font>
    <font>
      <sz val="11"/>
      <name val="Times New Roman"/>
      <family val="1"/>
    </font>
    <font>
      <sz val="12"/>
      <color rgb="FF333333"/>
      <name val="Times New Roman"/>
      <family val="1"/>
    </font>
    <font>
      <sz val="11"/>
      <color rgb="FFFF0000"/>
      <name val="Calibri"/>
      <family val="2"/>
    </font>
    <font>
      <sz val="9"/>
      <name val="Arial"/>
      <family val="2"/>
    </font>
    <font>
      <sz val="11"/>
      <color theme="1"/>
      <name val="Times New Roman"/>
      <family val="1"/>
    </font>
    <font>
      <b/>
      <u/>
      <sz val="22"/>
      <color theme="1"/>
      <name val="Times New Roman"/>
      <family val="1"/>
    </font>
    <font>
      <b/>
      <sz val="22"/>
      <color theme="1"/>
      <name val="Times New Roman"/>
      <family val="1"/>
    </font>
    <font>
      <sz val="14"/>
      <color theme="1"/>
      <name val="Times New Roman"/>
      <family val="1"/>
    </font>
    <font>
      <sz val="14"/>
      <name val="Times New Roman"/>
      <family val="1"/>
    </font>
    <font>
      <b/>
      <sz val="18"/>
      <name val="Times New Roman"/>
      <family val="1"/>
    </font>
    <font>
      <b/>
      <sz val="18"/>
      <color theme="1"/>
      <name val="Times New Roman"/>
      <family val="1"/>
    </font>
    <font>
      <sz val="18"/>
      <color theme="1"/>
      <name val="Times New Roman"/>
      <family val="1"/>
    </font>
    <font>
      <sz val="20"/>
      <color theme="1"/>
      <name val="Times New Roman"/>
      <family val="1"/>
    </font>
    <font>
      <sz val="14"/>
      <color theme="1"/>
      <name val="Calibri"/>
      <family val="2"/>
      <scheme val="minor"/>
    </font>
    <font>
      <sz val="8"/>
      <name val="Calibri"/>
      <family val="2"/>
      <scheme val="minor"/>
    </font>
    <font>
      <sz val="18"/>
      <name val="Times New Roman"/>
      <family val="1"/>
    </font>
    <font>
      <u/>
      <sz val="14"/>
      <name val="Times New Roman"/>
      <family val="1"/>
    </font>
    <font>
      <sz val="16"/>
      <name val="Times New Roman"/>
      <family val="1"/>
    </font>
    <font>
      <b/>
      <sz val="9"/>
      <color indexed="81"/>
      <name val="Tahoma"/>
      <family val="2"/>
    </font>
    <font>
      <sz val="9"/>
      <color indexed="81"/>
      <name val="Tahoma"/>
      <family val="2"/>
    </font>
    <font>
      <sz val="12"/>
      <name val="Calibri"/>
      <family val="2"/>
      <scheme val="minor"/>
    </font>
  </fonts>
  <fills count="22">
    <fill>
      <patternFill patternType="none"/>
    </fill>
    <fill>
      <patternFill patternType="gray125"/>
    </fill>
    <fill>
      <patternFill patternType="solid">
        <fgColor theme="8" tint="0.59999389629810485"/>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002060"/>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FFFF00"/>
        <bgColor rgb="FF000000"/>
      </patternFill>
    </fill>
    <fill>
      <patternFill patternType="solid">
        <fgColor rgb="FFFCE4D6"/>
        <bgColor rgb="FF000000"/>
      </patternFill>
    </fill>
    <fill>
      <patternFill patternType="solid">
        <fgColor theme="9" tint="0.59999389629810485"/>
        <bgColor indexed="64"/>
      </patternFill>
    </fill>
    <fill>
      <patternFill patternType="solid">
        <fgColor theme="6" tint="0.7999816888943144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ck">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ck">
        <color indexed="64"/>
      </right>
      <top style="thin">
        <color auto="1"/>
      </top>
      <bottom style="thin">
        <color indexed="64"/>
      </bottom>
      <diagonal/>
    </border>
    <border>
      <left style="thick">
        <color indexed="64"/>
      </left>
      <right/>
      <top style="thin">
        <color indexed="64"/>
      </top>
      <bottom/>
      <diagonal/>
    </border>
    <border>
      <left/>
      <right style="thick">
        <color indexed="64"/>
      </right>
      <top style="thin">
        <color auto="1"/>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5" fillId="0" borderId="0"/>
    <xf numFmtId="0" fontId="1" fillId="0" borderId="0"/>
    <xf numFmtId="0" fontId="1" fillId="0" borderId="0"/>
    <xf numFmtId="44" fontId="15" fillId="0" borderId="0" applyFont="0" applyFill="0" applyBorder="0" applyAlignment="0" applyProtection="0"/>
    <xf numFmtId="0" fontId="1" fillId="0" borderId="0"/>
  </cellStyleXfs>
  <cellXfs count="457">
    <xf numFmtId="0" fontId="0" fillId="0" borderId="0" xfId="0"/>
    <xf numFmtId="1" fontId="2" fillId="0" borderId="0" xfId="0" applyNumberFormat="1" applyFont="1" applyAlignment="1">
      <alignment horizontal="center" wrapText="1"/>
    </xf>
    <xf numFmtId="164" fontId="3" fillId="0" borderId="0" xfId="0" applyNumberFormat="1" applyFont="1"/>
    <xf numFmtId="0" fontId="3" fillId="0" borderId="0" xfId="0" applyFont="1"/>
    <xf numFmtId="164" fontId="4" fillId="6" borderId="0" xfId="0" applyNumberFormat="1" applyFont="1" applyFill="1" applyAlignment="1">
      <alignment horizontal="center" vertical="center"/>
    </xf>
    <xf numFmtId="0" fontId="6" fillId="8" borderId="4" xfId="3" quotePrefix="1" applyFont="1" applyFill="1" applyBorder="1" applyAlignment="1">
      <alignment horizontal="center" vertical="center" wrapText="1"/>
    </xf>
    <xf numFmtId="0" fontId="6" fillId="4" borderId="1" xfId="3" quotePrefix="1" applyFont="1" applyFill="1" applyBorder="1" applyAlignment="1">
      <alignment horizontal="center" vertical="center" wrapText="1"/>
    </xf>
    <xf numFmtId="164" fontId="4" fillId="6" borderId="2" xfId="0" applyNumberFormat="1" applyFont="1" applyFill="1" applyBorder="1" applyAlignment="1">
      <alignment horizontal="center" vertical="center"/>
    </xf>
    <xf numFmtId="164" fontId="7" fillId="6" borderId="10" xfId="0" applyNumberFormat="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6" fillId="4" borderId="8" xfId="3" quotePrefix="1" applyFont="1" applyFill="1" applyBorder="1" applyAlignment="1">
      <alignment horizontal="center" vertical="center" wrapText="1"/>
    </xf>
    <xf numFmtId="164" fontId="8" fillId="6" borderId="16" xfId="0" applyNumberFormat="1" applyFont="1" applyFill="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xf>
    <xf numFmtId="44" fontId="9" fillId="13" borderId="21" xfId="1" applyFont="1" applyFill="1" applyBorder="1" applyAlignment="1">
      <alignment horizontal="center" vertical="center" wrapText="1"/>
    </xf>
    <xf numFmtId="44" fontId="9" fillId="14" borderId="21" xfId="1" applyFont="1" applyFill="1" applyBorder="1" applyAlignment="1">
      <alignment horizontal="center" vertical="center" wrapText="1"/>
    </xf>
    <xf numFmtId="164" fontId="8" fillId="6" borderId="22" xfId="0" applyNumberFormat="1" applyFont="1" applyFill="1" applyBorder="1"/>
    <xf numFmtId="0" fontId="5" fillId="4" borderId="4" xfId="3" quotePrefix="1" applyFont="1" applyFill="1" applyBorder="1" applyAlignment="1">
      <alignment horizontal="center" vertical="center" wrapText="1"/>
    </xf>
    <xf numFmtId="0" fontId="4" fillId="7" borderId="4" xfId="0" applyFont="1" applyFill="1" applyBorder="1" applyAlignment="1">
      <alignment horizontal="center" vertical="center" wrapText="1"/>
    </xf>
    <xf numFmtId="1" fontId="4" fillId="7" borderId="4" xfId="0" applyNumberFormat="1" applyFont="1" applyFill="1" applyBorder="1" applyAlignment="1">
      <alignment horizontal="center" vertical="center" wrapText="1"/>
    </xf>
    <xf numFmtId="9" fontId="5" fillId="12" borderId="21" xfId="3" applyNumberFormat="1" applyFont="1" applyFill="1" applyBorder="1" applyAlignment="1">
      <alignment horizontal="center" vertical="center" wrapText="1"/>
    </xf>
    <xf numFmtId="0" fontId="5" fillId="12" borderId="21" xfId="3" applyFont="1" applyFill="1" applyBorder="1" applyAlignment="1">
      <alignment horizontal="center" vertical="center" wrapText="1"/>
    </xf>
    <xf numFmtId="0" fontId="9" fillId="12" borderId="21" xfId="3" applyFont="1" applyFill="1" applyBorder="1" applyAlignment="1">
      <alignment horizontal="center" vertical="center" wrapText="1"/>
    </xf>
    <xf numFmtId="164" fontId="12" fillId="6" borderId="10" xfId="0" applyNumberFormat="1" applyFont="1" applyFill="1" applyBorder="1" applyAlignment="1">
      <alignment horizontal="center" vertical="center" wrapText="1"/>
    </xf>
    <xf numFmtId="166" fontId="13" fillId="0" borderId="14" xfId="0" applyNumberFormat="1" applyFont="1" applyBorder="1"/>
    <xf numFmtId="165" fontId="13" fillId="0" borderId="17" xfId="0" applyNumberFormat="1" applyFont="1" applyBorder="1" applyAlignment="1">
      <alignment horizontal="center"/>
    </xf>
    <xf numFmtId="44" fontId="8" fillId="13" borderId="17" xfId="1" applyFont="1" applyFill="1" applyBorder="1"/>
    <xf numFmtId="44" fontId="8" fillId="13" borderId="17" xfId="1" applyFont="1" applyFill="1" applyBorder="1" applyAlignment="1">
      <alignment horizontal="center"/>
    </xf>
    <xf numFmtId="44" fontId="8" fillId="13" borderId="17" xfId="0" applyNumberFormat="1" applyFont="1" applyFill="1" applyBorder="1"/>
    <xf numFmtId="44" fontId="8" fillId="14" borderId="17" xfId="1" applyFont="1" applyFill="1" applyBorder="1"/>
    <xf numFmtId="44" fontId="8" fillId="14" borderId="17" xfId="1" applyFont="1" applyFill="1" applyBorder="1" applyAlignment="1">
      <alignment horizontal="center"/>
    </xf>
    <xf numFmtId="44" fontId="8" fillId="14" borderId="17" xfId="0" applyNumberFormat="1" applyFont="1" applyFill="1" applyBorder="1"/>
    <xf numFmtId="165" fontId="8" fillId="4" borderId="16" xfId="0" applyNumberFormat="1" applyFont="1" applyFill="1" applyBorder="1" applyAlignment="1">
      <alignment horizontal="center"/>
    </xf>
    <xf numFmtId="1" fontId="8" fillId="4" borderId="16" xfId="0" applyNumberFormat="1" applyFont="1" applyFill="1" applyBorder="1" applyAlignment="1">
      <alignment horizontal="center"/>
    </xf>
    <xf numFmtId="44" fontId="8" fillId="4" borderId="16" xfId="1" applyFont="1" applyFill="1" applyBorder="1" applyAlignment="1">
      <alignment horizontal="center"/>
    </xf>
    <xf numFmtId="44" fontId="8" fillId="7" borderId="16" xfId="1" applyFont="1" applyFill="1" applyBorder="1" applyAlignment="1">
      <alignment horizontal="center"/>
    </xf>
    <xf numFmtId="1" fontId="8" fillId="7" borderId="16" xfId="1" applyNumberFormat="1" applyFont="1" applyFill="1" applyBorder="1" applyAlignment="1">
      <alignment horizontal="center"/>
    </xf>
    <xf numFmtId="39" fontId="8" fillId="8" borderId="16" xfId="1" applyNumberFormat="1" applyFont="1" applyFill="1" applyBorder="1" applyAlignment="1">
      <alignment horizontal="center"/>
    </xf>
    <xf numFmtId="7" fontId="8" fillId="8" borderId="16" xfId="1" applyNumberFormat="1" applyFont="1" applyFill="1" applyBorder="1" applyAlignment="1">
      <alignment horizontal="center"/>
    </xf>
    <xf numFmtId="167" fontId="8" fillId="4" borderId="16" xfId="1" applyNumberFormat="1" applyFont="1" applyFill="1" applyBorder="1"/>
    <xf numFmtId="10" fontId="8" fillId="4" borderId="16" xfId="2" applyNumberFormat="1" applyFont="1" applyFill="1" applyBorder="1" applyAlignment="1">
      <alignment horizontal="center"/>
    </xf>
    <xf numFmtId="164" fontId="8" fillId="4" borderId="16" xfId="2" applyNumberFormat="1" applyFont="1" applyFill="1" applyBorder="1" applyAlignment="1">
      <alignment horizontal="center"/>
    </xf>
    <xf numFmtId="10" fontId="8" fillId="9" borderId="16" xfId="2" applyNumberFormat="1" applyFont="1" applyFill="1" applyBorder="1" applyAlignment="1">
      <alignment horizontal="center"/>
    </xf>
    <xf numFmtId="164" fontId="8" fillId="9" borderId="16" xfId="2" applyNumberFormat="1" applyFont="1" applyFill="1" applyBorder="1" applyAlignment="1">
      <alignment horizontal="center"/>
    </xf>
    <xf numFmtId="10" fontId="8" fillId="10" borderId="16" xfId="2" applyNumberFormat="1" applyFont="1" applyFill="1" applyBorder="1" applyAlignment="1">
      <alignment horizontal="center"/>
    </xf>
    <xf numFmtId="7" fontId="8" fillId="10" borderId="16" xfId="1" applyNumberFormat="1" applyFont="1" applyFill="1" applyBorder="1" applyAlignment="1">
      <alignment horizontal="center"/>
    </xf>
    <xf numFmtId="10" fontId="8" fillId="11" borderId="16" xfId="2" applyNumberFormat="1" applyFont="1" applyFill="1" applyBorder="1" applyAlignment="1">
      <alignment horizontal="center"/>
    </xf>
    <xf numFmtId="164" fontId="8" fillId="11" borderId="16" xfId="2" applyNumberFormat="1" applyFont="1" applyFill="1" applyBorder="1" applyAlignment="1">
      <alignment horizontal="center"/>
    </xf>
    <xf numFmtId="9" fontId="8" fillId="12" borderId="16" xfId="2" applyFont="1" applyFill="1" applyBorder="1" applyAlignment="1">
      <alignment horizontal="center"/>
    </xf>
    <xf numFmtId="164" fontId="8" fillId="12" borderId="16" xfId="2" applyNumberFormat="1" applyFont="1" applyFill="1" applyBorder="1" applyAlignment="1">
      <alignment horizontal="center"/>
    </xf>
    <xf numFmtId="164" fontId="8" fillId="6" borderId="0" xfId="0" applyNumberFormat="1" applyFont="1" applyFill="1"/>
    <xf numFmtId="166" fontId="13" fillId="0" borderId="23" xfId="0" applyNumberFormat="1" applyFont="1" applyBorder="1"/>
    <xf numFmtId="165" fontId="13" fillId="0" borderId="21" xfId="0" applyNumberFormat="1" applyFont="1" applyBorder="1" applyAlignment="1">
      <alignment horizontal="center"/>
    </xf>
    <xf numFmtId="44" fontId="8" fillId="13" borderId="21" xfId="1" applyFont="1" applyFill="1" applyBorder="1" applyAlignment="1">
      <alignment horizontal="center"/>
    </xf>
    <xf numFmtId="0" fontId="8" fillId="0" borderId="24" xfId="0" applyFont="1" applyBorder="1" applyAlignment="1">
      <alignment vertical="center" wrapText="1"/>
    </xf>
    <xf numFmtId="165" fontId="13" fillId="0" borderId="11" xfId="0" applyNumberFormat="1" applyFont="1" applyBorder="1" applyAlignment="1">
      <alignment horizontal="center"/>
    </xf>
    <xf numFmtId="0" fontId="8" fillId="0" borderId="21" xfId="0" applyFont="1" applyBorder="1"/>
    <xf numFmtId="165" fontId="13" fillId="0" borderId="25" xfId="0" applyNumberFormat="1" applyFont="1" applyBorder="1" applyAlignment="1">
      <alignment horizontal="center"/>
    </xf>
    <xf numFmtId="44" fontId="13" fillId="13" borderId="21" xfId="1" applyFont="1" applyFill="1" applyBorder="1" applyAlignment="1">
      <alignment horizontal="center"/>
    </xf>
    <xf numFmtId="0" fontId="14" fillId="0" borderId="0" xfId="0" applyFont="1"/>
    <xf numFmtId="0" fontId="13" fillId="0" borderId="23" xfId="0" applyFont="1" applyBorder="1" applyAlignment="1">
      <alignment horizontal="left"/>
    </xf>
    <xf numFmtId="166" fontId="13" fillId="0" borderId="1" xfId="0" applyNumberFormat="1" applyFont="1" applyBorder="1"/>
    <xf numFmtId="166" fontId="13" fillId="0" borderId="21" xfId="0" applyNumberFormat="1" applyFont="1" applyBorder="1"/>
    <xf numFmtId="165" fontId="7" fillId="0" borderId="21" xfId="0" quotePrefix="1" applyNumberFormat="1" applyFont="1" applyBorder="1" applyAlignment="1">
      <alignment horizontal="center"/>
    </xf>
    <xf numFmtId="166" fontId="13" fillId="0" borderId="17" xfId="0" applyNumberFormat="1" applyFont="1" applyBorder="1"/>
    <xf numFmtId="44" fontId="8" fillId="4" borderId="17" xfId="1" applyFont="1" applyFill="1" applyBorder="1"/>
    <xf numFmtId="44" fontId="8" fillId="4" borderId="21" xfId="1" applyFont="1" applyFill="1" applyBorder="1" applyAlignment="1">
      <alignment horizontal="center"/>
    </xf>
    <xf numFmtId="44" fontId="13" fillId="13" borderId="21" xfId="0" applyNumberFormat="1" applyFont="1" applyFill="1" applyBorder="1" applyAlignment="1">
      <alignment horizontal="center"/>
    </xf>
    <xf numFmtId="44" fontId="13" fillId="14" borderId="21" xfId="0" applyNumberFormat="1" applyFont="1" applyFill="1" applyBorder="1" applyAlignment="1">
      <alignment horizontal="center"/>
    </xf>
    <xf numFmtId="165" fontId="13" fillId="0" borderId="4" xfId="0" applyNumberFormat="1" applyFont="1" applyBorder="1" applyAlignment="1">
      <alignment horizontal="center"/>
    </xf>
    <xf numFmtId="165" fontId="13" fillId="4" borderId="22" xfId="0" applyNumberFormat="1" applyFont="1" applyFill="1" applyBorder="1" applyAlignment="1">
      <alignment horizontal="center" vertical="center" wrapText="1"/>
    </xf>
    <xf numFmtId="165" fontId="13" fillId="7" borderId="22" xfId="0" applyNumberFormat="1" applyFont="1" applyFill="1" applyBorder="1" applyAlignment="1">
      <alignment horizontal="center" vertical="center" wrapText="1"/>
    </xf>
    <xf numFmtId="2" fontId="7" fillId="8" borderId="22" xfId="0" applyNumberFormat="1" applyFont="1" applyFill="1" applyBorder="1" applyAlignment="1">
      <alignment horizontal="center" vertical="center" wrapText="1"/>
    </xf>
    <xf numFmtId="0" fontId="7" fillId="8" borderId="22" xfId="0" applyFont="1" applyFill="1" applyBorder="1" applyAlignment="1">
      <alignment horizontal="center" vertical="center" wrapText="1"/>
    </xf>
    <xf numFmtId="164" fontId="7" fillId="8" borderId="16" xfId="0" applyNumberFormat="1" applyFont="1" applyFill="1" applyBorder="1" applyAlignment="1">
      <alignment horizontal="center" vertical="center" wrapText="1"/>
    </xf>
    <xf numFmtId="10" fontId="7" fillId="4" borderId="22"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2" fontId="7" fillId="9" borderId="22" xfId="0" applyNumberFormat="1" applyFont="1" applyFill="1" applyBorder="1" applyAlignment="1">
      <alignment horizontal="center" vertical="center" wrapText="1"/>
    </xf>
    <xf numFmtId="0" fontId="7" fillId="9" borderId="22" xfId="0" applyFont="1" applyFill="1" applyBorder="1" applyAlignment="1">
      <alignment horizontal="center" vertical="center" wrapText="1"/>
    </xf>
    <xf numFmtId="164" fontId="7" fillId="9" borderId="16" xfId="0" applyNumberFormat="1" applyFont="1" applyFill="1" applyBorder="1" applyAlignment="1">
      <alignment horizontal="center" vertical="center" wrapText="1"/>
    </xf>
    <xf numFmtId="2" fontId="7" fillId="10" borderId="22" xfId="0" applyNumberFormat="1" applyFont="1" applyFill="1" applyBorder="1" applyAlignment="1">
      <alignment horizontal="center" vertical="center" wrapText="1"/>
    </xf>
    <xf numFmtId="0" fontId="7" fillId="10" borderId="22" xfId="0" applyFont="1" applyFill="1" applyBorder="1" applyAlignment="1">
      <alignment horizontal="center" vertical="center" wrapText="1"/>
    </xf>
    <xf numFmtId="164" fontId="7" fillId="10" borderId="16"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10" fontId="7" fillId="11" borderId="22" xfId="0" applyNumberFormat="1" applyFont="1" applyFill="1" applyBorder="1" applyAlignment="1">
      <alignment horizontal="center" vertical="center" wrapText="1"/>
    </xf>
    <xf numFmtId="10" fontId="13" fillId="11" borderId="22" xfId="0" applyNumberFormat="1" applyFont="1" applyFill="1" applyBorder="1" applyAlignment="1">
      <alignment horizontal="center" vertical="center" wrapText="1"/>
    </xf>
    <xf numFmtId="164" fontId="7" fillId="11" borderId="16" xfId="0" applyNumberFormat="1" applyFont="1" applyFill="1" applyBorder="1" applyAlignment="1">
      <alignment horizontal="center" vertical="center" wrapText="1"/>
    </xf>
    <xf numFmtId="10" fontId="7" fillId="12" borderId="22" xfId="0" applyNumberFormat="1" applyFont="1" applyFill="1" applyBorder="1" applyAlignment="1">
      <alignment horizontal="center" vertical="center" wrapText="1"/>
    </xf>
    <xf numFmtId="10" fontId="13" fillId="12" borderId="22" xfId="0" applyNumberFormat="1" applyFont="1" applyFill="1" applyBorder="1" applyAlignment="1">
      <alignment horizontal="center" vertical="center" wrapText="1"/>
    </xf>
    <xf numFmtId="164" fontId="7" fillId="12" borderId="16" xfId="0" applyNumberFormat="1" applyFont="1" applyFill="1" applyBorder="1" applyAlignment="1">
      <alignment horizontal="center" vertical="center" wrapText="1"/>
    </xf>
    <xf numFmtId="164" fontId="8" fillId="15" borderId="21" xfId="0" applyNumberFormat="1" applyFont="1" applyFill="1" applyBorder="1"/>
    <xf numFmtId="44" fontId="8" fillId="13" borderId="21" xfId="1" applyFont="1" applyFill="1" applyBorder="1"/>
    <xf numFmtId="164" fontId="8" fillId="4" borderId="21" xfId="0" applyNumberFormat="1" applyFont="1" applyFill="1" applyBorder="1" applyAlignment="1">
      <alignment horizontal="center" wrapText="1"/>
    </xf>
    <xf numFmtId="165" fontId="13" fillId="0" borderId="21" xfId="4" applyNumberFormat="1" applyFont="1" applyBorder="1" applyAlignment="1">
      <alignment horizontal="center"/>
    </xf>
    <xf numFmtId="0" fontId="8" fillId="0" borderId="23" xfId="0" applyFont="1" applyBorder="1"/>
    <xf numFmtId="0" fontId="13" fillId="0" borderId="22" xfId="0" applyFont="1" applyBorder="1"/>
    <xf numFmtId="165" fontId="8" fillId="0" borderId="4" xfId="5" applyNumberFormat="1" applyFont="1" applyBorder="1" applyAlignment="1">
      <alignment horizontal="center"/>
    </xf>
    <xf numFmtId="0" fontId="8" fillId="0" borderId="5" xfId="0" applyFont="1" applyBorder="1" applyAlignment="1">
      <alignment vertical="center" wrapText="1"/>
    </xf>
    <xf numFmtId="0" fontId="8" fillId="0" borderId="26" xfId="0" applyFont="1" applyBorder="1"/>
    <xf numFmtId="165" fontId="8" fillId="0" borderId="21" xfId="6" applyNumberFormat="1" applyFont="1" applyBorder="1" applyAlignment="1">
      <alignment horizontal="center"/>
    </xf>
    <xf numFmtId="0" fontId="13" fillId="0" borderId="21" xfId="0" applyFont="1" applyBorder="1" applyAlignment="1">
      <alignment horizontal="left"/>
    </xf>
    <xf numFmtId="0" fontId="8" fillId="0" borderId="1" xfId="0" applyFont="1" applyBorder="1"/>
    <xf numFmtId="0" fontId="8" fillId="0" borderId="17" xfId="0" applyFont="1" applyBorder="1"/>
    <xf numFmtId="0" fontId="13" fillId="0" borderId="21" xfId="0" applyFont="1" applyBorder="1"/>
    <xf numFmtId="0" fontId="8" fillId="0" borderId="27" xfId="0" applyFont="1" applyBorder="1"/>
    <xf numFmtId="165" fontId="13" fillId="0" borderId="27" xfId="0" applyNumberFormat="1" applyFont="1" applyBorder="1" applyAlignment="1">
      <alignment horizontal="center"/>
    </xf>
    <xf numFmtId="44" fontId="13" fillId="4" borderId="21" xfId="7" applyFont="1" applyFill="1" applyBorder="1" applyAlignment="1">
      <alignment horizontal="center"/>
    </xf>
    <xf numFmtId="0" fontId="13" fillId="0" borderId="23" xfId="0" applyFont="1" applyBorder="1"/>
    <xf numFmtId="0" fontId="8" fillId="0" borderId="23" xfId="6" applyFont="1" applyBorder="1"/>
    <xf numFmtId="0" fontId="16" fillId="0" borderId="27" xfId="0" applyFont="1" applyBorder="1"/>
    <xf numFmtId="165" fontId="13" fillId="0" borderId="28" xfId="0" applyNumberFormat="1" applyFont="1" applyBorder="1" applyAlignment="1">
      <alignment horizontal="center"/>
    </xf>
    <xf numFmtId="165" fontId="8" fillId="0" borderId="21" xfId="0" applyNumberFormat="1" applyFont="1" applyBorder="1" applyAlignment="1">
      <alignment horizontal="center"/>
    </xf>
    <xf numFmtId="0" fontId="13" fillId="0" borderId="21" xfId="0" applyFont="1" applyBorder="1" applyAlignment="1">
      <alignment vertical="center"/>
    </xf>
    <xf numFmtId="165" fontId="7" fillId="0" borderId="21" xfId="0" applyNumberFormat="1" applyFont="1" applyBorder="1" applyAlignment="1">
      <alignment horizontal="center"/>
    </xf>
    <xf numFmtId="0" fontId="13" fillId="0" borderId="29" xfId="0" applyFont="1" applyBorder="1"/>
    <xf numFmtId="0" fontId="7" fillId="0" borderId="0" xfId="0" applyFont="1"/>
    <xf numFmtId="0" fontId="16" fillId="0" borderId="21" xfId="0" applyFont="1" applyBorder="1"/>
    <xf numFmtId="166" fontId="13" fillId="0" borderId="21" xfId="0" applyNumberFormat="1" applyFont="1" applyBorder="1" applyAlignment="1">
      <alignment vertical="center"/>
    </xf>
    <xf numFmtId="0" fontId="8" fillId="0" borderId="21" xfId="4" applyFont="1" applyBorder="1"/>
    <xf numFmtId="0" fontId="7" fillId="0" borderId="5" xfId="0" applyFont="1" applyBorder="1" applyAlignment="1">
      <alignment vertical="center" wrapText="1"/>
    </xf>
    <xf numFmtId="165" fontId="13" fillId="0" borderId="30" xfId="0" applyNumberFormat="1" applyFont="1" applyBorder="1" applyAlignment="1">
      <alignment horizontal="center" vertical="center"/>
    </xf>
    <xf numFmtId="0" fontId="7" fillId="0" borderId="21" xfId="0" applyFont="1" applyBorder="1" applyAlignment="1">
      <alignment vertical="center" wrapText="1"/>
    </xf>
    <xf numFmtId="164" fontId="8" fillId="6" borderId="31" xfId="0" applyNumberFormat="1" applyFont="1" applyFill="1" applyBorder="1"/>
    <xf numFmtId="164" fontId="8" fillId="6" borderId="21" xfId="0" applyNumberFormat="1" applyFont="1" applyFill="1" applyBorder="1"/>
    <xf numFmtId="44" fontId="8" fillId="13" borderId="11" xfId="1" applyFont="1" applyFill="1" applyBorder="1"/>
    <xf numFmtId="44" fontId="8" fillId="13" borderId="4" xfId="1" applyFont="1" applyFill="1" applyBorder="1" applyAlignment="1">
      <alignment horizontal="center"/>
    </xf>
    <xf numFmtId="44" fontId="13" fillId="4" borderId="21" xfId="7" applyFont="1" applyFill="1" applyBorder="1" applyAlignment="1">
      <alignment horizontal="right"/>
    </xf>
    <xf numFmtId="8" fontId="13" fillId="4" borderId="21" xfId="7" applyNumberFormat="1" applyFont="1" applyFill="1" applyBorder="1" applyAlignment="1">
      <alignment horizontal="right"/>
    </xf>
    <xf numFmtId="0" fontId="13" fillId="0" borderId="15" xfId="0" applyFont="1" applyBorder="1" applyAlignment="1">
      <alignment vertical="center"/>
    </xf>
    <xf numFmtId="0" fontId="7" fillId="0" borderId="21" xfId="0" applyFont="1" applyBorder="1"/>
    <xf numFmtId="165" fontId="7" fillId="0" borderId="0" xfId="0" applyNumberFormat="1" applyFont="1" applyAlignment="1">
      <alignment horizontal="center"/>
    </xf>
    <xf numFmtId="0" fontId="13" fillId="0" borderId="17" xfId="0" applyFont="1" applyBorder="1" applyAlignment="1">
      <alignment vertical="center"/>
    </xf>
    <xf numFmtId="0" fontId="8" fillId="0" borderId="22" xfId="0" applyFont="1" applyBorder="1"/>
    <xf numFmtId="165" fontId="13" fillId="0" borderId="21" xfId="0" applyNumberFormat="1" applyFont="1" applyBorder="1" applyAlignment="1">
      <alignment vertical="center" wrapText="1"/>
    </xf>
    <xf numFmtId="165" fontId="13" fillId="0" borderId="25" xfId="0" applyNumberFormat="1" applyFont="1" applyBorder="1" applyAlignment="1">
      <alignment horizontal="center" vertical="center" wrapText="1"/>
    </xf>
    <xf numFmtId="0" fontId="8" fillId="0" borderId="32" xfId="0" applyFont="1" applyBorder="1"/>
    <xf numFmtId="165" fontId="13" fillId="0" borderId="29" xfId="0" applyNumberFormat="1" applyFont="1" applyBorder="1" applyAlignment="1">
      <alignment horizontal="center"/>
    </xf>
    <xf numFmtId="165" fontId="8" fillId="0" borderId="21" xfId="8" applyNumberFormat="1" applyFont="1" applyBorder="1" applyAlignment="1">
      <alignment horizontal="center"/>
    </xf>
    <xf numFmtId="0" fontId="17" fillId="0" borderId="4" xfId="0" applyFont="1" applyBorder="1"/>
    <xf numFmtId="165" fontId="7" fillId="0" borderId="4" xfId="0" quotePrefix="1" applyNumberFormat="1" applyFont="1" applyBorder="1" applyAlignment="1">
      <alignment horizontal="center"/>
    </xf>
    <xf numFmtId="44" fontId="8" fillId="13" borderId="25" xfId="1" applyFont="1" applyFill="1" applyBorder="1" applyAlignment="1">
      <alignment horizontal="center"/>
    </xf>
    <xf numFmtId="166" fontId="13" fillId="0" borderId="4" xfId="0" applyNumberFormat="1" applyFont="1" applyBorder="1" applyAlignment="1">
      <alignment vertical="center"/>
    </xf>
    <xf numFmtId="165" fontId="13" fillId="0" borderId="3" xfId="0" applyNumberFormat="1" applyFont="1" applyBorder="1" applyAlignment="1">
      <alignment horizontal="center"/>
    </xf>
    <xf numFmtId="166" fontId="13" fillId="0" borderId="22" xfId="0" applyNumberFormat="1" applyFont="1" applyBorder="1"/>
    <xf numFmtId="166" fontId="13" fillId="0" borderId="17" xfId="0" applyNumberFormat="1" applyFont="1" applyBorder="1" applyAlignment="1">
      <alignment vertical="center"/>
    </xf>
    <xf numFmtId="165" fontId="13" fillId="0" borderId="15" xfId="0" applyNumberFormat="1" applyFont="1" applyBorder="1" applyAlignment="1">
      <alignment horizontal="center"/>
    </xf>
    <xf numFmtId="0" fontId="8" fillId="0" borderId="12" xfId="0" applyFont="1" applyBorder="1"/>
    <xf numFmtId="0" fontId="13" fillId="0" borderId="0" xfId="0" applyFont="1" applyAlignment="1">
      <alignment vertical="center"/>
    </xf>
    <xf numFmtId="0" fontId="7" fillId="0" borderId="24" xfId="0" applyFont="1" applyBorder="1" applyAlignment="1">
      <alignment horizontal="left" vertical="center" wrapText="1"/>
    </xf>
    <xf numFmtId="165" fontId="13" fillId="0" borderId="21" xfId="0" applyNumberFormat="1" applyFont="1" applyBorder="1" applyAlignment="1">
      <alignment horizontal="center" wrapText="1"/>
    </xf>
    <xf numFmtId="0" fontId="8" fillId="0" borderId="23" xfId="0" applyFont="1" applyBorder="1" applyAlignment="1">
      <alignment vertical="center" wrapText="1"/>
    </xf>
    <xf numFmtId="165" fontId="8" fillId="0" borderId="21" xfId="0" applyNumberFormat="1" applyFont="1" applyBorder="1" applyAlignment="1">
      <alignment horizontal="center" vertical="center" wrapText="1"/>
    </xf>
    <xf numFmtId="166" fontId="13" fillId="0" borderId="4" xfId="0" applyNumberFormat="1" applyFont="1" applyBorder="1"/>
    <xf numFmtId="166" fontId="10" fillId="16" borderId="23" xfId="0" applyNumberFormat="1" applyFont="1" applyFill="1" applyBorder="1"/>
    <xf numFmtId="165" fontId="10" fillId="16" borderId="21" xfId="0" applyNumberFormat="1" applyFont="1" applyFill="1" applyBorder="1" applyAlignment="1">
      <alignment horizontal="center"/>
    </xf>
    <xf numFmtId="44" fontId="10" fillId="16" borderId="21" xfId="1" applyFont="1" applyFill="1" applyBorder="1"/>
    <xf numFmtId="166" fontId="10" fillId="16" borderId="21" xfId="0" applyNumberFormat="1" applyFont="1" applyFill="1" applyBorder="1"/>
    <xf numFmtId="165" fontId="10" fillId="16" borderId="21" xfId="0" applyNumberFormat="1" applyFont="1" applyFill="1" applyBorder="1" applyAlignment="1">
      <alignment horizontal="left" wrapText="1"/>
    </xf>
    <xf numFmtId="166" fontId="10" fillId="16" borderId="21" xfId="0" applyNumberFormat="1" applyFont="1" applyFill="1" applyBorder="1" applyAlignment="1">
      <alignment horizontal="center"/>
    </xf>
    <xf numFmtId="44" fontId="10" fillId="17" borderId="21" xfId="1" applyFont="1" applyFill="1" applyBorder="1" applyAlignment="1">
      <alignment horizontal="center"/>
    </xf>
    <xf numFmtId="166" fontId="10" fillId="16" borderId="23" xfId="0" applyNumberFormat="1" applyFont="1" applyFill="1" applyBorder="1" applyAlignment="1">
      <alignment horizontal="center"/>
    </xf>
    <xf numFmtId="44" fontId="10" fillId="16" borderId="21" xfId="1" applyFont="1" applyFill="1" applyBorder="1" applyAlignment="1">
      <alignment horizontal="center"/>
    </xf>
    <xf numFmtId="0" fontId="8" fillId="0" borderId="14" xfId="0" applyFont="1" applyBorder="1" applyAlignment="1">
      <alignment vertical="center"/>
    </xf>
    <xf numFmtId="0" fontId="18" fillId="0" borderId="0" xfId="0" applyFont="1"/>
    <xf numFmtId="165" fontId="8" fillId="0" borderId="17" xfId="0" applyNumberFormat="1" applyFont="1" applyBorder="1" applyAlignment="1">
      <alignment horizontal="center"/>
    </xf>
    <xf numFmtId="44" fontId="8" fillId="13" borderId="15" xfId="1" applyFont="1" applyFill="1" applyBorder="1" applyAlignment="1">
      <alignment horizontal="center"/>
    </xf>
    <xf numFmtId="44" fontId="8" fillId="14" borderId="21" xfId="1" applyFont="1" applyFill="1" applyBorder="1" applyAlignment="1">
      <alignment horizontal="center"/>
    </xf>
    <xf numFmtId="164" fontId="8" fillId="15" borderId="22" xfId="0" applyNumberFormat="1" applyFont="1" applyFill="1" applyBorder="1"/>
    <xf numFmtId="164" fontId="8" fillId="15" borderId="0" xfId="0" applyNumberFormat="1" applyFont="1" applyFill="1"/>
    <xf numFmtId="0" fontId="3" fillId="18" borderId="0" xfId="0" applyFont="1" applyFill="1"/>
    <xf numFmtId="165" fontId="8" fillId="0" borderId="21" xfId="0" quotePrefix="1" applyNumberFormat="1" applyFont="1" applyBorder="1" applyAlignment="1">
      <alignment horizontal="center"/>
    </xf>
    <xf numFmtId="166" fontId="13" fillId="0" borderId="23" xfId="0" applyNumberFormat="1" applyFont="1" applyBorder="1" applyAlignment="1">
      <alignment wrapText="1"/>
    </xf>
    <xf numFmtId="44" fontId="8" fillId="19" borderId="17" xfId="1" applyFont="1" applyFill="1" applyBorder="1"/>
    <xf numFmtId="44" fontId="13" fillId="19" borderId="21" xfId="1" applyFont="1" applyFill="1" applyBorder="1" applyAlignment="1">
      <alignment horizontal="center"/>
    </xf>
    <xf numFmtId="44" fontId="8" fillId="19" borderId="21" xfId="1" applyFont="1" applyFill="1" applyBorder="1" applyAlignment="1">
      <alignment horizontal="center"/>
    </xf>
    <xf numFmtId="0" fontId="13" fillId="0" borderId="8" xfId="0" applyFont="1" applyBorder="1"/>
    <xf numFmtId="0" fontId="8" fillId="0" borderId="21" xfId="0" applyFont="1" applyBorder="1" applyAlignment="1">
      <alignment wrapText="1"/>
    </xf>
    <xf numFmtId="165" fontId="13" fillId="16" borderId="21" xfId="0" applyNumberFormat="1" applyFont="1" applyFill="1" applyBorder="1" applyAlignment="1">
      <alignment horizontal="center"/>
    </xf>
    <xf numFmtId="165" fontId="10" fillId="16" borderId="21" xfId="0" applyNumberFormat="1" applyFont="1" applyFill="1" applyBorder="1"/>
    <xf numFmtId="0" fontId="8" fillId="0" borderId="23" xfId="0" applyFont="1" applyBorder="1" applyAlignment="1">
      <alignment vertical="center"/>
    </xf>
    <xf numFmtId="44" fontId="19" fillId="0" borderId="0" xfId="1" applyFont="1" applyFill="1" applyBorder="1"/>
    <xf numFmtId="0" fontId="2" fillId="0" borderId="0" xfId="0" applyFont="1"/>
    <xf numFmtId="165" fontId="10" fillId="16" borderId="23" xfId="0" applyNumberFormat="1" applyFont="1" applyFill="1" applyBorder="1" applyAlignment="1">
      <alignment horizontal="left" wrapText="1"/>
    </xf>
    <xf numFmtId="165" fontId="10" fillId="16" borderId="21" xfId="0" applyNumberFormat="1" applyFont="1" applyFill="1" applyBorder="1" applyAlignment="1">
      <alignment horizontal="center" wrapText="1"/>
    </xf>
    <xf numFmtId="44" fontId="8" fillId="13" borderId="21" xfId="0" applyNumberFormat="1" applyFont="1" applyFill="1" applyBorder="1"/>
    <xf numFmtId="44" fontId="8" fillId="14" borderId="21" xfId="0" applyNumberFormat="1" applyFont="1" applyFill="1" applyBorder="1"/>
    <xf numFmtId="0" fontId="2" fillId="0" borderId="0" xfId="0" applyFont="1" applyAlignment="1">
      <alignment wrapText="1"/>
    </xf>
    <xf numFmtId="165" fontId="19" fillId="0" borderId="0" xfId="0" applyNumberFormat="1" applyFont="1" applyAlignment="1">
      <alignment horizontal="center"/>
    </xf>
    <xf numFmtId="0" fontId="3" fillId="0" borderId="0" xfId="0" applyFont="1" applyAlignment="1">
      <alignment horizontal="center"/>
    </xf>
    <xf numFmtId="44" fontId="3" fillId="0" borderId="0" xfId="1" applyFont="1" applyFill="1" applyBorder="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3" fontId="3" fillId="0" borderId="0" xfId="0" applyNumberFormat="1" applyFont="1" applyAlignment="1">
      <alignment horizontal="center"/>
    </xf>
    <xf numFmtId="0" fontId="20" fillId="0" borderId="0" xfId="0" applyFont="1" applyAlignment="1">
      <alignment horizontal="center" vertical="center"/>
    </xf>
    <xf numFmtId="0" fontId="23" fillId="0" borderId="0" xfId="0" applyFont="1" applyAlignment="1">
      <alignment horizontal="left" vertical="top" wrapText="1"/>
    </xf>
    <xf numFmtId="0" fontId="29" fillId="0" borderId="0" xfId="0" applyFont="1"/>
    <xf numFmtId="165" fontId="10" fillId="13" borderId="4" xfId="1" applyNumberFormat="1" applyFont="1" applyFill="1" applyBorder="1" applyAlignment="1">
      <alignment horizontal="center" vertical="center" wrapText="1"/>
    </xf>
    <xf numFmtId="1" fontId="10" fillId="13" borderId="4" xfId="1" applyNumberFormat="1" applyFont="1" applyFill="1" applyBorder="1" applyAlignment="1">
      <alignment horizontal="center" vertical="center" wrapText="1"/>
    </xf>
    <xf numFmtId="0" fontId="5" fillId="8" borderId="4" xfId="3" applyNumberFormat="1" applyFont="1" applyFill="1" applyBorder="1" applyAlignment="1">
      <alignment horizontal="center" vertical="center" wrapText="1"/>
    </xf>
    <xf numFmtId="0" fontId="5"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9" fillId="9" borderId="4" xfId="3" applyFont="1" applyFill="1" applyBorder="1" applyAlignment="1">
      <alignment horizontal="center" vertical="center" wrapText="1"/>
    </xf>
    <xf numFmtId="0" fontId="5" fillId="10" borderId="31" xfId="3" applyFont="1" applyFill="1" applyBorder="1" applyAlignment="1">
      <alignment horizontal="center" vertical="center" wrapText="1"/>
    </xf>
    <xf numFmtId="0" fontId="9" fillId="4" borderId="4"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9" fillId="11" borderId="4" xfId="3" applyFont="1" applyFill="1" applyBorder="1" applyAlignment="1">
      <alignment horizontal="center" vertical="center" wrapText="1"/>
    </xf>
    <xf numFmtId="165" fontId="8" fillId="4" borderId="56" xfId="0" applyNumberFormat="1" applyFont="1" applyFill="1" applyBorder="1" applyAlignment="1">
      <alignment horizontal="center"/>
    </xf>
    <xf numFmtId="1" fontId="8" fillId="4" borderId="56" xfId="0" applyNumberFormat="1" applyFont="1" applyFill="1" applyBorder="1" applyAlignment="1">
      <alignment horizontal="center"/>
    </xf>
    <xf numFmtId="44" fontId="8" fillId="4" borderId="56" xfId="1" applyFont="1" applyFill="1" applyBorder="1" applyAlignment="1">
      <alignment horizontal="center"/>
    </xf>
    <xf numFmtId="164" fontId="8" fillId="6" borderId="56" xfId="0" applyNumberFormat="1" applyFont="1" applyFill="1" applyBorder="1"/>
    <xf numFmtId="44" fontId="8" fillId="7" borderId="56" xfId="1" applyFont="1" applyFill="1" applyBorder="1" applyAlignment="1">
      <alignment horizontal="center"/>
    </xf>
    <xf numFmtId="1" fontId="8" fillId="7" borderId="56" xfId="1" applyNumberFormat="1" applyFont="1" applyFill="1" applyBorder="1" applyAlignment="1">
      <alignment horizontal="center"/>
    </xf>
    <xf numFmtId="39" fontId="8" fillId="8" borderId="56" xfId="1" applyNumberFormat="1" applyFont="1" applyFill="1" applyBorder="1" applyAlignment="1">
      <alignment horizontal="center"/>
    </xf>
    <xf numFmtId="7" fontId="8" fillId="8" borderId="56" xfId="1" applyNumberFormat="1" applyFont="1" applyFill="1" applyBorder="1" applyAlignment="1">
      <alignment horizontal="center"/>
    </xf>
    <xf numFmtId="167" fontId="8" fillId="4" borderId="56" xfId="1" applyNumberFormat="1" applyFont="1" applyFill="1" applyBorder="1"/>
    <xf numFmtId="10" fontId="8" fillId="4" borderId="56" xfId="2" applyNumberFormat="1" applyFont="1" applyFill="1" applyBorder="1" applyAlignment="1">
      <alignment horizontal="center"/>
    </xf>
    <xf numFmtId="164" fontId="8" fillId="4" borderId="56" xfId="2" applyNumberFormat="1" applyFont="1" applyFill="1" applyBorder="1" applyAlignment="1">
      <alignment horizontal="center"/>
    </xf>
    <xf numFmtId="10" fontId="8" fillId="9" borderId="56" xfId="2" applyNumberFormat="1" applyFont="1" applyFill="1" applyBorder="1" applyAlignment="1">
      <alignment horizontal="center"/>
    </xf>
    <xf numFmtId="164" fontId="8" fillId="9" borderId="56" xfId="2" applyNumberFormat="1" applyFont="1" applyFill="1" applyBorder="1" applyAlignment="1">
      <alignment horizontal="center"/>
    </xf>
    <xf numFmtId="10" fontId="8" fillId="10" borderId="56" xfId="2" applyNumberFormat="1" applyFont="1" applyFill="1" applyBorder="1" applyAlignment="1">
      <alignment horizontal="center"/>
    </xf>
    <xf numFmtId="7" fontId="8" fillId="10" borderId="56" xfId="1" applyNumberFormat="1" applyFont="1" applyFill="1" applyBorder="1" applyAlignment="1">
      <alignment horizontal="center"/>
    </xf>
    <xf numFmtId="10" fontId="8" fillId="11" borderId="56" xfId="2" applyNumberFormat="1" applyFont="1" applyFill="1" applyBorder="1" applyAlignment="1">
      <alignment horizontal="center"/>
    </xf>
    <xf numFmtId="164" fontId="8" fillId="11" borderId="56" xfId="2" applyNumberFormat="1" applyFont="1" applyFill="1" applyBorder="1" applyAlignment="1">
      <alignment horizontal="center"/>
    </xf>
    <xf numFmtId="166" fontId="13" fillId="0" borderId="14" xfId="0" applyNumberFormat="1" applyFont="1" applyFill="1" applyBorder="1"/>
    <xf numFmtId="165" fontId="13" fillId="0" borderId="17" xfId="0" applyNumberFormat="1" applyFont="1" applyFill="1" applyBorder="1" applyAlignment="1">
      <alignment horizontal="center"/>
    </xf>
    <xf numFmtId="165" fontId="13" fillId="0" borderId="21" xfId="0" applyNumberFormat="1" applyFont="1" applyFill="1" applyBorder="1" applyAlignment="1">
      <alignment horizontal="center"/>
    </xf>
    <xf numFmtId="0" fontId="8" fillId="0" borderId="14" xfId="0" applyFont="1" applyFill="1" applyBorder="1"/>
    <xf numFmtId="166" fontId="13" fillId="0" borderId="23" xfId="0" applyNumberFormat="1" applyFont="1" applyFill="1" applyBorder="1"/>
    <xf numFmtId="0" fontId="8" fillId="0" borderId="23" xfId="0" applyFont="1" applyFill="1" applyBorder="1"/>
    <xf numFmtId="0" fontId="8" fillId="0" borderId="23" xfId="0" applyFont="1" applyFill="1" applyBorder="1" applyAlignment="1">
      <alignment wrapText="1"/>
    </xf>
    <xf numFmtId="165" fontId="8" fillId="0" borderId="21" xfId="0" applyNumberFormat="1" applyFont="1" applyFill="1" applyBorder="1" applyAlignment="1">
      <alignment horizontal="center"/>
    </xf>
    <xf numFmtId="0" fontId="2" fillId="0" borderId="0" xfId="0" applyFont="1" applyFill="1" applyAlignment="1">
      <alignment wrapText="1"/>
    </xf>
    <xf numFmtId="165" fontId="19" fillId="0" borderId="0" xfId="0" applyNumberFormat="1" applyFont="1" applyFill="1" applyAlignment="1">
      <alignment horizontal="center"/>
    </xf>
    <xf numFmtId="166" fontId="13" fillId="0" borderId="23" xfId="0" applyNumberFormat="1" applyFont="1" applyFill="1" applyBorder="1" applyAlignment="1">
      <alignment wrapText="1"/>
    </xf>
    <xf numFmtId="0" fontId="20"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wrapText="1"/>
    </xf>
    <xf numFmtId="165" fontId="19" fillId="0" borderId="0" xfId="2" applyNumberFormat="1" applyFont="1" applyFill="1" applyBorder="1" applyAlignment="1">
      <alignment horizontal="center"/>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8" borderId="41" xfId="0" applyFont="1" applyFill="1" applyBorder="1" applyAlignment="1">
      <alignment horizontal="left" vertical="center" wrapText="1"/>
    </xf>
    <xf numFmtId="0" fontId="8" fillId="0" borderId="21" xfId="0" applyFont="1" applyFill="1" applyBorder="1"/>
    <xf numFmtId="165" fontId="8" fillId="0" borderId="21" xfId="0" applyNumberFormat="1" applyFont="1" applyFill="1" applyBorder="1"/>
    <xf numFmtId="0" fontId="8" fillId="0" borderId="17" xfId="0" applyFont="1" applyFill="1" applyBorder="1" applyAlignment="1">
      <alignment vertical="center"/>
    </xf>
    <xf numFmtId="0" fontId="8" fillId="20" borderId="27" xfId="0" applyFont="1" applyFill="1" applyBorder="1"/>
    <xf numFmtId="168" fontId="10" fillId="0" borderId="0" xfId="0" applyNumberFormat="1" applyFont="1"/>
    <xf numFmtId="44" fontId="2" fillId="0" borderId="0" xfId="1" applyFont="1" applyAlignment="1">
      <alignment horizontal="center" wrapText="1"/>
    </xf>
    <xf numFmtId="44" fontId="8" fillId="4" borderId="21" xfId="1" applyFont="1" applyFill="1" applyBorder="1" applyAlignment="1">
      <alignment horizontal="center" wrapText="1"/>
    </xf>
    <xf numFmtId="165" fontId="13" fillId="4" borderId="16" xfId="0" applyNumberFormat="1" applyFont="1" applyFill="1" applyBorder="1" applyAlignment="1">
      <alignment horizontal="center"/>
    </xf>
    <xf numFmtId="166" fontId="13" fillId="0" borderId="21" xfId="0" applyNumberFormat="1" applyFont="1" applyFill="1" applyBorder="1"/>
    <xf numFmtId="0" fontId="13" fillId="0" borderId="22" xfId="0" applyFont="1" applyFill="1" applyBorder="1"/>
    <xf numFmtId="165" fontId="13" fillId="0" borderId="25" xfId="0" applyNumberFormat="1" applyFont="1" applyFill="1" applyBorder="1" applyAlignment="1">
      <alignment horizontal="center"/>
    </xf>
    <xf numFmtId="0" fontId="8" fillId="0" borderId="26" xfId="0" applyFont="1" applyFill="1" applyBorder="1"/>
    <xf numFmtId="0" fontId="8" fillId="0" borderId="1" xfId="0" applyFont="1" applyFill="1" applyBorder="1"/>
    <xf numFmtId="165" fontId="13" fillId="0" borderId="4" xfId="0" applyNumberFormat="1" applyFont="1" applyFill="1" applyBorder="1" applyAlignment="1">
      <alignment horizontal="center"/>
    </xf>
    <xf numFmtId="0" fontId="8" fillId="0" borderId="27" xfId="0" applyFont="1" applyFill="1" applyBorder="1"/>
    <xf numFmtId="165" fontId="13" fillId="0" borderId="27" xfId="0" applyNumberFormat="1" applyFont="1" applyFill="1" applyBorder="1" applyAlignment="1">
      <alignment horizontal="center"/>
    </xf>
    <xf numFmtId="0" fontId="7" fillId="0" borderId="5" xfId="0" applyFont="1" applyFill="1" applyBorder="1" applyAlignment="1">
      <alignment vertical="center" wrapText="1"/>
    </xf>
    <xf numFmtId="165" fontId="13" fillId="0" borderId="30" xfId="0" applyNumberFormat="1" applyFont="1" applyFill="1" applyBorder="1" applyAlignment="1">
      <alignment horizontal="center" vertical="center"/>
    </xf>
    <xf numFmtId="166" fontId="13" fillId="0" borderId="21" xfId="0" applyNumberFormat="1" applyFont="1" applyFill="1" applyBorder="1" applyAlignment="1">
      <alignment vertical="center"/>
    </xf>
    <xf numFmtId="0" fontId="8" fillId="0" borderId="17" xfId="0" applyFont="1" applyFill="1" applyBorder="1"/>
    <xf numFmtId="166" fontId="13" fillId="0" borderId="1" xfId="0" applyNumberFormat="1" applyFont="1" applyFill="1" applyBorder="1"/>
    <xf numFmtId="165" fontId="13" fillId="0" borderId="11" xfId="0" applyNumberFormat="1" applyFont="1" applyFill="1" applyBorder="1" applyAlignment="1">
      <alignment horizontal="center"/>
    </xf>
    <xf numFmtId="0" fontId="17" fillId="0" borderId="4" xfId="0" applyFont="1" applyFill="1" applyBorder="1"/>
    <xf numFmtId="165" fontId="7" fillId="0" borderId="4" xfId="0" quotePrefix="1" applyNumberFormat="1" applyFont="1" applyFill="1" applyBorder="1" applyAlignment="1">
      <alignment horizontal="center"/>
    </xf>
    <xf numFmtId="165" fontId="8" fillId="0" borderId="21" xfId="0" quotePrefix="1" applyNumberFormat="1" applyFont="1" applyFill="1" applyBorder="1" applyAlignment="1">
      <alignment horizontal="center"/>
    </xf>
    <xf numFmtId="0" fontId="7" fillId="0" borderId="21" xfId="0" applyFont="1" applyFill="1" applyBorder="1" applyAlignment="1">
      <alignment vertical="center" wrapText="1"/>
    </xf>
    <xf numFmtId="165" fontId="7" fillId="0" borderId="21" xfId="0" quotePrefix="1" applyNumberFormat="1" applyFont="1" applyFill="1" applyBorder="1" applyAlignment="1">
      <alignment horizontal="center"/>
    </xf>
    <xf numFmtId="44" fontId="13" fillId="14" borderId="17" xfId="1" applyFont="1" applyFill="1" applyBorder="1" applyAlignment="1">
      <alignment horizontal="center"/>
    </xf>
    <xf numFmtId="44" fontId="13" fillId="14" borderId="17" xfId="0" applyNumberFormat="1" applyFont="1" applyFill="1" applyBorder="1"/>
    <xf numFmtId="1" fontId="13" fillId="4" borderId="16" xfId="0" applyNumberFormat="1" applyFont="1" applyFill="1" applyBorder="1" applyAlignment="1">
      <alignment horizontal="center"/>
    </xf>
    <xf numFmtId="44" fontId="13" fillId="4" borderId="16" xfId="1" applyFont="1" applyFill="1" applyBorder="1" applyAlignment="1">
      <alignment horizontal="center"/>
    </xf>
    <xf numFmtId="1" fontId="13" fillId="4" borderId="16" xfId="1" applyNumberFormat="1" applyFont="1" applyFill="1" applyBorder="1" applyAlignment="1">
      <alignment horizontal="center"/>
    </xf>
    <xf numFmtId="44" fontId="13" fillId="7" borderId="16" xfId="1" applyFont="1" applyFill="1" applyBorder="1" applyAlignment="1">
      <alignment horizontal="center"/>
    </xf>
    <xf numFmtId="1" fontId="13" fillId="7" borderId="16" xfId="1" applyNumberFormat="1" applyFont="1" applyFill="1" applyBorder="1" applyAlignment="1">
      <alignment horizontal="center"/>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44" fontId="8" fillId="7" borderId="22" xfId="1" applyFont="1" applyFill="1" applyBorder="1" applyAlignment="1">
      <alignment horizontal="center"/>
    </xf>
    <xf numFmtId="1" fontId="8" fillId="7" borderId="22" xfId="1" applyNumberFormat="1" applyFont="1" applyFill="1" applyBorder="1" applyAlignment="1">
      <alignment horizontal="center"/>
    </xf>
    <xf numFmtId="165" fontId="8" fillId="4" borderId="27" xfId="0" applyNumberFormat="1" applyFont="1" applyFill="1" applyBorder="1" applyAlignment="1">
      <alignment horizontal="center"/>
    </xf>
    <xf numFmtId="1" fontId="8" fillId="4" borderId="27" xfId="0" applyNumberFormat="1" applyFont="1" applyFill="1" applyBorder="1" applyAlignment="1">
      <alignment horizontal="center"/>
    </xf>
    <xf numFmtId="44" fontId="8" fillId="4" borderId="27" xfId="1" applyFont="1" applyFill="1" applyBorder="1" applyAlignment="1">
      <alignment horizontal="center"/>
    </xf>
    <xf numFmtId="44" fontId="8" fillId="7" borderId="27" xfId="1" applyFont="1" applyFill="1" applyBorder="1" applyAlignment="1">
      <alignment horizontal="center"/>
    </xf>
    <xf numFmtId="1" fontId="8" fillId="7" borderId="27" xfId="1" applyNumberFormat="1" applyFont="1" applyFill="1" applyBorder="1" applyAlignment="1">
      <alignment horizontal="center"/>
    </xf>
    <xf numFmtId="9" fontId="8" fillId="12" borderId="27" xfId="2" applyFont="1" applyFill="1" applyBorder="1" applyAlignment="1">
      <alignment horizontal="center"/>
    </xf>
    <xf numFmtId="44" fontId="13" fillId="21" borderId="16" xfId="1" applyFont="1" applyFill="1" applyBorder="1" applyAlignment="1">
      <alignment horizontal="center"/>
    </xf>
    <xf numFmtId="44" fontId="13" fillId="14" borderId="17" xfId="1" applyFont="1" applyFill="1" applyBorder="1"/>
    <xf numFmtId="44" fontId="13" fillId="5" borderId="16" xfId="1" applyFont="1" applyFill="1" applyBorder="1" applyAlignment="1">
      <alignment horizontal="center"/>
    </xf>
    <xf numFmtId="165" fontId="13" fillId="4" borderId="56" xfId="0" applyNumberFormat="1" applyFont="1" applyFill="1" applyBorder="1" applyAlignment="1">
      <alignment horizontal="center"/>
    </xf>
    <xf numFmtId="1" fontId="13" fillId="4" borderId="56" xfId="0" applyNumberFormat="1" applyFont="1" applyFill="1" applyBorder="1" applyAlignment="1">
      <alignment horizontal="center"/>
    </xf>
    <xf numFmtId="44" fontId="13" fillId="4" borderId="56" xfId="1" applyFont="1" applyFill="1" applyBorder="1" applyAlignment="1">
      <alignment horizontal="center"/>
    </xf>
    <xf numFmtId="1" fontId="13" fillId="21" borderId="16" xfId="1" applyNumberFormat="1" applyFont="1" applyFill="1" applyBorder="1" applyAlignment="1">
      <alignment horizontal="center"/>
    </xf>
    <xf numFmtId="44" fontId="8" fillId="21" borderId="16" xfId="1" applyFont="1" applyFill="1" applyBorder="1" applyAlignment="1">
      <alignment horizontal="center"/>
    </xf>
    <xf numFmtId="1" fontId="8" fillId="21" borderId="16" xfId="1" applyNumberFormat="1" applyFont="1" applyFill="1" applyBorder="1" applyAlignment="1">
      <alignment horizontal="center"/>
    </xf>
    <xf numFmtId="39" fontId="8" fillId="8" borderId="27" xfId="1" applyNumberFormat="1" applyFont="1" applyFill="1" applyBorder="1" applyAlignment="1">
      <alignment horizontal="center"/>
    </xf>
    <xf numFmtId="44" fontId="13" fillId="21" borderId="56" xfId="1" applyFont="1" applyFill="1" applyBorder="1" applyAlignment="1">
      <alignment horizontal="center"/>
    </xf>
    <xf numFmtId="1" fontId="13" fillId="21" borderId="56" xfId="1" applyNumberFormat="1" applyFont="1" applyFill="1" applyBorder="1" applyAlignment="1">
      <alignment horizontal="center"/>
    </xf>
    <xf numFmtId="9" fontId="36" fillId="12" borderId="56" xfId="0" applyNumberFormat="1" applyFont="1" applyFill="1" applyBorder="1" applyAlignment="1">
      <alignment horizontal="center" vertical="center"/>
    </xf>
    <xf numFmtId="9" fontId="13" fillId="12" borderId="22" xfId="2" applyFont="1" applyFill="1" applyBorder="1" applyAlignment="1">
      <alignment horizontal="center"/>
    </xf>
    <xf numFmtId="164" fontId="13" fillId="12" borderId="16" xfId="2" applyNumberFormat="1" applyFont="1" applyFill="1" applyBorder="1" applyAlignment="1">
      <alignment horizontal="center"/>
    </xf>
    <xf numFmtId="9" fontId="36" fillId="12" borderId="22" xfId="0" applyNumberFormat="1" applyFont="1" applyFill="1" applyBorder="1" applyAlignment="1">
      <alignment horizontal="center" vertical="center"/>
    </xf>
    <xf numFmtId="9" fontId="36" fillId="12" borderId="57" xfId="0" applyNumberFormat="1" applyFont="1" applyFill="1" applyBorder="1" applyAlignment="1">
      <alignment horizontal="center" vertical="center"/>
    </xf>
    <xf numFmtId="44" fontId="13" fillId="13" borderId="58" xfId="1" applyFont="1" applyFill="1" applyBorder="1" applyAlignment="1">
      <alignment horizontal="center"/>
    </xf>
    <xf numFmtId="165" fontId="13" fillId="4" borderId="22" xfId="0" applyNumberFormat="1" applyFont="1" applyFill="1" applyBorder="1" applyAlignment="1">
      <alignment horizontal="center"/>
    </xf>
    <xf numFmtId="1" fontId="13" fillId="4" borderId="22" xfId="0" applyNumberFormat="1" applyFont="1" applyFill="1" applyBorder="1" applyAlignment="1">
      <alignment horizontal="center"/>
    </xf>
    <xf numFmtId="44" fontId="13" fillId="4" borderId="22" xfId="1" applyFont="1" applyFill="1" applyBorder="1" applyAlignment="1">
      <alignment horizontal="center"/>
    </xf>
    <xf numFmtId="165" fontId="13" fillId="0" borderId="3" xfId="0" applyNumberFormat="1" applyFont="1" applyFill="1" applyBorder="1" applyAlignment="1">
      <alignment horizontal="center"/>
    </xf>
    <xf numFmtId="44" fontId="13" fillId="21" borderId="22" xfId="1" applyFont="1" applyFill="1" applyBorder="1" applyAlignment="1">
      <alignment horizontal="center"/>
    </xf>
    <xf numFmtId="1" fontId="13" fillId="21" borderId="22" xfId="1" applyNumberFormat="1" applyFont="1" applyFill="1" applyBorder="1" applyAlignment="1">
      <alignment horizontal="center"/>
    </xf>
    <xf numFmtId="1" fontId="13" fillId="7" borderId="56" xfId="0" applyNumberFormat="1" applyFont="1" applyFill="1" applyBorder="1" applyAlignment="1">
      <alignment horizontal="center"/>
    </xf>
    <xf numFmtId="1" fontId="13" fillId="7" borderId="22" xfId="0" applyNumberFormat="1" applyFont="1" applyFill="1" applyBorder="1" applyAlignment="1">
      <alignment horizontal="center"/>
    </xf>
    <xf numFmtId="0" fontId="8" fillId="0" borderId="21" xfId="0" applyFont="1" applyFill="1" applyBorder="1" applyAlignment="1">
      <alignment horizontal="center"/>
    </xf>
    <xf numFmtId="1" fontId="6" fillId="8" borderId="43" xfId="1" applyNumberFormat="1" applyFont="1" applyFill="1" applyBorder="1" applyAlignment="1">
      <alignment horizontal="left" vertical="center" wrapText="1"/>
    </xf>
    <xf numFmtId="1" fontId="6" fillId="8" borderId="19" xfId="1" applyNumberFormat="1" applyFont="1" applyFill="1" applyBorder="1" applyAlignment="1">
      <alignment horizontal="left" vertical="center" wrapText="1"/>
    </xf>
    <xf numFmtId="1" fontId="6" fillId="8" borderId="44" xfId="1" applyNumberFormat="1" applyFont="1" applyFill="1" applyBorder="1" applyAlignment="1">
      <alignment horizontal="left"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33" fillId="8" borderId="23" xfId="0" applyFont="1" applyFill="1" applyBorder="1" applyAlignment="1">
      <alignment horizontal="left" vertical="center" wrapText="1"/>
    </xf>
    <xf numFmtId="0" fontId="33" fillId="8" borderId="39" xfId="0" applyFont="1" applyFill="1" applyBorder="1" applyAlignment="1">
      <alignment horizontal="left" vertical="center" wrapText="1"/>
    </xf>
    <xf numFmtId="0" fontId="33" fillId="8" borderId="40" xfId="0" applyFont="1" applyFill="1" applyBorder="1" applyAlignment="1">
      <alignment horizontal="left" vertical="center" wrapText="1"/>
    </xf>
    <xf numFmtId="0" fontId="23" fillId="0" borderId="41" xfId="0" applyFont="1" applyBorder="1" applyAlignment="1">
      <alignment horizontal="left" vertical="center"/>
    </xf>
    <xf numFmtId="0" fontId="23" fillId="0" borderId="0" xfId="0" applyFont="1" applyAlignment="1">
      <alignment horizontal="left" vertical="center"/>
    </xf>
    <xf numFmtId="0" fontId="23" fillId="0" borderId="42" xfId="0" applyFont="1" applyBorder="1" applyAlignment="1">
      <alignment horizontal="left" vertical="center"/>
    </xf>
    <xf numFmtId="1" fontId="6" fillId="8" borderId="22" xfId="1" applyNumberFormat="1" applyFont="1" applyFill="1" applyBorder="1" applyAlignment="1">
      <alignment horizontal="left" vertical="center" wrapText="1"/>
    </xf>
    <xf numFmtId="0" fontId="24" fillId="8" borderId="41"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42" xfId="0" applyFont="1" applyFill="1" applyBorder="1" applyAlignment="1">
      <alignment horizontal="left" vertical="center" wrapText="1"/>
    </xf>
    <xf numFmtId="0" fontId="23" fillId="8" borderId="43"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44" xfId="0" applyFont="1" applyFill="1" applyBorder="1" applyAlignment="1">
      <alignment horizontal="left" vertical="center"/>
    </xf>
    <xf numFmtId="49" fontId="6" fillId="8" borderId="45" xfId="0" applyNumberFormat="1" applyFont="1" applyFill="1" applyBorder="1" applyAlignment="1">
      <alignment horizontal="left" vertical="center" wrapText="1"/>
    </xf>
    <xf numFmtId="49" fontId="6" fillId="8" borderId="22" xfId="0" applyNumberFormat="1" applyFont="1" applyFill="1" applyBorder="1" applyAlignment="1">
      <alignment horizontal="left" vertical="center" wrapText="1"/>
    </xf>
    <xf numFmtId="49" fontId="6" fillId="8" borderId="46" xfId="0" applyNumberFormat="1"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23" fillId="8" borderId="45" xfId="0" applyFont="1" applyFill="1" applyBorder="1" applyAlignment="1">
      <alignment horizontal="left" vertical="center" wrapText="1"/>
    </xf>
    <xf numFmtId="0" fontId="23" fillId="8" borderId="22" xfId="0" applyFont="1" applyFill="1" applyBorder="1" applyAlignment="1">
      <alignment horizontal="left" vertical="center" wrapText="1"/>
    </xf>
    <xf numFmtId="0" fontId="23" fillId="8" borderId="46"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24" fillId="8" borderId="45" xfId="0" applyFont="1" applyFill="1" applyBorder="1" applyAlignment="1">
      <alignment horizontal="left" vertical="center" wrapText="1"/>
    </xf>
    <xf numFmtId="0" fontId="24" fillId="8" borderId="22" xfId="0" applyFont="1" applyFill="1" applyBorder="1" applyAlignment="1">
      <alignment horizontal="left" vertical="center" wrapText="1"/>
    </xf>
    <xf numFmtId="0" fontId="24" fillId="8" borderId="47" xfId="0" applyFont="1" applyFill="1" applyBorder="1" applyAlignment="1">
      <alignment horizontal="left" vertic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6" fillId="8" borderId="22" xfId="0" applyFont="1" applyFill="1" applyBorder="1" applyAlignment="1">
      <alignment horizontal="left" vertical="center"/>
    </xf>
    <xf numFmtId="0" fontId="5" fillId="8" borderId="4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42" xfId="0" applyFont="1" applyFill="1" applyBorder="1" applyAlignment="1">
      <alignment horizontal="left" vertical="center" wrapText="1"/>
    </xf>
    <xf numFmtId="0" fontId="24" fillId="8" borderId="43"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24" fillId="8" borderId="44"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6" fillId="8" borderId="44" xfId="0" applyFont="1" applyFill="1" applyBorder="1" applyAlignment="1">
      <alignment horizontal="left" vertical="center" wrapText="1"/>
    </xf>
    <xf numFmtId="0" fontId="24" fillId="8" borderId="48" xfId="0" applyFont="1" applyFill="1" applyBorder="1" applyAlignment="1">
      <alignment horizontal="left" vertical="center" wrapText="1"/>
    </xf>
    <xf numFmtId="0" fontId="24" fillId="8" borderId="49" xfId="0" applyFont="1" applyFill="1" applyBorder="1" applyAlignment="1">
      <alignment horizontal="left" vertical="center" wrapText="1"/>
    </xf>
    <xf numFmtId="0" fontId="24" fillId="8" borderId="51"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24" fillId="8" borderId="52"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53" xfId="0" applyFont="1" applyFill="1" applyBorder="1" applyAlignment="1">
      <alignment horizontal="left" vertical="center" wrapText="1"/>
    </xf>
    <xf numFmtId="0" fontId="23" fillId="8" borderId="54" xfId="0" applyFont="1" applyFill="1" applyBorder="1" applyAlignment="1">
      <alignment horizontal="left" vertical="top" wrapText="1"/>
    </xf>
    <xf numFmtId="0" fontId="23" fillId="8" borderId="6" xfId="0" applyFont="1" applyFill="1" applyBorder="1" applyAlignment="1">
      <alignment horizontal="left" vertical="top" wrapText="1"/>
    </xf>
    <xf numFmtId="0" fontId="23" fillId="8" borderId="55" xfId="0" applyFont="1" applyFill="1" applyBorder="1" applyAlignment="1">
      <alignment horizontal="left" vertical="top" wrapText="1"/>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9" xfId="0" applyFont="1" applyFill="1" applyBorder="1" applyAlignment="1">
      <alignment horizontal="left" vertical="center"/>
    </xf>
    <xf numFmtId="0" fontId="23" fillId="8" borderId="14" xfId="0" applyFont="1" applyFill="1" applyBorder="1" applyAlignment="1">
      <alignment horizontal="left" vertical="center" wrapText="1"/>
    </xf>
    <xf numFmtId="0" fontId="23" fillId="8" borderId="1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0" fillId="0" borderId="0" xfId="0" applyFont="1" applyAlignment="1">
      <alignment horizontal="left" vertical="center"/>
    </xf>
    <xf numFmtId="0" fontId="5" fillId="9" borderId="2" xfId="3" quotePrefix="1"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0" xfId="0" applyFill="1" applyAlignment="1">
      <alignment horizontal="center" vertical="center" wrapText="1"/>
    </xf>
    <xf numFmtId="0" fontId="0" fillId="9" borderId="10" xfId="0" applyFill="1" applyBorder="1" applyAlignment="1">
      <alignment horizontal="center" vertical="center" wrapText="1"/>
    </xf>
    <xf numFmtId="0" fontId="5" fillId="10" borderId="5" xfId="3" quotePrefix="1" applyFont="1" applyFill="1" applyBorder="1" applyAlignment="1">
      <alignment horizontal="center" vertical="center" wrapText="1"/>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13"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5" fillId="4" borderId="2" xfId="3" quotePrefix="1"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5" xfId="0" applyFill="1" applyBorder="1" applyAlignment="1">
      <alignment horizontal="center" vertical="center" wrapText="1"/>
    </xf>
    <xf numFmtId="0" fontId="5" fillId="11" borderId="1" xfId="3" quotePrefix="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11" borderId="8" xfId="3" quotePrefix="1" applyFont="1" applyFill="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11" borderId="14" xfId="3" quotePrefix="1" applyFont="1" applyFill="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5" fillId="12" borderId="2" xfId="3" quotePrefix="1" applyFont="1" applyFill="1" applyBorder="1" applyAlignment="1">
      <alignment horizontal="center" vertical="center" wrapText="1"/>
    </xf>
    <xf numFmtId="0" fontId="5" fillId="12" borderId="0" xfId="3" quotePrefix="1" applyFont="1" applyFill="1" applyBorder="1" applyAlignment="1">
      <alignment horizontal="center" vertical="center" wrapText="1"/>
    </xf>
    <xf numFmtId="0" fontId="5" fillId="12" borderId="10" xfId="3" quotePrefix="1" applyFont="1" applyFill="1" applyBorder="1" applyAlignment="1">
      <alignment horizontal="center" vertical="center" wrapText="1"/>
    </xf>
    <xf numFmtId="0" fontId="6" fillId="4" borderId="4" xfId="3" quotePrefix="1" applyFont="1" applyFill="1"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5" fontId="4" fillId="0" borderId="8" xfId="0" applyNumberFormat="1" applyFont="1" applyBorder="1" applyAlignment="1">
      <alignment horizontal="center" vertical="center"/>
    </xf>
    <xf numFmtId="0" fontId="4" fillId="0" borderId="0" xfId="0" applyFont="1" applyAlignment="1">
      <alignment horizontal="center" vertical="center"/>
    </xf>
    <xf numFmtId="165" fontId="4" fillId="0" borderId="14" xfId="0" applyNumberFormat="1" applyFont="1" applyBorder="1" applyAlignment="1">
      <alignment horizontal="center" vertical="center"/>
    </xf>
    <xf numFmtId="0" fontId="4" fillId="0" borderId="10" xfId="0" applyFont="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44" fontId="4" fillId="4" borderId="2" xfId="1"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44" fontId="4" fillId="4" borderId="0" xfId="1" applyFont="1" applyFill="1" applyAlignment="1">
      <alignment horizontal="center" vertical="center"/>
    </xf>
    <xf numFmtId="0" fontId="4" fillId="4" borderId="9"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44" fontId="4" fillId="4" borderId="10" xfId="1" applyFont="1" applyFill="1" applyBorder="1" applyAlignment="1">
      <alignment horizontal="center" vertical="center"/>
    </xf>
    <xf numFmtId="0" fontId="4" fillId="4" borderId="15"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4" fillId="5" borderId="10"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5" fillId="8" borderId="2" xfId="3" quotePrefix="1" applyFont="1" applyFill="1" applyBorder="1" applyAlignment="1">
      <alignment horizontal="center" vertical="center" wrapText="1"/>
    </xf>
    <xf numFmtId="0" fontId="5" fillId="8" borderId="0" xfId="3" quotePrefix="1" applyFont="1" applyFill="1" applyBorder="1" applyAlignment="1">
      <alignment horizontal="center" vertical="center" wrapText="1"/>
    </xf>
    <xf numFmtId="0" fontId="5" fillId="8" borderId="10" xfId="3" quotePrefix="1" applyFont="1" applyFill="1" applyBorder="1" applyAlignment="1">
      <alignment horizontal="center" vertical="center" wrapText="1"/>
    </xf>
    <xf numFmtId="0" fontId="5" fillId="8" borderId="4" xfId="3" quotePrefix="1" applyFont="1" applyFill="1" applyBorder="1" applyAlignment="1">
      <alignment horizontal="center" vertical="center" wrapText="1"/>
    </xf>
    <xf numFmtId="0" fontId="5" fillId="8" borderId="11" xfId="3" quotePrefix="1" applyFont="1" applyFill="1" applyBorder="1" applyAlignment="1">
      <alignment horizontal="center" vertical="center" wrapText="1"/>
    </xf>
    <xf numFmtId="0" fontId="5" fillId="8" borderId="17" xfId="3" quotePrefix="1" applyFont="1" applyFill="1" applyBorder="1" applyAlignment="1">
      <alignment horizontal="center" vertical="center" wrapText="1"/>
    </xf>
    <xf numFmtId="0" fontId="6" fillId="8" borderId="4" xfId="3" quotePrefix="1" applyFont="1" applyFill="1" applyBorder="1" applyAlignment="1">
      <alignment horizontal="center" vertical="center" wrapText="1"/>
    </xf>
    <xf numFmtId="0" fontId="6" fillId="4" borderId="11"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cellXfs>
  <cellStyles count="9">
    <cellStyle name="40% - Accent5" xfId="3" builtinId="47"/>
    <cellStyle name="Currency" xfId="1" builtinId="4"/>
    <cellStyle name="Currency 2" xfId="7" xr:uid="{B387B9F0-2264-4661-B99A-07936A45E77D}"/>
    <cellStyle name="Normal" xfId="0" builtinId="0"/>
    <cellStyle name="Normal 10" xfId="4" xr:uid="{8564EB78-E5B1-4661-AB75-EA545794E845}"/>
    <cellStyle name="Normal 3 2" xfId="8" xr:uid="{B678D658-F09A-4E59-B9BF-6A6827E0A176}"/>
    <cellStyle name="Normal 7" xfId="5" xr:uid="{BDB6A874-E9CA-4B8A-8BCC-D4621D64F0E7}"/>
    <cellStyle name="Normal 9 2" xfId="6" xr:uid="{49C0F840-FF31-448F-911E-5049CEC1DE6E}"/>
    <cellStyle name="Percent" xfId="2" builtinId="5"/>
  </cellStyles>
  <dxfs count="0"/>
  <tableStyles count="0" defaultTableStyle="TableStyleMedium2" defaultPivotStyle="PivotStyleLight16"/>
  <colors>
    <mruColors>
      <color rgb="FF9999FF"/>
      <color rgb="FFCC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C86A-3401-4641-B42B-66D8D2FE8013}">
  <sheetPr>
    <tabColor rgb="FF00B050"/>
  </sheetPr>
  <dimension ref="A1:AO67"/>
  <sheetViews>
    <sheetView workbookViewId="0">
      <selection activeCell="A11" sqref="A11:F11"/>
    </sheetView>
  </sheetViews>
  <sheetFormatPr defaultColWidth="9.109375" defaultRowHeight="13.8" x14ac:dyDescent="0.3"/>
  <cols>
    <col min="1" max="3" width="9.109375" style="237"/>
    <col min="4" max="4" width="12.88671875" style="237" customWidth="1"/>
    <col min="5" max="5" width="9.109375" style="237"/>
    <col min="6" max="6" width="180.6640625" style="237" customWidth="1"/>
    <col min="7" max="16384" width="9.109375" style="237"/>
  </cols>
  <sheetData>
    <row r="1" spans="1:6" s="194" customFormat="1" ht="28.2" thickTop="1" x14ac:dyDescent="0.3">
      <c r="A1" s="319" t="s">
        <v>419</v>
      </c>
      <c r="B1" s="320"/>
      <c r="C1" s="320"/>
      <c r="D1" s="320"/>
      <c r="E1" s="320"/>
      <c r="F1" s="321"/>
    </row>
    <row r="2" spans="1:6" ht="18" customHeight="1" thickBot="1" x14ac:dyDescent="0.35">
      <c r="A2" s="322"/>
      <c r="B2" s="323"/>
      <c r="C2" s="323"/>
      <c r="D2" s="323"/>
      <c r="E2" s="323"/>
      <c r="F2" s="324"/>
    </row>
    <row r="3" spans="1:6" s="240" customFormat="1" ht="63" customHeight="1" thickBot="1" x14ac:dyDescent="0.35">
      <c r="A3" s="325" t="s">
        <v>445</v>
      </c>
      <c r="B3" s="326"/>
      <c r="C3" s="326"/>
      <c r="D3" s="326"/>
      <c r="E3" s="326"/>
      <c r="F3" s="327"/>
    </row>
    <row r="4" spans="1:6" s="238" customFormat="1" ht="18" x14ac:dyDescent="0.3">
      <c r="A4" s="328"/>
      <c r="B4" s="329"/>
      <c r="C4" s="329"/>
      <c r="D4" s="329"/>
      <c r="E4" s="329"/>
      <c r="F4" s="330"/>
    </row>
    <row r="5" spans="1:6" s="239" customFormat="1" ht="21" customHeight="1" x14ac:dyDescent="0.3">
      <c r="A5" s="331" t="s">
        <v>439</v>
      </c>
      <c r="B5" s="331"/>
      <c r="C5" s="331"/>
      <c r="D5" s="331"/>
      <c r="E5" s="331"/>
      <c r="F5" s="331"/>
    </row>
    <row r="6" spans="1:6" s="239" customFormat="1" ht="44.25" customHeight="1" x14ac:dyDescent="0.3">
      <c r="A6" s="316" t="s">
        <v>440</v>
      </c>
      <c r="B6" s="317"/>
      <c r="C6" s="317"/>
      <c r="D6" s="317"/>
      <c r="E6" s="317"/>
      <c r="F6" s="318"/>
    </row>
    <row r="7" spans="1:6" s="238" customFormat="1" ht="22.5" customHeight="1" x14ac:dyDescent="0.3">
      <c r="A7" s="335" t="s">
        <v>420</v>
      </c>
      <c r="B7" s="336"/>
      <c r="C7" s="336"/>
      <c r="D7" s="336"/>
      <c r="E7" s="336"/>
      <c r="F7" s="337"/>
    </row>
    <row r="8" spans="1:6" s="238" customFormat="1" ht="18" customHeight="1" x14ac:dyDescent="0.3">
      <c r="A8" s="328"/>
      <c r="B8" s="329"/>
      <c r="C8" s="329"/>
      <c r="D8" s="329"/>
      <c r="E8" s="329"/>
      <c r="F8" s="330"/>
    </row>
    <row r="9" spans="1:6" s="239" customFormat="1" ht="25.5" customHeight="1" x14ac:dyDescent="0.3">
      <c r="A9" s="338" t="s">
        <v>441</v>
      </c>
      <c r="B9" s="339"/>
      <c r="C9" s="339"/>
      <c r="D9" s="339"/>
      <c r="E9" s="339"/>
      <c r="F9" s="340"/>
    </row>
    <row r="10" spans="1:6" s="238" customFormat="1" ht="51.75" customHeight="1" x14ac:dyDescent="0.3">
      <c r="A10" s="341" t="s">
        <v>421</v>
      </c>
      <c r="B10" s="342"/>
      <c r="C10" s="342"/>
      <c r="D10" s="342"/>
      <c r="E10" s="342"/>
      <c r="F10" s="343"/>
    </row>
    <row r="11" spans="1:6" s="238" customFormat="1" ht="38.25" customHeight="1" x14ac:dyDescent="0.3">
      <c r="A11" s="344" t="s">
        <v>422</v>
      </c>
      <c r="B11" s="345"/>
      <c r="C11" s="345"/>
      <c r="D11" s="345"/>
      <c r="E11" s="345"/>
      <c r="F11" s="346"/>
    </row>
    <row r="12" spans="1:6" s="238" customFormat="1" ht="59.25" customHeight="1" x14ac:dyDescent="0.3">
      <c r="A12" s="341" t="s">
        <v>423</v>
      </c>
      <c r="B12" s="342"/>
      <c r="C12" s="342"/>
      <c r="D12" s="342"/>
      <c r="E12" s="342"/>
      <c r="F12" s="343"/>
    </row>
    <row r="13" spans="1:6" s="238" customFormat="1" ht="59.25" customHeight="1" x14ac:dyDescent="0.3">
      <c r="A13" s="341" t="s">
        <v>424</v>
      </c>
      <c r="B13" s="342"/>
      <c r="C13" s="342"/>
      <c r="D13" s="342"/>
      <c r="E13" s="342"/>
      <c r="F13" s="347"/>
    </row>
    <row r="14" spans="1:6" s="239" customFormat="1" ht="24.75" customHeight="1" x14ac:dyDescent="0.3">
      <c r="A14" s="348" t="s">
        <v>442</v>
      </c>
      <c r="B14" s="349"/>
      <c r="C14" s="349"/>
      <c r="D14" s="349"/>
      <c r="E14" s="349"/>
      <c r="F14" s="350"/>
    </row>
    <row r="15" spans="1:6" s="238" customFormat="1" ht="24.75" customHeight="1" x14ac:dyDescent="0.3">
      <c r="A15" s="341" t="s">
        <v>446</v>
      </c>
      <c r="B15" s="342"/>
      <c r="C15" s="342"/>
      <c r="D15" s="342"/>
      <c r="E15" s="342"/>
      <c r="F15" s="347"/>
    </row>
    <row r="16" spans="1:6" s="238" customFormat="1" ht="18" x14ac:dyDescent="0.3">
      <c r="A16" s="351"/>
      <c r="B16" s="352"/>
      <c r="C16" s="352"/>
      <c r="D16" s="352"/>
      <c r="E16" s="352"/>
      <c r="F16" s="353"/>
    </row>
    <row r="17" spans="1:41" s="239" customFormat="1" ht="18" x14ac:dyDescent="0.3">
      <c r="A17" s="354" t="s">
        <v>443</v>
      </c>
      <c r="B17" s="354"/>
      <c r="C17" s="354"/>
      <c r="D17" s="354"/>
      <c r="E17" s="354"/>
      <c r="F17" s="354"/>
    </row>
    <row r="18" spans="1:41" s="239" customFormat="1" ht="45.75" customHeight="1" x14ac:dyDescent="0.3">
      <c r="A18" s="332" t="s">
        <v>451</v>
      </c>
      <c r="B18" s="333"/>
      <c r="C18" s="333"/>
      <c r="D18" s="333"/>
      <c r="E18" s="333"/>
      <c r="F18" s="334"/>
    </row>
    <row r="19" spans="1:41" s="238" customFormat="1" ht="20.25" customHeight="1" x14ac:dyDescent="0.3">
      <c r="A19" s="355" t="s">
        <v>425</v>
      </c>
      <c r="B19" s="356"/>
      <c r="C19" s="356"/>
      <c r="D19" s="356"/>
      <c r="E19" s="356"/>
      <c r="F19" s="357"/>
    </row>
    <row r="20" spans="1:41" s="238" customFormat="1" ht="43.5" customHeight="1" x14ac:dyDescent="0.3">
      <c r="A20" s="355" t="s">
        <v>426</v>
      </c>
      <c r="B20" s="356"/>
      <c r="C20" s="356"/>
      <c r="D20" s="356"/>
      <c r="E20" s="356"/>
      <c r="F20" s="357"/>
    </row>
    <row r="21" spans="1:41" s="239" customFormat="1" ht="131.25" customHeight="1" x14ac:dyDescent="0.3">
      <c r="A21" s="358" t="s">
        <v>444</v>
      </c>
      <c r="B21" s="359"/>
      <c r="C21" s="359"/>
      <c r="D21" s="359"/>
      <c r="E21" s="359"/>
      <c r="F21" s="360"/>
    </row>
    <row r="22" spans="1:41" s="239" customFormat="1" ht="84.75" customHeight="1" x14ac:dyDescent="0.3">
      <c r="A22" s="358" t="s">
        <v>452</v>
      </c>
      <c r="B22" s="361"/>
      <c r="C22" s="361"/>
      <c r="D22" s="361"/>
      <c r="E22" s="361"/>
      <c r="F22" s="362"/>
    </row>
    <row r="23" spans="1:41" s="244" customFormat="1" ht="44.25" customHeight="1" x14ac:dyDescent="0.3">
      <c r="A23" s="363" t="s">
        <v>447</v>
      </c>
      <c r="B23" s="364"/>
      <c r="C23" s="364"/>
      <c r="D23" s="364"/>
      <c r="E23" s="364"/>
      <c r="F23" s="365"/>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row>
    <row r="24" spans="1:41" s="238" customFormat="1" ht="20.25" customHeight="1" x14ac:dyDescent="0.3">
      <c r="A24" s="355" t="s">
        <v>425</v>
      </c>
      <c r="B24" s="356"/>
      <c r="C24" s="356"/>
      <c r="D24" s="356"/>
      <c r="E24" s="356"/>
      <c r="F24" s="357"/>
    </row>
    <row r="25" spans="1:41" s="238" customFormat="1" ht="43.5" customHeight="1" x14ac:dyDescent="0.3">
      <c r="A25" s="366" t="s">
        <v>426</v>
      </c>
      <c r="B25" s="367"/>
      <c r="C25" s="367"/>
      <c r="D25" s="367"/>
      <c r="E25" s="367"/>
      <c r="F25" s="368"/>
    </row>
    <row r="26" spans="1:41" s="239" customFormat="1" ht="55.5" customHeight="1" x14ac:dyDescent="0.3">
      <c r="A26" s="358" t="s">
        <v>454</v>
      </c>
      <c r="B26" s="361"/>
      <c r="C26" s="361"/>
      <c r="D26" s="361"/>
      <c r="E26" s="361"/>
      <c r="F26" s="362"/>
    </row>
    <row r="27" spans="1:41" s="238" customFormat="1" ht="24.75" customHeight="1" x14ac:dyDescent="0.3">
      <c r="A27" s="355" t="s">
        <v>425</v>
      </c>
      <c r="B27" s="356"/>
      <c r="C27" s="356"/>
      <c r="D27" s="356"/>
      <c r="E27" s="356"/>
      <c r="F27" s="357"/>
    </row>
    <row r="28" spans="1:41" s="238" customFormat="1" ht="45.75" customHeight="1" x14ac:dyDescent="0.3">
      <c r="A28" s="355" t="s">
        <v>426</v>
      </c>
      <c r="B28" s="356"/>
      <c r="C28" s="356"/>
      <c r="D28" s="356"/>
      <c r="E28" s="356"/>
      <c r="F28" s="357"/>
    </row>
    <row r="29" spans="1:41" s="239" customFormat="1" ht="39.75" customHeight="1" x14ac:dyDescent="0.3">
      <c r="A29" s="369" t="s">
        <v>453</v>
      </c>
      <c r="B29" s="370"/>
      <c r="C29" s="370"/>
      <c r="D29" s="370"/>
      <c r="E29" s="370"/>
      <c r="F29" s="371"/>
    </row>
    <row r="30" spans="1:41" s="238" customFormat="1" ht="24.75" customHeight="1" x14ac:dyDescent="0.3">
      <c r="A30" s="355" t="s">
        <v>425</v>
      </c>
      <c r="B30" s="356"/>
      <c r="C30" s="356"/>
      <c r="D30" s="356"/>
      <c r="E30" s="356"/>
      <c r="F30" s="357"/>
    </row>
    <row r="31" spans="1:41" s="238" customFormat="1" ht="43.5" customHeight="1" x14ac:dyDescent="0.3">
      <c r="A31" s="355" t="s">
        <v>426</v>
      </c>
      <c r="B31" s="356"/>
      <c r="C31" s="356"/>
      <c r="D31" s="356"/>
      <c r="E31" s="356"/>
      <c r="F31" s="357"/>
    </row>
    <row r="32" spans="1:41" s="195" customFormat="1" ht="21" customHeight="1" x14ac:dyDescent="0.3">
      <c r="A32" s="372" t="s">
        <v>427</v>
      </c>
      <c r="B32" s="373"/>
      <c r="C32" s="373"/>
      <c r="D32" s="373"/>
      <c r="E32" s="373"/>
      <c r="F32" s="374"/>
    </row>
    <row r="33" spans="1:6" s="238" customFormat="1" ht="18" x14ac:dyDescent="0.3">
      <c r="A33" s="375" t="s">
        <v>428</v>
      </c>
      <c r="B33" s="376"/>
      <c r="C33" s="376"/>
      <c r="D33" s="376"/>
      <c r="E33" s="376"/>
      <c r="F33" s="377"/>
    </row>
    <row r="34" spans="1:6" s="238" customFormat="1" ht="18" x14ac:dyDescent="0.3">
      <c r="A34" s="375" t="s">
        <v>429</v>
      </c>
      <c r="B34" s="376"/>
      <c r="C34" s="376"/>
      <c r="D34" s="376"/>
      <c r="E34" s="376"/>
      <c r="F34" s="377"/>
    </row>
    <row r="35" spans="1:6" s="238" customFormat="1" ht="25.2" x14ac:dyDescent="0.3">
      <c r="A35" s="375" t="s">
        <v>430</v>
      </c>
      <c r="B35" s="376"/>
      <c r="C35" s="376"/>
      <c r="D35" s="376"/>
      <c r="E35" s="376"/>
      <c r="F35" s="377"/>
    </row>
    <row r="36" spans="1:6" s="238" customFormat="1" ht="25.2" x14ac:dyDescent="0.3">
      <c r="A36" s="375" t="s">
        <v>431</v>
      </c>
      <c r="B36" s="376"/>
      <c r="C36" s="376"/>
      <c r="D36" s="376"/>
      <c r="E36" s="376"/>
      <c r="F36" s="377"/>
    </row>
    <row r="37" spans="1:6" ht="23.25" customHeight="1" thickBot="1" x14ac:dyDescent="0.35">
      <c r="A37" s="378" t="s">
        <v>432</v>
      </c>
      <c r="B37" s="379"/>
      <c r="C37" s="379"/>
      <c r="D37" s="379"/>
      <c r="E37" s="379"/>
      <c r="F37" s="380"/>
    </row>
    <row r="38" spans="1:6" s="238" customFormat="1" ht="18" x14ac:dyDescent="0.3">
      <c r="A38" s="329"/>
      <c r="B38" s="329"/>
      <c r="C38" s="329"/>
      <c r="D38" s="329"/>
      <c r="E38" s="329"/>
      <c r="F38" s="329"/>
    </row>
    <row r="39" spans="1:6" s="238" customFormat="1" ht="18" x14ac:dyDescent="0.3">
      <c r="A39" s="329"/>
      <c r="B39" s="329"/>
      <c r="C39" s="329"/>
      <c r="D39" s="329"/>
      <c r="E39" s="329"/>
      <c r="F39" s="329"/>
    </row>
    <row r="40" spans="1:6" s="238" customFormat="1" ht="18" x14ac:dyDescent="0.3">
      <c r="A40" s="329"/>
      <c r="B40" s="329"/>
      <c r="C40" s="329"/>
      <c r="D40" s="329"/>
      <c r="E40" s="329"/>
      <c r="F40" s="329"/>
    </row>
    <row r="41" spans="1:6" s="238" customFormat="1" ht="18" x14ac:dyDescent="0.3">
      <c r="A41" s="329" t="s">
        <v>433</v>
      </c>
      <c r="B41" s="329"/>
      <c r="C41" s="329"/>
      <c r="D41" s="329"/>
      <c r="E41" s="329"/>
      <c r="F41" s="329"/>
    </row>
    <row r="42" spans="1:6" s="238" customFormat="1" ht="18" x14ac:dyDescent="0.3">
      <c r="A42" s="329"/>
      <c r="B42" s="329"/>
      <c r="C42" s="329"/>
      <c r="D42" s="329"/>
      <c r="E42" s="329"/>
      <c r="F42" s="329"/>
    </row>
    <row r="43" spans="1:6" s="238" customFormat="1" ht="18" x14ac:dyDescent="0.3">
      <c r="A43" s="329"/>
      <c r="B43" s="329"/>
      <c r="C43" s="329"/>
      <c r="D43" s="329"/>
      <c r="E43" s="329"/>
      <c r="F43" s="329"/>
    </row>
    <row r="44" spans="1:6" s="238" customFormat="1" ht="18" x14ac:dyDescent="0.3">
      <c r="A44" s="329"/>
      <c r="B44" s="329"/>
      <c r="C44" s="329"/>
      <c r="D44" s="329"/>
      <c r="E44" s="329"/>
      <c r="F44" s="329"/>
    </row>
    <row r="45" spans="1:6" s="238" customFormat="1" ht="18" x14ac:dyDescent="0.3">
      <c r="A45" s="329"/>
      <c r="B45" s="329"/>
      <c r="C45" s="329"/>
      <c r="D45" s="329"/>
      <c r="E45" s="329"/>
      <c r="F45" s="329"/>
    </row>
    <row r="46" spans="1:6" s="238" customFormat="1" ht="18" x14ac:dyDescent="0.3">
      <c r="A46" s="329"/>
      <c r="B46" s="329"/>
      <c r="C46" s="329"/>
      <c r="D46" s="329"/>
      <c r="E46" s="329"/>
      <c r="F46" s="329"/>
    </row>
    <row r="47" spans="1:6" s="238" customFormat="1" ht="18" x14ac:dyDescent="0.3">
      <c r="A47" s="329"/>
      <c r="B47" s="329"/>
      <c r="C47" s="329"/>
      <c r="D47" s="329"/>
      <c r="E47" s="329"/>
      <c r="F47" s="329"/>
    </row>
    <row r="48" spans="1:6" x14ac:dyDescent="0.3">
      <c r="A48" s="381"/>
      <c r="B48" s="381"/>
      <c r="C48" s="381"/>
      <c r="D48" s="381"/>
      <c r="E48" s="381"/>
      <c r="F48" s="381"/>
    </row>
    <row r="49" spans="1:6" x14ac:dyDescent="0.3">
      <c r="A49" s="381"/>
      <c r="B49" s="381"/>
      <c r="C49" s="381"/>
      <c r="D49" s="381"/>
      <c r="E49" s="381"/>
      <c r="F49" s="381"/>
    </row>
    <row r="50" spans="1:6" x14ac:dyDescent="0.3">
      <c r="A50" s="381"/>
      <c r="B50" s="381"/>
      <c r="C50" s="381"/>
      <c r="D50" s="381"/>
      <c r="E50" s="381"/>
      <c r="F50" s="381"/>
    </row>
    <row r="51" spans="1:6" x14ac:dyDescent="0.3">
      <c r="A51" s="381"/>
      <c r="B51" s="381"/>
      <c r="C51" s="381"/>
      <c r="D51" s="381"/>
      <c r="E51" s="381"/>
      <c r="F51" s="381"/>
    </row>
    <row r="52" spans="1:6" x14ac:dyDescent="0.3">
      <c r="A52" s="381"/>
      <c r="B52" s="381"/>
      <c r="C52" s="381"/>
      <c r="D52" s="381"/>
      <c r="E52" s="381"/>
      <c r="F52" s="381"/>
    </row>
    <row r="53" spans="1:6" x14ac:dyDescent="0.3">
      <c r="A53" s="381"/>
      <c r="B53" s="381"/>
      <c r="C53" s="381"/>
      <c r="D53" s="381"/>
      <c r="E53" s="381"/>
      <c r="F53" s="381"/>
    </row>
    <row r="54" spans="1:6" x14ac:dyDescent="0.3">
      <c r="A54" s="381"/>
      <c r="B54" s="381"/>
      <c r="C54" s="381"/>
      <c r="D54" s="381"/>
      <c r="E54" s="381"/>
      <c r="F54" s="381"/>
    </row>
    <row r="55" spans="1:6" x14ac:dyDescent="0.3">
      <c r="A55" s="381"/>
      <c r="B55" s="381"/>
      <c r="C55" s="381"/>
      <c r="D55" s="381"/>
      <c r="E55" s="381"/>
      <c r="F55" s="381"/>
    </row>
    <row r="56" spans="1:6" x14ac:dyDescent="0.3">
      <c r="A56" s="381"/>
      <c r="B56" s="381"/>
      <c r="C56" s="381"/>
      <c r="D56" s="381"/>
      <c r="E56" s="381"/>
      <c r="F56" s="381"/>
    </row>
    <row r="57" spans="1:6" x14ac:dyDescent="0.3">
      <c r="A57" s="381"/>
      <c r="B57" s="381"/>
      <c r="C57" s="381"/>
      <c r="D57" s="381"/>
      <c r="E57" s="381"/>
      <c r="F57" s="381"/>
    </row>
    <row r="58" spans="1:6" ht="18.75" customHeight="1" x14ac:dyDescent="0.3">
      <c r="A58" s="381"/>
      <c r="B58" s="381"/>
      <c r="C58" s="381"/>
      <c r="D58" s="381"/>
      <c r="E58" s="381"/>
      <c r="F58" s="381"/>
    </row>
    <row r="59" spans="1:6" x14ac:dyDescent="0.3">
      <c r="A59" s="381"/>
      <c r="B59" s="381"/>
      <c r="C59" s="381"/>
      <c r="D59" s="381"/>
      <c r="E59" s="381"/>
      <c r="F59" s="381"/>
    </row>
    <row r="67" spans="1:6" s="196" customFormat="1" ht="18" x14ac:dyDescent="0.35">
      <c r="A67" s="237"/>
      <c r="B67" s="237"/>
      <c r="C67" s="237"/>
      <c r="D67" s="237"/>
      <c r="E67" s="237"/>
      <c r="F67" s="237"/>
    </row>
  </sheetData>
  <sheetProtection algorithmName="SHA-512" hashValue="rzXn2q3OnVjXO4OuKgK4XEm8GwvWUOGUyZXNqSW2q7x9GJm4Qqbat/tUqM/UyNmaEyImu4Ikj+CvYChbzC/LtA==" saltValue="6BLKCOkzev+IVPfeoCEm6A==" spinCount="100000" sheet="1" objects="1" scenarios="1"/>
  <mergeCells count="59">
    <mergeCell ref="A55:F55"/>
    <mergeCell ref="A56:F56"/>
    <mergeCell ref="A57:F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F1"/>
    <mergeCell ref="A2:F2"/>
    <mergeCell ref="A3:F3"/>
    <mergeCell ref="A4:F4"/>
    <mergeCell ref="A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FF99-4A67-4708-ADE7-CB1B560DA26D}">
  <dimension ref="A1:EZ381"/>
  <sheetViews>
    <sheetView tabSelected="1" zoomScale="99" zoomScaleNormal="99" workbookViewId="0">
      <selection activeCell="A2" sqref="A2:A4"/>
    </sheetView>
  </sheetViews>
  <sheetFormatPr defaultColWidth="9.109375" defaultRowHeight="14.4" x14ac:dyDescent="0.3"/>
  <cols>
    <col min="1" max="1" width="105.77734375"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6.8867187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4.5546875" style="2" customWidth="1"/>
    <col min="51" max="51" width="0.5546875" style="2" customWidth="1"/>
    <col min="52" max="53" width="13.5546875" style="2" customWidth="1"/>
    <col min="54" max="54" width="15.44140625" style="2" customWidth="1"/>
    <col min="55" max="56" width="0.5546875" style="2" customWidth="1"/>
    <col min="57" max="16384" width="9.109375" style="3"/>
  </cols>
  <sheetData>
    <row r="1" spans="1:56" ht="33.6" customHeight="1" thickBot="1" x14ac:dyDescent="0.35">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 customHeight="1" x14ac:dyDescent="0.3">
      <c r="A2" s="417" t="s">
        <v>0</v>
      </c>
      <c r="B2" s="420" t="s">
        <v>1</v>
      </c>
      <c r="C2" s="421"/>
      <c r="D2" s="426" t="s">
        <v>2</v>
      </c>
      <c r="E2" s="427"/>
      <c r="F2" s="427"/>
      <c r="G2" s="428"/>
      <c r="H2" s="429"/>
      <c r="I2" s="438" t="s">
        <v>3</v>
      </c>
      <c r="J2" s="439"/>
      <c r="K2" s="439"/>
      <c r="L2" s="439"/>
      <c r="M2" s="439"/>
      <c r="N2" s="4"/>
      <c r="O2" s="444" t="s">
        <v>4</v>
      </c>
      <c r="P2" s="396"/>
      <c r="Q2" s="396"/>
      <c r="R2" s="4"/>
      <c r="S2" s="445" t="s">
        <v>5</v>
      </c>
      <c r="T2" s="445"/>
      <c r="U2" s="445"/>
      <c r="V2" s="445"/>
      <c r="W2" s="445"/>
      <c r="X2" s="445"/>
      <c r="Y2" s="4"/>
      <c r="Z2" s="448"/>
      <c r="AA2" s="451" t="s">
        <v>6</v>
      </c>
      <c r="AB2" s="454" t="s">
        <v>7</v>
      </c>
      <c r="AC2" s="279"/>
      <c r="AD2" s="4"/>
      <c r="AE2" s="414" t="s">
        <v>8</v>
      </c>
      <c r="AF2" s="414" t="s">
        <v>9</v>
      </c>
      <c r="AG2" s="414" t="s">
        <v>10</v>
      </c>
      <c r="AH2" s="6"/>
      <c r="AI2" s="4"/>
      <c r="AJ2" s="382" t="s">
        <v>11</v>
      </c>
      <c r="AK2" s="383"/>
      <c r="AL2" s="383"/>
      <c r="AM2" s="4"/>
      <c r="AN2" s="386" t="s">
        <v>12</v>
      </c>
      <c r="AO2" s="387"/>
      <c r="AP2" s="388"/>
      <c r="AQ2" s="4"/>
      <c r="AR2" s="395" t="s">
        <v>13</v>
      </c>
      <c r="AS2" s="396"/>
      <c r="AT2" s="397"/>
      <c r="AU2" s="4"/>
      <c r="AV2" s="402" t="s">
        <v>14</v>
      </c>
      <c r="AW2" s="403"/>
      <c r="AX2" s="404"/>
      <c r="AY2" s="4"/>
      <c r="AZ2" s="411" t="s">
        <v>15</v>
      </c>
      <c r="BA2" s="411"/>
      <c r="BB2" s="404"/>
      <c r="BC2" s="4"/>
      <c r="BD2" s="7"/>
    </row>
    <row r="3" spans="1:56" ht="35.1" customHeight="1" thickBot="1" x14ac:dyDescent="0.35">
      <c r="A3" s="418"/>
      <c r="B3" s="422"/>
      <c r="C3" s="423"/>
      <c r="D3" s="430"/>
      <c r="E3" s="431"/>
      <c r="F3" s="431"/>
      <c r="G3" s="432"/>
      <c r="H3" s="433"/>
      <c r="I3" s="440"/>
      <c r="J3" s="441"/>
      <c r="K3" s="441"/>
      <c r="L3" s="441"/>
      <c r="M3" s="441"/>
      <c r="N3" s="8"/>
      <c r="O3" s="398"/>
      <c r="P3" s="398"/>
      <c r="Q3" s="398"/>
      <c r="R3" s="8"/>
      <c r="S3" s="446"/>
      <c r="T3" s="446"/>
      <c r="U3" s="446"/>
      <c r="V3" s="446"/>
      <c r="W3" s="446"/>
      <c r="X3" s="446"/>
      <c r="Y3" s="8"/>
      <c r="Z3" s="449"/>
      <c r="AA3" s="452"/>
      <c r="AB3" s="415"/>
      <c r="AC3" s="280"/>
      <c r="AD3" s="8"/>
      <c r="AE3" s="415"/>
      <c r="AF3" s="415"/>
      <c r="AG3" s="415"/>
      <c r="AH3" s="10"/>
      <c r="AI3" s="8"/>
      <c r="AJ3" s="384"/>
      <c r="AK3" s="384"/>
      <c r="AL3" s="384"/>
      <c r="AM3" s="8"/>
      <c r="AN3" s="389"/>
      <c r="AO3" s="390"/>
      <c r="AP3" s="391"/>
      <c r="AQ3" s="8"/>
      <c r="AR3" s="398"/>
      <c r="AS3" s="398"/>
      <c r="AT3" s="399"/>
      <c r="AU3" s="8"/>
      <c r="AV3" s="405"/>
      <c r="AW3" s="406"/>
      <c r="AX3" s="407"/>
      <c r="AY3" s="8"/>
      <c r="AZ3" s="412"/>
      <c r="BA3" s="412"/>
      <c r="BB3" s="407"/>
      <c r="BC3" s="8"/>
      <c r="BD3" s="4"/>
    </row>
    <row r="4" spans="1:56" ht="113.25" customHeight="1" thickBot="1" x14ac:dyDescent="0.35">
      <c r="A4" s="419"/>
      <c r="B4" s="424"/>
      <c r="C4" s="425"/>
      <c r="D4" s="434"/>
      <c r="E4" s="435"/>
      <c r="F4" s="435"/>
      <c r="G4" s="436"/>
      <c r="H4" s="437"/>
      <c r="I4" s="442"/>
      <c r="J4" s="443"/>
      <c r="K4" s="443"/>
      <c r="L4" s="443"/>
      <c r="M4" s="443"/>
      <c r="N4" s="11"/>
      <c r="O4" s="400"/>
      <c r="P4" s="400"/>
      <c r="Q4" s="400"/>
      <c r="R4" s="11"/>
      <c r="S4" s="447"/>
      <c r="T4" s="447"/>
      <c r="U4" s="447"/>
      <c r="V4" s="447"/>
      <c r="W4" s="447"/>
      <c r="X4" s="447"/>
      <c r="Y4" s="11"/>
      <c r="Z4" s="450"/>
      <c r="AA4" s="453"/>
      <c r="AB4" s="415"/>
      <c r="AC4" s="280"/>
      <c r="AD4" s="11"/>
      <c r="AE4" s="415"/>
      <c r="AF4" s="415"/>
      <c r="AG4" s="415"/>
      <c r="AH4" s="10"/>
      <c r="AI4" s="11"/>
      <c r="AJ4" s="385"/>
      <c r="AK4" s="385"/>
      <c r="AL4" s="385"/>
      <c r="AM4" s="11"/>
      <c r="AN4" s="392"/>
      <c r="AO4" s="393"/>
      <c r="AP4" s="394"/>
      <c r="AQ4" s="11"/>
      <c r="AR4" s="400"/>
      <c r="AS4" s="400"/>
      <c r="AT4" s="401"/>
      <c r="AU4" s="11"/>
      <c r="AV4" s="408"/>
      <c r="AW4" s="409"/>
      <c r="AX4" s="410"/>
      <c r="AY4" s="11"/>
      <c r="AZ4" s="413"/>
      <c r="BA4" s="413"/>
      <c r="BB4" s="410"/>
      <c r="BC4" s="11"/>
      <c r="BD4" s="4"/>
    </row>
    <row r="5" spans="1:56" ht="118.8"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416"/>
      <c r="AC5" s="201" t="s">
        <v>435</v>
      </c>
      <c r="AD5" s="123"/>
      <c r="AE5" s="416"/>
      <c r="AF5" s="416"/>
      <c r="AG5" s="416"/>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5">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5">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6"/>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6"/>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6"/>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6"/>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56" ht="15.6" customHeight="1" thickBot="1" x14ac:dyDescent="0.35">
      <c r="A49" s="61" t="s">
        <v>101</v>
      </c>
      <c r="B49" s="97">
        <v>628921</v>
      </c>
      <c r="C49" s="52" t="s">
        <v>48</v>
      </c>
      <c r="D49" s="26">
        <v>243.23000000000002</v>
      </c>
      <c r="E49" s="26">
        <v>8.4499999999999993</v>
      </c>
      <c r="F49" s="53">
        <v>13.67</v>
      </c>
      <c r="G49" s="53">
        <v>0</v>
      </c>
      <c r="H49" s="28">
        <f t="shared" si="6"/>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56" ht="15.6" customHeight="1" thickBot="1" x14ac:dyDescent="0.35">
      <c r="A50" s="245" t="s">
        <v>102</v>
      </c>
      <c r="B50" s="228">
        <v>952010</v>
      </c>
      <c r="C50" s="52" t="s">
        <v>48</v>
      </c>
      <c r="D50" s="26">
        <v>252.35000000000002</v>
      </c>
      <c r="E50" s="26">
        <v>8.4499999999999993</v>
      </c>
      <c r="F50" s="53">
        <v>13.67</v>
      </c>
      <c r="G50" s="53">
        <v>0</v>
      </c>
      <c r="H50" s="28">
        <f t="shared" si="6"/>
        <v>274.47000000000003</v>
      </c>
      <c r="I50" s="290">
        <f t="shared" si="2"/>
        <v>260.8</v>
      </c>
      <c r="J50" s="290">
        <v>0.86</v>
      </c>
      <c r="K50" s="272">
        <v>13.67</v>
      </c>
      <c r="L50" s="272">
        <v>0</v>
      </c>
      <c r="M50" s="273">
        <f t="shared" si="1"/>
        <v>275.33000000000004</v>
      </c>
      <c r="N50" s="16"/>
      <c r="O50" s="32" t="s">
        <v>49</v>
      </c>
      <c r="P50" s="33" t="s">
        <v>50</v>
      </c>
      <c r="Q50" s="34">
        <v>0</v>
      </c>
      <c r="R50" s="16"/>
      <c r="S50" s="35" t="s">
        <v>51</v>
      </c>
      <c r="T50" s="35" t="s">
        <v>49</v>
      </c>
      <c r="U50" s="35" t="s">
        <v>51</v>
      </c>
      <c r="V50" s="289" t="s">
        <v>51</v>
      </c>
      <c r="W50" s="289" t="s">
        <v>49</v>
      </c>
      <c r="X50" s="295"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56" ht="15.6" customHeight="1" thickBot="1" x14ac:dyDescent="0.35">
      <c r="A51" s="95" t="s">
        <v>103</v>
      </c>
      <c r="B51" s="228">
        <v>909629</v>
      </c>
      <c r="C51" s="52" t="s">
        <v>48</v>
      </c>
      <c r="D51" s="26">
        <v>257.04000000000002</v>
      </c>
      <c r="E51" s="26">
        <v>8.4499999999999993</v>
      </c>
      <c r="F51" s="53">
        <v>13.67</v>
      </c>
      <c r="G51" s="53">
        <v>0</v>
      </c>
      <c r="H51" s="28">
        <f t="shared" si="6"/>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289" t="s">
        <v>49</v>
      </c>
      <c r="W51" s="277" t="s">
        <v>49</v>
      </c>
      <c r="X51" s="278"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56" ht="15.6" customHeight="1" thickBot="1" x14ac:dyDescent="0.35">
      <c r="A52" s="51" t="s">
        <v>104</v>
      </c>
      <c r="B52" s="52">
        <v>488143</v>
      </c>
      <c r="C52" s="52" t="s">
        <v>48</v>
      </c>
      <c r="D52" s="26">
        <v>237.24</v>
      </c>
      <c r="E52" s="26">
        <v>8.4499999999999993</v>
      </c>
      <c r="F52" s="53">
        <v>13.67</v>
      </c>
      <c r="G52" s="53">
        <v>0</v>
      </c>
      <c r="H52" s="28">
        <f t="shared" si="6"/>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56" ht="15.6" customHeight="1" thickBot="1" x14ac:dyDescent="0.35">
      <c r="A53" s="51" t="s">
        <v>105</v>
      </c>
      <c r="B53" s="52">
        <v>392847</v>
      </c>
      <c r="C53" s="52" t="s">
        <v>48</v>
      </c>
      <c r="D53" s="26">
        <v>252.28</v>
      </c>
      <c r="E53" s="26">
        <v>8.4499999999999993</v>
      </c>
      <c r="F53" s="53">
        <v>13.67</v>
      </c>
      <c r="G53" s="53">
        <v>0</v>
      </c>
      <c r="H53" s="28">
        <f t="shared" si="6"/>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56" ht="15.6" customHeight="1" thickBot="1" x14ac:dyDescent="0.35">
      <c r="A54" s="51" t="s">
        <v>106</v>
      </c>
      <c r="B54" s="52">
        <v>388122</v>
      </c>
      <c r="C54" s="52" t="s">
        <v>48</v>
      </c>
      <c r="D54" s="26">
        <v>267.77</v>
      </c>
      <c r="E54" s="26">
        <v>8.4499999999999993</v>
      </c>
      <c r="F54" s="53">
        <v>13.67</v>
      </c>
      <c r="G54" s="53">
        <v>9.75</v>
      </c>
      <c r="H54" s="28">
        <f t="shared" si="6"/>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56" ht="15.6" customHeight="1" thickBot="1" x14ac:dyDescent="0.35">
      <c r="A55" s="51" t="s">
        <v>107</v>
      </c>
      <c r="B55" s="52">
        <v>906492</v>
      </c>
      <c r="C55" s="52" t="s">
        <v>48</v>
      </c>
      <c r="D55" s="26">
        <v>260.02999999999997</v>
      </c>
      <c r="E55" s="26">
        <v>8.4499999999999993</v>
      </c>
      <c r="F55" s="53">
        <v>13.67</v>
      </c>
      <c r="G55" s="53">
        <v>9</v>
      </c>
      <c r="H55" s="28">
        <f t="shared" si="6"/>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56" ht="15.6" customHeight="1" thickBot="1" x14ac:dyDescent="0.35">
      <c r="A56" s="98" t="s">
        <v>108</v>
      </c>
      <c r="B56" s="55">
        <v>890022</v>
      </c>
      <c r="C56" s="52" t="s">
        <v>48</v>
      </c>
      <c r="D56" s="26">
        <v>255.95000000000002</v>
      </c>
      <c r="E56" s="26">
        <v>8.4499999999999993</v>
      </c>
      <c r="F56" s="53">
        <v>13.67</v>
      </c>
      <c r="G56" s="53">
        <v>11.75</v>
      </c>
      <c r="H56" s="28">
        <f t="shared" si="6"/>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56" ht="15.6" customHeight="1" thickBot="1" x14ac:dyDescent="0.35">
      <c r="A57" s="256" t="s">
        <v>109</v>
      </c>
      <c r="B57" s="228">
        <v>895172</v>
      </c>
      <c r="C57" s="52" t="s">
        <v>48</v>
      </c>
      <c r="D57" s="26">
        <v>241.96</v>
      </c>
      <c r="E57" s="26">
        <v>8.4499999999999993</v>
      </c>
      <c r="F57" s="67">
        <v>0</v>
      </c>
      <c r="G57" s="53">
        <v>0</v>
      </c>
      <c r="H57" s="28">
        <f t="shared" si="6"/>
        <v>250.41</v>
      </c>
      <c r="I57" s="290">
        <f t="shared" si="2"/>
        <v>250.41</v>
      </c>
      <c r="J57" s="290">
        <v>0.86</v>
      </c>
      <c r="K57" s="68">
        <v>0</v>
      </c>
      <c r="L57" s="272">
        <v>0</v>
      </c>
      <c r="M57" s="273">
        <f t="shared" si="1"/>
        <v>251.27</v>
      </c>
      <c r="N57" s="16"/>
      <c r="O57" s="32" t="s">
        <v>49</v>
      </c>
      <c r="P57" s="33" t="s">
        <v>50</v>
      </c>
      <c r="Q57" s="34">
        <v>0</v>
      </c>
      <c r="R57" s="16"/>
      <c r="S57" s="35" t="s">
        <v>51</v>
      </c>
      <c r="T57" s="35" t="s">
        <v>51</v>
      </c>
      <c r="U57" s="35" t="s">
        <v>51</v>
      </c>
      <c r="V57" s="289" t="s">
        <v>51</v>
      </c>
      <c r="W57" s="289" t="s">
        <v>49</v>
      </c>
      <c r="X57" s="295"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56" ht="15.6" customHeight="1" thickBot="1" x14ac:dyDescent="0.35">
      <c r="A58" s="51" t="s">
        <v>110</v>
      </c>
      <c r="B58" s="52">
        <v>860191</v>
      </c>
      <c r="C58" s="52" t="s">
        <v>48</v>
      </c>
      <c r="D58" s="65">
        <v>261.35000000000002</v>
      </c>
      <c r="E58" s="65">
        <v>8.4499999999999993</v>
      </c>
      <c r="F58" s="66">
        <v>13.67</v>
      </c>
      <c r="G58" s="66">
        <v>7.5</v>
      </c>
      <c r="H58" s="28">
        <f t="shared" si="6"/>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56" ht="15.6" customHeight="1" thickBot="1" x14ac:dyDescent="0.35">
      <c r="A59" s="259" t="s">
        <v>456</v>
      </c>
      <c r="B59" s="260">
        <v>1137816</v>
      </c>
      <c r="C59" s="52" t="s">
        <v>48</v>
      </c>
      <c r="D59" s="26">
        <v>234.51000000000002</v>
      </c>
      <c r="E59" s="26">
        <v>8.4499999999999993</v>
      </c>
      <c r="F59" s="53">
        <v>13.67</v>
      </c>
      <c r="G59" s="53">
        <v>0</v>
      </c>
      <c r="H59" s="28">
        <f t="shared" si="6"/>
        <v>256.63</v>
      </c>
      <c r="I59" s="29">
        <f t="shared" si="2"/>
        <v>242.96</v>
      </c>
      <c r="J59" s="29">
        <v>0.86</v>
      </c>
      <c r="K59" s="30">
        <v>13.67</v>
      </c>
      <c r="L59" s="30">
        <v>0</v>
      </c>
      <c r="M59" s="31">
        <f t="shared" si="1"/>
        <v>257.49</v>
      </c>
      <c r="N59" s="16"/>
      <c r="O59" s="32" t="s">
        <v>49</v>
      </c>
      <c r="P59" s="33" t="s">
        <v>50</v>
      </c>
      <c r="Q59" s="34">
        <v>0</v>
      </c>
      <c r="R59" s="16"/>
      <c r="S59" s="35" t="s">
        <v>51</v>
      </c>
      <c r="T59" s="35" t="s">
        <v>49</v>
      </c>
      <c r="U59" s="35" t="s">
        <v>51</v>
      </c>
      <c r="V59" s="289" t="s">
        <v>49</v>
      </c>
      <c r="W59" s="277" t="s">
        <v>49</v>
      </c>
      <c r="X59" s="278"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row>
    <row r="60" spans="1:56" ht="15.6" customHeight="1" thickBot="1" x14ac:dyDescent="0.35">
      <c r="A60" s="95" t="s">
        <v>111</v>
      </c>
      <c r="B60" s="52">
        <v>899038</v>
      </c>
      <c r="C60" s="52" t="s">
        <v>48</v>
      </c>
      <c r="D60" s="26">
        <v>255.46</v>
      </c>
      <c r="E60" s="26">
        <v>8.4499999999999993</v>
      </c>
      <c r="F60" s="53">
        <v>13.67</v>
      </c>
      <c r="G60" s="53">
        <v>0</v>
      </c>
      <c r="H60" s="28">
        <f t="shared" si="6"/>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56" ht="15.6" customHeight="1" thickBot="1" x14ac:dyDescent="0.35">
      <c r="A61" s="51" t="s">
        <v>112</v>
      </c>
      <c r="B61" s="52">
        <v>537489</v>
      </c>
      <c r="C61" s="52" t="s">
        <v>48</v>
      </c>
      <c r="D61" s="26">
        <v>243.13000000000002</v>
      </c>
      <c r="E61" s="26">
        <v>8.4499999999999993</v>
      </c>
      <c r="F61" s="53">
        <v>13.67</v>
      </c>
      <c r="G61" s="53">
        <v>6</v>
      </c>
      <c r="H61" s="28">
        <f t="shared" si="6"/>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56" ht="15.6" customHeight="1" thickBot="1" x14ac:dyDescent="0.35">
      <c r="A62" s="51" t="s">
        <v>113</v>
      </c>
      <c r="B62" s="52">
        <v>4499204</v>
      </c>
      <c r="C62" s="52" t="s">
        <v>48</v>
      </c>
      <c r="D62" s="26">
        <v>240.49</v>
      </c>
      <c r="E62" s="26">
        <v>8.4499999999999993</v>
      </c>
      <c r="F62" s="53">
        <v>13.67</v>
      </c>
      <c r="G62" s="53">
        <v>6</v>
      </c>
      <c r="H62" s="28">
        <f t="shared" si="6"/>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56" ht="15.6" customHeight="1" thickBot="1" x14ac:dyDescent="0.35">
      <c r="A63" s="51" t="s">
        <v>114</v>
      </c>
      <c r="B63" s="52">
        <v>292087</v>
      </c>
      <c r="C63" s="52" t="s">
        <v>48</v>
      </c>
      <c r="D63" s="26">
        <v>259.85000000000002</v>
      </c>
      <c r="E63" s="26">
        <v>8.4499999999999993</v>
      </c>
      <c r="F63" s="53">
        <v>13.67</v>
      </c>
      <c r="G63" s="53">
        <v>0</v>
      </c>
      <c r="H63" s="28">
        <f t="shared" si="6"/>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56" ht="15.6" customHeight="1" thickBot="1" x14ac:dyDescent="0.35">
      <c r="A64" s="51" t="s">
        <v>115</v>
      </c>
      <c r="B64" s="52">
        <v>564745</v>
      </c>
      <c r="C64" s="52" t="s">
        <v>48</v>
      </c>
      <c r="D64" s="26">
        <v>267.83</v>
      </c>
      <c r="E64" s="26">
        <v>8.4499999999999993</v>
      </c>
      <c r="F64" s="53">
        <v>13.67</v>
      </c>
      <c r="G64" s="53">
        <v>12.75</v>
      </c>
      <c r="H64" s="28">
        <f t="shared" si="6"/>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6"/>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6"/>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6"/>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6"/>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6"/>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si="6"/>
        <v>268.77999999999997</v>
      </c>
      <c r="I70" s="29">
        <f t="shared" si="2"/>
        <v>249.10999999999999</v>
      </c>
      <c r="J70" s="29">
        <v>0.86</v>
      </c>
      <c r="K70" s="30">
        <v>13.67</v>
      </c>
      <c r="L70" s="30">
        <v>6</v>
      </c>
      <c r="M70" s="31">
        <f t="shared" ref="M70:M133" si="7">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230" t="s">
        <v>122</v>
      </c>
      <c r="B71" s="228">
        <v>546500</v>
      </c>
      <c r="C71" s="228" t="s">
        <v>48</v>
      </c>
      <c r="D71" s="26">
        <v>267.64999999999998</v>
      </c>
      <c r="E71" s="26">
        <v>8.4499999999999993</v>
      </c>
      <c r="F71" s="53">
        <v>13.67</v>
      </c>
      <c r="G71" s="53">
        <v>6</v>
      </c>
      <c r="H71" s="28">
        <f t="shared" si="6"/>
        <v>295.77</v>
      </c>
      <c r="I71" s="290">
        <f t="shared" ref="I71:I134" si="8">D71+E71</f>
        <v>276.09999999999997</v>
      </c>
      <c r="J71" s="290">
        <v>0.86</v>
      </c>
      <c r="K71" s="272">
        <v>13.67</v>
      </c>
      <c r="L71" s="272">
        <v>0</v>
      </c>
      <c r="M71" s="273">
        <f t="shared" si="7"/>
        <v>290.63</v>
      </c>
      <c r="N71" s="16"/>
      <c r="O71" s="32" t="s">
        <v>49</v>
      </c>
      <c r="P71" s="33" t="s">
        <v>50</v>
      </c>
      <c r="Q71" s="34">
        <v>0</v>
      </c>
      <c r="R71" s="16"/>
      <c r="S71" s="35" t="s">
        <v>51</v>
      </c>
      <c r="T71" s="35" t="s">
        <v>49</v>
      </c>
      <c r="U71" s="35" t="s">
        <v>51</v>
      </c>
      <c r="V71" s="289" t="s">
        <v>51</v>
      </c>
      <c r="W71" s="289" t="s">
        <v>49</v>
      </c>
      <c r="X71" s="295"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230" t="s">
        <v>123</v>
      </c>
      <c r="B72" s="228">
        <v>4488202</v>
      </c>
      <c r="C72" s="52" t="s">
        <v>48</v>
      </c>
      <c r="D72" s="26">
        <v>239.25</v>
      </c>
      <c r="E72" s="26">
        <v>8.4499999999999993</v>
      </c>
      <c r="F72" s="53">
        <v>13.67</v>
      </c>
      <c r="G72" s="53">
        <v>3</v>
      </c>
      <c r="H72" s="28">
        <f t="shared" si="6"/>
        <v>264.37</v>
      </c>
      <c r="I72" s="29">
        <f t="shared" si="8"/>
        <v>247.7</v>
      </c>
      <c r="J72" s="29">
        <v>0.86</v>
      </c>
      <c r="K72" s="30">
        <v>13.67</v>
      </c>
      <c r="L72" s="272">
        <v>6</v>
      </c>
      <c r="M72" s="273">
        <f t="shared" si="7"/>
        <v>268.23</v>
      </c>
      <c r="N72" s="16"/>
      <c r="O72" s="252" t="s">
        <v>51</v>
      </c>
      <c r="P72" s="276">
        <v>2</v>
      </c>
      <c r="Q72" s="275">
        <v>6</v>
      </c>
      <c r="R72" s="16"/>
      <c r="S72" s="35" t="s">
        <v>51</v>
      </c>
      <c r="T72" s="35" t="s">
        <v>49</v>
      </c>
      <c r="U72" s="35" t="s">
        <v>49</v>
      </c>
      <c r="V72" s="289" t="s">
        <v>49</v>
      </c>
      <c r="W72" s="289" t="s">
        <v>51</v>
      </c>
      <c r="X72" s="295">
        <f>COUNTIF(Z72:BB72,"Y")</f>
        <v>2</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230" t="s">
        <v>124</v>
      </c>
      <c r="B73" s="228">
        <v>4490304</v>
      </c>
      <c r="C73" s="52" t="s">
        <v>48</v>
      </c>
      <c r="D73" s="26">
        <v>259.08</v>
      </c>
      <c r="E73" s="26">
        <v>8.4499999999999993</v>
      </c>
      <c r="F73" s="53">
        <v>13.67</v>
      </c>
      <c r="G73" s="53">
        <v>9</v>
      </c>
      <c r="H73" s="28">
        <f t="shared" si="6"/>
        <v>290.2</v>
      </c>
      <c r="I73" s="290">
        <f t="shared" si="8"/>
        <v>267.52999999999997</v>
      </c>
      <c r="J73" s="290">
        <v>0.86</v>
      </c>
      <c r="K73" s="272">
        <v>13.67</v>
      </c>
      <c r="L73" s="291">
        <v>0</v>
      </c>
      <c r="M73" s="273">
        <f t="shared" si="7"/>
        <v>282.06</v>
      </c>
      <c r="N73" s="16"/>
      <c r="O73" s="252" t="s">
        <v>49</v>
      </c>
      <c r="P73" s="274" t="s">
        <v>50</v>
      </c>
      <c r="Q73" s="275">
        <v>0</v>
      </c>
      <c r="R73" s="16"/>
      <c r="S73" s="35" t="s">
        <v>51</v>
      </c>
      <c r="T73" s="35" t="s">
        <v>49</v>
      </c>
      <c r="U73" s="35" t="s">
        <v>49</v>
      </c>
      <c r="V73" s="289" t="s">
        <v>51</v>
      </c>
      <c r="W73" s="289" t="s">
        <v>49</v>
      </c>
      <c r="X73" s="295" t="s">
        <v>50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6"/>
        <v>283.10000000000002</v>
      </c>
      <c r="I74" s="29">
        <f t="shared" si="8"/>
        <v>268.18</v>
      </c>
      <c r="J74" s="29">
        <v>0.86</v>
      </c>
      <c r="K74" s="30">
        <v>13.67</v>
      </c>
      <c r="L74" s="30">
        <v>9.75</v>
      </c>
      <c r="M74" s="31">
        <f t="shared" si="7"/>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6"/>
        <v>294.18</v>
      </c>
      <c r="I75" s="29">
        <f t="shared" si="8"/>
        <v>267.76</v>
      </c>
      <c r="J75" s="29">
        <v>0.86</v>
      </c>
      <c r="K75" s="30">
        <v>13.67</v>
      </c>
      <c r="L75" s="30">
        <v>7.5</v>
      </c>
      <c r="M75" s="31">
        <f t="shared" si="7"/>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6"/>
        <v>276.79000000000002</v>
      </c>
      <c r="I76" s="29">
        <f t="shared" si="8"/>
        <v>260.12</v>
      </c>
      <c r="J76" s="29">
        <v>0.86</v>
      </c>
      <c r="K76" s="30">
        <v>13.67</v>
      </c>
      <c r="L76" s="30">
        <v>3</v>
      </c>
      <c r="M76" s="31">
        <f t="shared" si="7"/>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6"/>
        <v>271.92</v>
      </c>
      <c r="I77" s="29">
        <f t="shared" si="8"/>
        <v>258.25</v>
      </c>
      <c r="J77" s="29">
        <v>0.86</v>
      </c>
      <c r="K77" s="30">
        <v>13.67</v>
      </c>
      <c r="L77" s="30">
        <v>9</v>
      </c>
      <c r="M77" s="31">
        <f t="shared" si="7"/>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6"/>
        <v>268.13</v>
      </c>
      <c r="I78" s="29">
        <f t="shared" si="8"/>
        <v>251.46</v>
      </c>
      <c r="J78" s="29">
        <v>0.86</v>
      </c>
      <c r="K78" s="30">
        <v>13.67</v>
      </c>
      <c r="L78" s="30">
        <v>0</v>
      </c>
      <c r="M78" s="31">
        <f t="shared" si="7"/>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6"/>
        <v>263.05</v>
      </c>
      <c r="I79" s="29">
        <f t="shared" si="8"/>
        <v>246.38</v>
      </c>
      <c r="J79" s="29">
        <v>0.86</v>
      </c>
      <c r="K79" s="30">
        <v>13.67</v>
      </c>
      <c r="L79" s="30">
        <v>7.25</v>
      </c>
      <c r="M79" s="31">
        <f t="shared" si="7"/>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6"/>
        <v>281.21000000000004</v>
      </c>
      <c r="I80" s="29">
        <f t="shared" si="8"/>
        <v>260.04000000000002</v>
      </c>
      <c r="J80" s="29">
        <v>0.86</v>
      </c>
      <c r="K80" s="30">
        <v>13.67</v>
      </c>
      <c r="L80" s="30">
        <v>6</v>
      </c>
      <c r="M80" s="31">
        <f t="shared" si="7"/>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6"/>
        <v>256.51</v>
      </c>
      <c r="I81" s="29">
        <f t="shared" si="8"/>
        <v>242.84</v>
      </c>
      <c r="J81" s="29">
        <v>0.86</v>
      </c>
      <c r="K81" s="30">
        <v>13.67</v>
      </c>
      <c r="L81" s="30">
        <v>7.5</v>
      </c>
      <c r="M81" s="31">
        <f t="shared" si="7"/>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6"/>
        <v>267.48</v>
      </c>
      <c r="I82" s="29">
        <f t="shared" si="8"/>
        <v>250.81</v>
      </c>
      <c r="J82" s="29">
        <v>0.86</v>
      </c>
      <c r="K82" s="30">
        <v>13.67</v>
      </c>
      <c r="L82" s="30">
        <v>6</v>
      </c>
      <c r="M82" s="31">
        <f t="shared" si="7"/>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6"/>
        <v>283.43</v>
      </c>
      <c r="I83" s="29">
        <f t="shared" si="8"/>
        <v>254.01</v>
      </c>
      <c r="J83" s="29">
        <v>0.86</v>
      </c>
      <c r="K83" s="30">
        <v>13.67</v>
      </c>
      <c r="L83" s="30">
        <v>15.75</v>
      </c>
      <c r="M83" s="31">
        <f t="shared" si="7"/>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6"/>
        <v>260.33000000000004</v>
      </c>
      <c r="I84" s="29">
        <f t="shared" si="8"/>
        <v>260.33000000000004</v>
      </c>
      <c r="J84" s="29">
        <v>0.86</v>
      </c>
      <c r="K84" s="68">
        <v>0</v>
      </c>
      <c r="L84" s="30">
        <v>0</v>
      </c>
      <c r="M84" s="31">
        <f t="shared" si="7"/>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6"/>
        <v>292.76</v>
      </c>
      <c r="I85" s="29">
        <f t="shared" si="8"/>
        <v>279.08999999999997</v>
      </c>
      <c r="J85" s="29">
        <v>0.86</v>
      </c>
      <c r="K85" s="30">
        <v>13.67</v>
      </c>
      <c r="L85" s="30">
        <v>0</v>
      </c>
      <c r="M85" s="31">
        <f t="shared" si="7"/>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6"/>
        <v>268.73</v>
      </c>
      <c r="I86" s="29">
        <f t="shared" si="8"/>
        <v>255.06</v>
      </c>
      <c r="J86" s="29">
        <v>0.86</v>
      </c>
      <c r="K86" s="30">
        <v>13.67</v>
      </c>
      <c r="L86" s="30">
        <v>3</v>
      </c>
      <c r="M86" s="31">
        <f t="shared" si="7"/>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6"/>
        <v>297.86</v>
      </c>
      <c r="I87" s="29">
        <f t="shared" si="8"/>
        <v>273.69</v>
      </c>
      <c r="J87" s="29">
        <v>0.86</v>
      </c>
      <c r="K87" s="30">
        <v>13.67</v>
      </c>
      <c r="L87" s="30">
        <v>13.5</v>
      </c>
      <c r="M87" s="31">
        <f t="shared" si="7"/>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6"/>
        <v>261.8</v>
      </c>
      <c r="I88" s="29">
        <f t="shared" si="8"/>
        <v>248.13</v>
      </c>
      <c r="J88" s="29">
        <v>0.86</v>
      </c>
      <c r="K88" s="30">
        <v>13.67</v>
      </c>
      <c r="L88" s="30">
        <v>12</v>
      </c>
      <c r="M88" s="31">
        <f t="shared" si="7"/>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6"/>
        <v>274.49</v>
      </c>
      <c r="I89" s="29">
        <f t="shared" si="8"/>
        <v>260.82</v>
      </c>
      <c r="J89" s="29">
        <v>0.86</v>
      </c>
      <c r="K89" s="30">
        <v>13.67</v>
      </c>
      <c r="L89" s="30">
        <v>0</v>
      </c>
      <c r="M89" s="31">
        <f t="shared" si="7"/>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6"/>
        <v>269.86</v>
      </c>
      <c r="I90" s="29">
        <f t="shared" si="8"/>
        <v>250.19</v>
      </c>
      <c r="J90" s="29">
        <v>0.86</v>
      </c>
      <c r="K90" s="30">
        <v>13.67</v>
      </c>
      <c r="L90" s="30">
        <v>9</v>
      </c>
      <c r="M90" s="31">
        <f t="shared" si="7"/>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6"/>
        <v>281.8</v>
      </c>
      <c r="I91" s="29">
        <f t="shared" si="8"/>
        <v>265.13</v>
      </c>
      <c r="J91" s="29">
        <v>0.86</v>
      </c>
      <c r="K91" s="30">
        <v>13.67</v>
      </c>
      <c r="L91" s="30">
        <v>8.75</v>
      </c>
      <c r="M91" s="31">
        <f t="shared" si="7"/>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6"/>
        <v>278.19</v>
      </c>
      <c r="I92" s="29">
        <f t="shared" si="8"/>
        <v>264.52</v>
      </c>
      <c r="J92" s="29">
        <v>0.86</v>
      </c>
      <c r="K92" s="30">
        <v>13.67</v>
      </c>
      <c r="L92" s="30">
        <v>0</v>
      </c>
      <c r="M92" s="31">
        <f t="shared" si="7"/>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6"/>
        <v>259.57</v>
      </c>
      <c r="I93" s="29">
        <f t="shared" si="8"/>
        <v>242.9</v>
      </c>
      <c r="J93" s="29">
        <v>0.86</v>
      </c>
      <c r="K93" s="30">
        <v>13.67</v>
      </c>
      <c r="L93" s="30">
        <v>7.25</v>
      </c>
      <c r="M93" s="31">
        <f t="shared" si="7"/>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6"/>
        <v>273.08</v>
      </c>
      <c r="I94" s="29">
        <f t="shared" si="8"/>
        <v>253.41</v>
      </c>
      <c r="J94" s="29">
        <v>0.86</v>
      </c>
      <c r="K94" s="30">
        <v>13.67</v>
      </c>
      <c r="L94" s="30">
        <v>0</v>
      </c>
      <c r="M94" s="31">
        <f t="shared" si="7"/>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6"/>
        <v>303.83999999999997</v>
      </c>
      <c r="I95" s="29">
        <f t="shared" si="8"/>
        <v>277.41999999999996</v>
      </c>
      <c r="J95" s="29">
        <v>0.86</v>
      </c>
      <c r="K95" s="30">
        <v>13.67</v>
      </c>
      <c r="L95" s="30">
        <v>7.5</v>
      </c>
      <c r="M95" s="31">
        <f t="shared" si="7"/>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6"/>
        <v>278.39</v>
      </c>
      <c r="I96" s="29">
        <f t="shared" si="8"/>
        <v>264.71999999999997</v>
      </c>
      <c r="J96" s="29">
        <v>0.86</v>
      </c>
      <c r="K96" s="30">
        <v>13.67</v>
      </c>
      <c r="L96" s="30">
        <v>6</v>
      </c>
      <c r="M96" s="31">
        <f t="shared" si="7"/>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6"/>
        <v>278.94000000000005</v>
      </c>
      <c r="I97" s="29">
        <f t="shared" si="8"/>
        <v>256.27000000000004</v>
      </c>
      <c r="J97" s="29">
        <v>0.86</v>
      </c>
      <c r="K97" s="30">
        <v>13.67</v>
      </c>
      <c r="L97" s="30">
        <v>9</v>
      </c>
      <c r="M97" s="31">
        <f t="shared" si="7"/>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6"/>
        <v>267.87</v>
      </c>
      <c r="I98" s="29">
        <f t="shared" si="8"/>
        <v>254.2</v>
      </c>
      <c r="J98" s="29">
        <v>0.86</v>
      </c>
      <c r="K98" s="30">
        <v>13.67</v>
      </c>
      <c r="L98" s="30">
        <v>14.75</v>
      </c>
      <c r="M98" s="31">
        <f t="shared" si="7"/>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231" t="s">
        <v>150</v>
      </c>
      <c r="B99" s="228">
        <v>784982</v>
      </c>
      <c r="C99" s="52" t="s">
        <v>48</v>
      </c>
      <c r="D99" s="26">
        <v>235.85000000000002</v>
      </c>
      <c r="E99" s="26">
        <v>8.4499999999999993</v>
      </c>
      <c r="F99" s="53">
        <v>13.67</v>
      </c>
      <c r="G99" s="53">
        <v>0</v>
      </c>
      <c r="H99" s="28">
        <f t="shared" si="6"/>
        <v>257.97000000000003</v>
      </c>
      <c r="I99" s="290">
        <f t="shared" si="8"/>
        <v>244.3</v>
      </c>
      <c r="J99" s="290">
        <v>0.86</v>
      </c>
      <c r="K99" s="272">
        <v>13.67</v>
      </c>
      <c r="L99" s="272">
        <v>0</v>
      </c>
      <c r="M99" s="273">
        <f t="shared" si="7"/>
        <v>258.83000000000004</v>
      </c>
      <c r="N99" s="16"/>
      <c r="O99" s="32" t="s">
        <v>49</v>
      </c>
      <c r="P99" s="33" t="s">
        <v>50</v>
      </c>
      <c r="Q99" s="34">
        <v>0</v>
      </c>
      <c r="R99" s="16"/>
      <c r="S99" s="35" t="s">
        <v>51</v>
      </c>
      <c r="T99" s="35" t="s">
        <v>49</v>
      </c>
      <c r="U99" s="35" t="s">
        <v>51</v>
      </c>
      <c r="V99" s="289" t="s">
        <v>51</v>
      </c>
      <c r="W99" s="289" t="s">
        <v>49</v>
      </c>
      <c r="X99" s="295"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6"/>
        <v>277.83000000000004</v>
      </c>
      <c r="I100" s="29">
        <f t="shared" si="8"/>
        <v>258.16000000000003</v>
      </c>
      <c r="J100" s="29">
        <v>0.86</v>
      </c>
      <c r="K100" s="30">
        <v>13.67</v>
      </c>
      <c r="L100" s="30">
        <v>15.75</v>
      </c>
      <c r="M100" s="31">
        <f t="shared" si="7"/>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6"/>
        <v>271.49</v>
      </c>
      <c r="I101" s="29">
        <f t="shared" si="8"/>
        <v>248.82</v>
      </c>
      <c r="J101" s="29">
        <v>0.86</v>
      </c>
      <c r="K101" s="30">
        <v>13.67</v>
      </c>
      <c r="L101" s="30">
        <v>12</v>
      </c>
      <c r="M101" s="31">
        <f t="shared" si="7"/>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6"/>
        <v>273.36</v>
      </c>
      <c r="I102" s="29">
        <f t="shared" si="8"/>
        <v>259.69</v>
      </c>
      <c r="J102" s="29">
        <v>0.86</v>
      </c>
      <c r="K102" s="30">
        <v>13.67</v>
      </c>
      <c r="L102" s="30">
        <v>0</v>
      </c>
      <c r="M102" s="31">
        <f t="shared" si="7"/>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230" t="s">
        <v>154</v>
      </c>
      <c r="B103" s="228">
        <v>628930</v>
      </c>
      <c r="C103" s="52" t="s">
        <v>48</v>
      </c>
      <c r="D103" s="26">
        <v>234.51000000000002</v>
      </c>
      <c r="E103" s="26">
        <v>8.4499999999999993</v>
      </c>
      <c r="F103" s="53">
        <v>13.67</v>
      </c>
      <c r="G103" s="53">
        <v>0</v>
      </c>
      <c r="H103" s="28">
        <f t="shared" si="6"/>
        <v>256.63</v>
      </c>
      <c r="I103" s="290">
        <f t="shared" si="8"/>
        <v>242.96</v>
      </c>
      <c r="J103" s="290">
        <v>0.86</v>
      </c>
      <c r="K103" s="272">
        <v>13.67</v>
      </c>
      <c r="L103" s="272">
        <v>0</v>
      </c>
      <c r="M103" s="273">
        <f t="shared" si="7"/>
        <v>257.49</v>
      </c>
      <c r="N103" s="16"/>
      <c r="O103" s="32" t="s">
        <v>49</v>
      </c>
      <c r="P103" s="33" t="s">
        <v>50</v>
      </c>
      <c r="Q103" s="34">
        <v>0</v>
      </c>
      <c r="R103" s="16"/>
      <c r="S103" s="35" t="s">
        <v>51</v>
      </c>
      <c r="T103" s="35" t="s">
        <v>49</v>
      </c>
      <c r="U103" s="35" t="s">
        <v>51</v>
      </c>
      <c r="V103" s="289" t="s">
        <v>51</v>
      </c>
      <c r="W103" s="289" t="s">
        <v>49</v>
      </c>
      <c r="X103" s="295"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228">
        <v>935093</v>
      </c>
      <c r="C104" s="52" t="s">
        <v>48</v>
      </c>
      <c r="D104" s="26">
        <v>264.20999999999998</v>
      </c>
      <c r="E104" s="26">
        <v>8.4499999999999993</v>
      </c>
      <c r="F104" s="53">
        <v>13.67</v>
      </c>
      <c r="G104" s="53">
        <v>8.75</v>
      </c>
      <c r="H104" s="28">
        <f t="shared" si="6"/>
        <v>295.08</v>
      </c>
      <c r="I104" s="29">
        <f t="shared" si="8"/>
        <v>272.65999999999997</v>
      </c>
      <c r="J104" s="29">
        <v>0.86</v>
      </c>
      <c r="K104" s="30">
        <v>13.67</v>
      </c>
      <c r="L104" s="30">
        <v>0</v>
      </c>
      <c r="M104" s="31">
        <f t="shared" si="7"/>
        <v>287.19</v>
      </c>
      <c r="N104" s="16"/>
      <c r="O104" s="32" t="s">
        <v>49</v>
      </c>
      <c r="P104" s="33" t="s">
        <v>50</v>
      </c>
      <c r="Q104" s="34">
        <v>0</v>
      </c>
      <c r="R104" s="16"/>
      <c r="S104" s="35" t="s">
        <v>51</v>
      </c>
      <c r="T104" s="35" t="s">
        <v>49</v>
      </c>
      <c r="U104" s="35" t="s">
        <v>51</v>
      </c>
      <c r="V104" s="289" t="s">
        <v>49</v>
      </c>
      <c r="W104" s="277" t="s">
        <v>49</v>
      </c>
      <c r="X104" s="278"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6"/>
        <v>270.45999999999998</v>
      </c>
      <c r="I105" s="29">
        <f t="shared" si="8"/>
        <v>250.79</v>
      </c>
      <c r="J105" s="29">
        <v>0.86</v>
      </c>
      <c r="K105" s="30">
        <v>13.67</v>
      </c>
      <c r="L105" s="30">
        <v>12</v>
      </c>
      <c r="M105" s="31">
        <f t="shared" si="7"/>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6"/>
        <v>296.45</v>
      </c>
      <c r="I106" s="29">
        <f t="shared" si="8"/>
        <v>282.77999999999997</v>
      </c>
      <c r="J106" s="29">
        <v>0.86</v>
      </c>
      <c r="K106" s="30">
        <v>13.67</v>
      </c>
      <c r="L106" s="30">
        <v>0</v>
      </c>
      <c r="M106" s="31">
        <f t="shared" si="7"/>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257" t="s">
        <v>158</v>
      </c>
      <c r="B107" s="258">
        <v>847755</v>
      </c>
      <c r="C107" s="52" t="s">
        <v>48</v>
      </c>
      <c r="D107" s="26">
        <v>235.27</v>
      </c>
      <c r="E107" s="26">
        <v>8.4499999999999993</v>
      </c>
      <c r="F107" s="53">
        <v>13.67</v>
      </c>
      <c r="G107" s="53">
        <v>0</v>
      </c>
      <c r="H107" s="28">
        <f t="shared" ref="H107:H170" si="9">SUM(D107:G107)</f>
        <v>257.39</v>
      </c>
      <c r="I107" s="290">
        <f t="shared" si="8"/>
        <v>243.72</v>
      </c>
      <c r="J107" s="290">
        <v>0.86</v>
      </c>
      <c r="K107" s="272">
        <v>13.67</v>
      </c>
      <c r="L107" s="272">
        <v>0</v>
      </c>
      <c r="M107" s="273">
        <f t="shared" si="7"/>
        <v>258.25</v>
      </c>
      <c r="N107" s="16"/>
      <c r="O107" s="32" t="s">
        <v>49</v>
      </c>
      <c r="P107" s="33" t="s">
        <v>50</v>
      </c>
      <c r="Q107" s="34">
        <v>0</v>
      </c>
      <c r="R107" s="16"/>
      <c r="S107" s="35" t="s">
        <v>51</v>
      </c>
      <c r="T107" s="35" t="s">
        <v>49</v>
      </c>
      <c r="U107" s="35" t="s">
        <v>51</v>
      </c>
      <c r="V107" s="289" t="s">
        <v>51</v>
      </c>
      <c r="W107" s="289" t="s">
        <v>49</v>
      </c>
      <c r="X107" s="295"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9"/>
        <v>281.72000000000003</v>
      </c>
      <c r="I108" s="29">
        <f t="shared" si="8"/>
        <v>268.05</v>
      </c>
      <c r="J108" s="29">
        <v>0.86</v>
      </c>
      <c r="K108" s="30">
        <v>13.67</v>
      </c>
      <c r="L108" s="30">
        <v>6</v>
      </c>
      <c r="M108" s="31">
        <f t="shared" si="7"/>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230" t="s">
        <v>160</v>
      </c>
      <c r="B109" s="228">
        <v>642991</v>
      </c>
      <c r="C109" s="52" t="s">
        <v>48</v>
      </c>
      <c r="D109" s="26">
        <v>251.20000000000002</v>
      </c>
      <c r="E109" s="26">
        <v>8.4499999999999993</v>
      </c>
      <c r="F109" s="53">
        <v>13.67</v>
      </c>
      <c r="G109" s="53">
        <v>11.75</v>
      </c>
      <c r="H109" s="28">
        <f t="shared" si="9"/>
        <v>285.07000000000005</v>
      </c>
      <c r="I109" s="29">
        <f t="shared" si="8"/>
        <v>259.65000000000003</v>
      </c>
      <c r="J109" s="29">
        <v>0.86</v>
      </c>
      <c r="K109" s="30">
        <v>13.67</v>
      </c>
      <c r="L109" s="272">
        <v>15.75</v>
      </c>
      <c r="M109" s="273">
        <f t="shared" si="7"/>
        <v>289.93000000000006</v>
      </c>
      <c r="N109" s="16"/>
      <c r="O109" s="252" t="s">
        <v>51</v>
      </c>
      <c r="P109" s="274">
        <v>4</v>
      </c>
      <c r="Q109" s="275">
        <v>15.75</v>
      </c>
      <c r="R109" s="16"/>
      <c r="S109" s="35" t="s">
        <v>51</v>
      </c>
      <c r="T109" s="35" t="s">
        <v>49</v>
      </c>
      <c r="U109" s="35" t="s">
        <v>49</v>
      </c>
      <c r="V109" s="289" t="s">
        <v>49</v>
      </c>
      <c r="W109" s="289" t="s">
        <v>51</v>
      </c>
      <c r="X109" s="295">
        <f>COUNTIF(Z109:BB109,"Y")</f>
        <v>4</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9"/>
        <v>296.5</v>
      </c>
      <c r="I110" s="29">
        <f t="shared" si="8"/>
        <v>267.08</v>
      </c>
      <c r="J110" s="29">
        <v>0.86</v>
      </c>
      <c r="K110" s="30">
        <v>13.67</v>
      </c>
      <c r="L110" s="30">
        <v>3</v>
      </c>
      <c r="M110" s="31">
        <f t="shared" si="7"/>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9"/>
        <v>272.61</v>
      </c>
      <c r="I111" s="29">
        <f t="shared" si="8"/>
        <v>249.94</v>
      </c>
      <c r="J111" s="29">
        <v>0.86</v>
      </c>
      <c r="K111" s="30">
        <v>13.67</v>
      </c>
      <c r="L111" s="30">
        <v>13.5</v>
      </c>
      <c r="M111" s="31">
        <f t="shared" si="7"/>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9"/>
        <v>282.68</v>
      </c>
      <c r="I112" s="29">
        <f t="shared" si="8"/>
        <v>260.01</v>
      </c>
      <c r="J112" s="29">
        <v>0.86</v>
      </c>
      <c r="K112" s="30">
        <v>13.67</v>
      </c>
      <c r="L112" s="30">
        <v>10.25</v>
      </c>
      <c r="M112" s="31">
        <f t="shared" si="7"/>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9"/>
        <v>294.2</v>
      </c>
      <c r="I113" s="29">
        <f t="shared" si="8"/>
        <v>277.52999999999997</v>
      </c>
      <c r="J113" s="29">
        <v>0.86</v>
      </c>
      <c r="K113" s="30">
        <v>13.67</v>
      </c>
      <c r="L113" s="30">
        <v>9</v>
      </c>
      <c r="M113" s="31">
        <f t="shared" si="7"/>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9"/>
        <v>263.98</v>
      </c>
      <c r="I114" s="29">
        <f t="shared" si="8"/>
        <v>247.31</v>
      </c>
      <c r="J114" s="29">
        <v>0.86</v>
      </c>
      <c r="K114" s="30">
        <v>13.67</v>
      </c>
      <c r="L114" s="30">
        <v>3</v>
      </c>
      <c r="M114" s="31">
        <f t="shared" si="7"/>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9"/>
        <v>276.58999999999997</v>
      </c>
      <c r="I115" s="29">
        <f t="shared" si="8"/>
        <v>250.92</v>
      </c>
      <c r="J115" s="29">
        <v>0.86</v>
      </c>
      <c r="K115" s="30">
        <v>13.67</v>
      </c>
      <c r="L115" s="30">
        <v>15.75</v>
      </c>
      <c r="M115" s="31">
        <f t="shared" si="7"/>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9"/>
        <v>305.82</v>
      </c>
      <c r="I116" s="29">
        <f t="shared" si="8"/>
        <v>279.39999999999998</v>
      </c>
      <c r="J116" s="29">
        <v>0.86</v>
      </c>
      <c r="K116" s="30">
        <v>13.67</v>
      </c>
      <c r="L116" s="30">
        <v>6</v>
      </c>
      <c r="M116" s="31">
        <f t="shared" si="7"/>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9"/>
        <v>263.98</v>
      </c>
      <c r="I117" s="29">
        <f t="shared" si="8"/>
        <v>250.31</v>
      </c>
      <c r="J117" s="29">
        <v>0.86</v>
      </c>
      <c r="K117" s="30">
        <v>13.67</v>
      </c>
      <c r="L117" s="30">
        <v>10.5</v>
      </c>
      <c r="M117" s="31">
        <f t="shared" si="7"/>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9"/>
        <v>294.39</v>
      </c>
      <c r="I118" s="29">
        <f t="shared" si="8"/>
        <v>280.71999999999997</v>
      </c>
      <c r="J118" s="29">
        <v>0.86</v>
      </c>
      <c r="K118" s="30">
        <v>13.67</v>
      </c>
      <c r="L118" s="30">
        <v>9</v>
      </c>
      <c r="M118" s="31">
        <f t="shared" si="7"/>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228">
        <v>586714</v>
      </c>
      <c r="C119" s="52" t="s">
        <v>48</v>
      </c>
      <c r="D119" s="26">
        <v>261.71999999999997</v>
      </c>
      <c r="E119" s="26">
        <v>8.4499999999999993</v>
      </c>
      <c r="F119" s="53">
        <v>13.67</v>
      </c>
      <c r="G119" s="53">
        <v>0</v>
      </c>
      <c r="H119" s="28">
        <f t="shared" si="9"/>
        <v>283.83999999999997</v>
      </c>
      <c r="I119" s="29">
        <f t="shared" si="8"/>
        <v>270.16999999999996</v>
      </c>
      <c r="J119" s="29">
        <v>0.86</v>
      </c>
      <c r="K119" s="30">
        <v>13.67</v>
      </c>
      <c r="L119" s="30">
        <v>0</v>
      </c>
      <c r="M119" s="31">
        <f t="shared" si="7"/>
        <v>284.7</v>
      </c>
      <c r="N119" s="16"/>
      <c r="O119" s="32" t="s">
        <v>49</v>
      </c>
      <c r="P119" s="33" t="s">
        <v>50</v>
      </c>
      <c r="Q119" s="34">
        <v>0</v>
      </c>
      <c r="R119" s="16"/>
      <c r="S119" s="35" t="s">
        <v>51</v>
      </c>
      <c r="T119" s="35" t="s">
        <v>49</v>
      </c>
      <c r="U119" s="35" t="s">
        <v>51</v>
      </c>
      <c r="V119" s="289" t="s">
        <v>49</v>
      </c>
      <c r="W119" s="277" t="s">
        <v>49</v>
      </c>
      <c r="X119" s="278"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9"/>
        <v>274.38000000000005</v>
      </c>
      <c r="I120" s="29">
        <f t="shared" si="8"/>
        <v>257.71000000000004</v>
      </c>
      <c r="J120" s="29">
        <v>0.86</v>
      </c>
      <c r="K120" s="30">
        <v>13.67</v>
      </c>
      <c r="L120" s="30">
        <v>7.5</v>
      </c>
      <c r="M120" s="31">
        <f t="shared" si="7"/>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9"/>
        <v>281.29000000000002</v>
      </c>
      <c r="I121" s="29">
        <f t="shared" si="8"/>
        <v>257.12</v>
      </c>
      <c r="J121" s="29">
        <v>0.86</v>
      </c>
      <c r="K121" s="30">
        <v>13.67</v>
      </c>
      <c r="L121" s="30">
        <v>9</v>
      </c>
      <c r="M121" s="31">
        <f t="shared" si="7"/>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259" t="s">
        <v>173</v>
      </c>
      <c r="B122" s="260">
        <v>952460</v>
      </c>
      <c r="C122" s="52" t="s">
        <v>48</v>
      </c>
      <c r="D122" s="26">
        <v>262.08</v>
      </c>
      <c r="E122" s="26">
        <v>8.4499999999999993</v>
      </c>
      <c r="F122" s="107">
        <v>13.67</v>
      </c>
      <c r="G122" s="53">
        <v>6.75</v>
      </c>
      <c r="H122" s="28">
        <f t="shared" si="9"/>
        <v>290.95</v>
      </c>
      <c r="I122" s="290">
        <f t="shared" si="8"/>
        <v>270.52999999999997</v>
      </c>
      <c r="J122" s="290">
        <v>0.86</v>
      </c>
      <c r="K122" s="272">
        <v>13.67</v>
      </c>
      <c r="L122" s="272">
        <v>0</v>
      </c>
      <c r="M122" s="273">
        <f t="shared" si="7"/>
        <v>285.06</v>
      </c>
      <c r="N122" s="16"/>
      <c r="O122" s="252" t="s">
        <v>49</v>
      </c>
      <c r="P122" s="274" t="s">
        <v>50</v>
      </c>
      <c r="Q122" s="275">
        <v>0</v>
      </c>
      <c r="R122" s="16"/>
      <c r="S122" s="35" t="s">
        <v>51</v>
      </c>
      <c r="T122" s="35" t="s">
        <v>49</v>
      </c>
      <c r="U122" s="35" t="s">
        <v>49</v>
      </c>
      <c r="V122" s="289" t="s">
        <v>51</v>
      </c>
      <c r="W122" s="289" t="s">
        <v>49</v>
      </c>
      <c r="X122" s="295" t="s">
        <v>50</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245" t="s">
        <v>174</v>
      </c>
      <c r="B123" s="228">
        <v>936677</v>
      </c>
      <c r="C123" s="52" t="s">
        <v>48</v>
      </c>
      <c r="D123" s="26">
        <v>254.63000000000002</v>
      </c>
      <c r="E123" s="26">
        <v>8.4499999999999993</v>
      </c>
      <c r="F123" s="53">
        <v>13.67</v>
      </c>
      <c r="G123" s="53">
        <v>12.75</v>
      </c>
      <c r="H123" s="28">
        <f t="shared" si="9"/>
        <v>289.50000000000006</v>
      </c>
      <c r="I123" s="29">
        <f t="shared" si="8"/>
        <v>263.08000000000004</v>
      </c>
      <c r="J123" s="29">
        <v>0.86</v>
      </c>
      <c r="K123" s="30">
        <v>13.67</v>
      </c>
      <c r="L123" s="272">
        <v>3</v>
      </c>
      <c r="M123" s="273">
        <f t="shared" si="7"/>
        <v>280.61000000000007</v>
      </c>
      <c r="N123" s="16"/>
      <c r="O123" s="252" t="s">
        <v>51</v>
      </c>
      <c r="P123" s="274">
        <v>1</v>
      </c>
      <c r="Q123" s="275">
        <v>3</v>
      </c>
      <c r="R123" s="16"/>
      <c r="S123" s="35" t="s">
        <v>51</v>
      </c>
      <c r="T123" s="35" t="s">
        <v>49</v>
      </c>
      <c r="U123" s="35" t="s">
        <v>49</v>
      </c>
      <c r="V123" s="289" t="s">
        <v>49</v>
      </c>
      <c r="W123" s="289" t="s">
        <v>51</v>
      </c>
      <c r="X123" s="295">
        <v>1</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9"/>
        <v>268.42</v>
      </c>
      <c r="I124" s="29">
        <f t="shared" si="8"/>
        <v>254.75</v>
      </c>
      <c r="J124" s="29">
        <v>0.86</v>
      </c>
      <c r="K124" s="30">
        <v>13.67</v>
      </c>
      <c r="L124" s="30">
        <v>6</v>
      </c>
      <c r="M124" s="31">
        <f t="shared" si="7"/>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9"/>
        <v>313.7</v>
      </c>
      <c r="I125" s="29">
        <f t="shared" si="8"/>
        <v>287.27999999999997</v>
      </c>
      <c r="J125" s="29">
        <v>0.86</v>
      </c>
      <c r="K125" s="30">
        <v>13.67</v>
      </c>
      <c r="L125" s="30">
        <v>0</v>
      </c>
      <c r="M125" s="31">
        <f t="shared" si="7"/>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9"/>
        <v>298.86</v>
      </c>
      <c r="I126" s="29">
        <f t="shared" si="8"/>
        <v>268.69</v>
      </c>
      <c r="J126" s="29">
        <v>0.86</v>
      </c>
      <c r="K126" s="30">
        <v>13.67</v>
      </c>
      <c r="L126" s="30">
        <v>16.5</v>
      </c>
      <c r="M126" s="31">
        <f t="shared" si="7"/>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9"/>
        <v>292.63</v>
      </c>
      <c r="I127" s="29">
        <f t="shared" si="8"/>
        <v>269.95999999999998</v>
      </c>
      <c r="J127" s="29">
        <v>0.86</v>
      </c>
      <c r="K127" s="30">
        <v>13.67</v>
      </c>
      <c r="L127" s="30">
        <v>12</v>
      </c>
      <c r="M127" s="31">
        <f t="shared" si="7"/>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9"/>
        <v>270.88000000000005</v>
      </c>
      <c r="I128" s="29">
        <f t="shared" si="8"/>
        <v>257.21000000000004</v>
      </c>
      <c r="J128" s="29">
        <v>0.86</v>
      </c>
      <c r="K128" s="30">
        <v>13.67</v>
      </c>
      <c r="L128" s="30">
        <v>13.5</v>
      </c>
      <c r="M128" s="31">
        <f t="shared" si="7"/>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9"/>
        <v>293.88</v>
      </c>
      <c r="I129" s="29">
        <f t="shared" si="8"/>
        <v>273.45999999999998</v>
      </c>
      <c r="J129" s="29">
        <v>0.86</v>
      </c>
      <c r="K129" s="30">
        <v>13.67</v>
      </c>
      <c r="L129" s="30">
        <v>6.75</v>
      </c>
      <c r="M129" s="31">
        <f t="shared" si="7"/>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9"/>
        <v>287.55</v>
      </c>
      <c r="I130" s="29">
        <f t="shared" si="8"/>
        <v>267.88</v>
      </c>
      <c r="J130" s="29">
        <v>0.86</v>
      </c>
      <c r="K130" s="30">
        <v>13.67</v>
      </c>
      <c r="L130" s="30">
        <v>10.25</v>
      </c>
      <c r="M130" s="31">
        <f t="shared" si="7"/>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9"/>
        <v>272.72000000000003</v>
      </c>
      <c r="I131" s="29">
        <f t="shared" si="8"/>
        <v>253.05</v>
      </c>
      <c r="J131" s="29">
        <v>0.86</v>
      </c>
      <c r="K131" s="30">
        <v>13.67</v>
      </c>
      <c r="L131" s="30">
        <v>6</v>
      </c>
      <c r="M131" s="31">
        <f t="shared" si="7"/>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9"/>
        <v>273.67</v>
      </c>
      <c r="I132" s="29">
        <f t="shared" si="8"/>
        <v>260</v>
      </c>
      <c r="J132" s="29">
        <v>0.86</v>
      </c>
      <c r="K132" s="30">
        <v>13.67</v>
      </c>
      <c r="L132" s="30">
        <v>0</v>
      </c>
      <c r="M132" s="31">
        <f t="shared" si="7"/>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9"/>
        <v>267.91000000000003</v>
      </c>
      <c r="I133" s="29">
        <f t="shared" si="8"/>
        <v>246.74</v>
      </c>
      <c r="J133" s="29">
        <v>0.86</v>
      </c>
      <c r="K133" s="30">
        <v>13.67</v>
      </c>
      <c r="L133" s="30">
        <v>14.75</v>
      </c>
      <c r="M133" s="31">
        <f t="shared" si="7"/>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si="9"/>
        <v>282.55</v>
      </c>
      <c r="I134" s="29">
        <f t="shared" si="8"/>
        <v>256.88</v>
      </c>
      <c r="J134" s="29">
        <v>0.86</v>
      </c>
      <c r="K134" s="30">
        <v>13.67</v>
      </c>
      <c r="L134" s="30">
        <v>3</v>
      </c>
      <c r="M134" s="31">
        <f t="shared" ref="M134:M197" si="10">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9"/>
        <v>268.70999999999998</v>
      </c>
      <c r="I135" s="29">
        <f t="shared" ref="I135:I198" si="11">D135+E135</f>
        <v>268.70999999999998</v>
      </c>
      <c r="J135" s="29">
        <v>0.86</v>
      </c>
      <c r="K135" s="68">
        <v>0</v>
      </c>
      <c r="L135" s="30">
        <v>0</v>
      </c>
      <c r="M135" s="31">
        <f t="shared" si="10"/>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9"/>
        <v>274.91000000000003</v>
      </c>
      <c r="I136" s="29">
        <f t="shared" si="11"/>
        <v>261.24</v>
      </c>
      <c r="J136" s="29">
        <v>0.86</v>
      </c>
      <c r="K136" s="30">
        <v>13.67</v>
      </c>
      <c r="L136" s="30">
        <v>0</v>
      </c>
      <c r="M136" s="31">
        <f t="shared" si="10"/>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9"/>
        <v>265.2</v>
      </c>
      <c r="I137" s="29">
        <f t="shared" si="11"/>
        <v>245.53</v>
      </c>
      <c r="J137" s="29">
        <v>0.86</v>
      </c>
      <c r="K137" s="30">
        <v>13.67</v>
      </c>
      <c r="L137" s="30">
        <v>9</v>
      </c>
      <c r="M137" s="31">
        <f t="shared" si="10"/>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9"/>
        <v>303.49</v>
      </c>
      <c r="I138" s="29">
        <f t="shared" si="11"/>
        <v>276.32</v>
      </c>
      <c r="J138" s="29">
        <v>0.86</v>
      </c>
      <c r="K138" s="30">
        <v>13.67</v>
      </c>
      <c r="L138" s="30">
        <v>9</v>
      </c>
      <c r="M138" s="31">
        <f t="shared" si="10"/>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9"/>
        <v>290.05</v>
      </c>
      <c r="I139" s="29">
        <f t="shared" si="11"/>
        <v>273.38</v>
      </c>
      <c r="J139" s="29">
        <v>0.86</v>
      </c>
      <c r="K139" s="30">
        <v>13.67</v>
      </c>
      <c r="L139" s="30">
        <v>0</v>
      </c>
      <c r="M139" s="31">
        <f t="shared" si="10"/>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9"/>
        <v>294.45999999999998</v>
      </c>
      <c r="I140" s="29">
        <f t="shared" si="11"/>
        <v>271.78999999999996</v>
      </c>
      <c r="J140" s="29">
        <v>0.86</v>
      </c>
      <c r="K140" s="30">
        <v>13.67</v>
      </c>
      <c r="L140" s="30">
        <v>3</v>
      </c>
      <c r="M140" s="31">
        <f t="shared" si="10"/>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9"/>
        <v>256.45</v>
      </c>
      <c r="I141" s="29">
        <f t="shared" si="11"/>
        <v>242.78</v>
      </c>
      <c r="J141" s="29">
        <v>0.86</v>
      </c>
      <c r="K141" s="30">
        <v>13.67</v>
      </c>
      <c r="L141" s="30">
        <v>0</v>
      </c>
      <c r="M141" s="31">
        <f t="shared" si="10"/>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230" t="s">
        <v>193</v>
      </c>
      <c r="B142" s="228">
        <v>699641</v>
      </c>
      <c r="C142" s="52" t="s">
        <v>48</v>
      </c>
      <c r="D142" s="26">
        <v>241.35000000000002</v>
      </c>
      <c r="E142" s="26">
        <v>8.4499999999999993</v>
      </c>
      <c r="F142" s="53">
        <v>13.67</v>
      </c>
      <c r="G142" s="53">
        <v>12</v>
      </c>
      <c r="H142" s="28">
        <f t="shared" si="9"/>
        <v>275.47000000000003</v>
      </c>
      <c r="I142" s="290">
        <f t="shared" si="11"/>
        <v>249.8</v>
      </c>
      <c r="J142" s="290">
        <v>0.86</v>
      </c>
      <c r="K142" s="272">
        <v>13.67</v>
      </c>
      <c r="L142" s="272">
        <v>0</v>
      </c>
      <c r="M142" s="273">
        <f t="shared" si="10"/>
        <v>264.33000000000004</v>
      </c>
      <c r="N142" s="16"/>
      <c r="O142" s="252" t="s">
        <v>49</v>
      </c>
      <c r="P142" s="274" t="s">
        <v>50</v>
      </c>
      <c r="Q142" s="275">
        <v>0</v>
      </c>
      <c r="R142" s="16"/>
      <c r="S142" s="35" t="s">
        <v>51</v>
      </c>
      <c r="T142" s="35" t="s">
        <v>49</v>
      </c>
      <c r="U142" s="35" t="s">
        <v>49</v>
      </c>
      <c r="V142" s="289" t="s">
        <v>51</v>
      </c>
      <c r="W142" s="289" t="s">
        <v>49</v>
      </c>
      <c r="X142" s="295" t="s">
        <v>50</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230" t="s">
        <v>194</v>
      </c>
      <c r="B143" s="228">
        <v>4492803</v>
      </c>
      <c r="C143" s="52" t="s">
        <v>48</v>
      </c>
      <c r="D143" s="26">
        <v>260.63</v>
      </c>
      <c r="E143" s="26">
        <v>8.4499999999999993</v>
      </c>
      <c r="F143" s="67">
        <v>0</v>
      </c>
      <c r="G143" s="53">
        <v>0</v>
      </c>
      <c r="H143" s="28">
        <f t="shared" si="9"/>
        <v>269.08</v>
      </c>
      <c r="I143" s="29">
        <f t="shared" si="11"/>
        <v>269.08</v>
      </c>
      <c r="J143" s="29">
        <v>0.86</v>
      </c>
      <c r="K143" s="68">
        <v>0</v>
      </c>
      <c r="L143" s="272">
        <v>7.5</v>
      </c>
      <c r="M143" s="273">
        <f t="shared" si="10"/>
        <v>277.44</v>
      </c>
      <c r="N143" s="16"/>
      <c r="O143" s="252" t="s">
        <v>51</v>
      </c>
      <c r="P143" s="274">
        <v>2</v>
      </c>
      <c r="Q143" s="275">
        <v>7.5</v>
      </c>
      <c r="R143" s="16"/>
      <c r="S143" s="35" t="s">
        <v>51</v>
      </c>
      <c r="T143" s="35" t="s">
        <v>49</v>
      </c>
      <c r="U143" s="35" t="s">
        <v>49</v>
      </c>
      <c r="V143" s="289" t="s">
        <v>49</v>
      </c>
      <c r="W143" s="289" t="s">
        <v>51</v>
      </c>
      <c r="X143" s="295">
        <v>2</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231" t="s">
        <v>195</v>
      </c>
      <c r="B144" s="228">
        <v>851965</v>
      </c>
      <c r="C144" s="52" t="s">
        <v>48</v>
      </c>
      <c r="D144" s="26">
        <v>242.86</v>
      </c>
      <c r="E144" s="26">
        <v>8.4499999999999993</v>
      </c>
      <c r="F144" s="67">
        <v>0</v>
      </c>
      <c r="G144" s="53">
        <v>3</v>
      </c>
      <c r="H144" s="28">
        <f t="shared" si="9"/>
        <v>254.31</v>
      </c>
      <c r="I144" s="290">
        <f t="shared" si="11"/>
        <v>251.31</v>
      </c>
      <c r="J144" s="290">
        <v>0.86</v>
      </c>
      <c r="K144" s="68">
        <v>0</v>
      </c>
      <c r="L144" s="272">
        <v>0</v>
      </c>
      <c r="M144" s="273">
        <f t="shared" si="10"/>
        <v>252.17000000000002</v>
      </c>
      <c r="N144" s="16"/>
      <c r="O144" s="32" t="s">
        <v>49</v>
      </c>
      <c r="P144" s="33" t="s">
        <v>50</v>
      </c>
      <c r="Q144" s="34">
        <v>0</v>
      </c>
      <c r="R144" s="16"/>
      <c r="S144" s="35" t="s">
        <v>51</v>
      </c>
      <c r="T144" s="35" t="s">
        <v>49</v>
      </c>
      <c r="U144" s="35" t="s">
        <v>51</v>
      </c>
      <c r="V144" s="289" t="s">
        <v>51</v>
      </c>
      <c r="W144" s="289" t="s">
        <v>49</v>
      </c>
      <c r="X144" s="295"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230" t="s">
        <v>196</v>
      </c>
      <c r="B145" s="228">
        <v>4477103</v>
      </c>
      <c r="C145" s="52" t="s">
        <v>48</v>
      </c>
      <c r="D145" s="26">
        <v>261.71999999999997</v>
      </c>
      <c r="E145" s="26">
        <v>8.4499999999999993</v>
      </c>
      <c r="F145" s="53">
        <v>13.67</v>
      </c>
      <c r="G145" s="53">
        <v>10.5</v>
      </c>
      <c r="H145" s="28">
        <f t="shared" si="9"/>
        <v>294.33999999999997</v>
      </c>
      <c r="I145" s="29">
        <f t="shared" si="11"/>
        <v>270.16999999999996</v>
      </c>
      <c r="J145" s="29">
        <v>0.86</v>
      </c>
      <c r="K145" s="30">
        <v>13.67</v>
      </c>
      <c r="L145" s="272">
        <v>10.5</v>
      </c>
      <c r="M145" s="273">
        <f t="shared" si="10"/>
        <v>295.2</v>
      </c>
      <c r="N145" s="16"/>
      <c r="O145" s="252" t="s">
        <v>51</v>
      </c>
      <c r="P145" s="274">
        <v>3</v>
      </c>
      <c r="Q145" s="275">
        <v>10.5</v>
      </c>
      <c r="R145" s="16"/>
      <c r="S145" s="35" t="s">
        <v>51</v>
      </c>
      <c r="T145" s="35" t="s">
        <v>49</v>
      </c>
      <c r="U145" s="35" t="s">
        <v>49</v>
      </c>
      <c r="V145" s="289" t="s">
        <v>49</v>
      </c>
      <c r="W145" s="289" t="s">
        <v>51</v>
      </c>
      <c r="X145" s="295">
        <v>3</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9"/>
        <v>306.74</v>
      </c>
      <c r="I146" s="29">
        <f t="shared" si="11"/>
        <v>278.82</v>
      </c>
      <c r="J146" s="29">
        <v>0.86</v>
      </c>
      <c r="K146" s="30">
        <v>13.67</v>
      </c>
      <c r="L146" s="30">
        <v>9.75</v>
      </c>
      <c r="M146" s="31">
        <f t="shared" si="10"/>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9"/>
        <v>284.87</v>
      </c>
      <c r="I147" s="29">
        <f t="shared" si="11"/>
        <v>263.95</v>
      </c>
      <c r="J147" s="29">
        <v>0.86</v>
      </c>
      <c r="K147" s="30">
        <v>13.67</v>
      </c>
      <c r="L147" s="30">
        <v>8.75</v>
      </c>
      <c r="M147" s="31">
        <f t="shared" si="10"/>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9"/>
        <v>290.23</v>
      </c>
      <c r="I148" s="29">
        <f t="shared" si="11"/>
        <v>276.56</v>
      </c>
      <c r="J148" s="29">
        <v>0.86</v>
      </c>
      <c r="K148" s="30">
        <v>13.67</v>
      </c>
      <c r="L148" s="30">
        <v>0</v>
      </c>
      <c r="M148" s="31">
        <f t="shared" si="10"/>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9"/>
        <v>271.98</v>
      </c>
      <c r="I149" s="29">
        <f t="shared" si="11"/>
        <v>255.31</v>
      </c>
      <c r="J149" s="29">
        <v>0.86</v>
      </c>
      <c r="K149" s="30">
        <v>13.67</v>
      </c>
      <c r="L149" s="30">
        <v>3</v>
      </c>
      <c r="M149" s="31">
        <f t="shared" si="10"/>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9"/>
        <v>268.39999999999998</v>
      </c>
      <c r="I150" s="29">
        <f t="shared" si="11"/>
        <v>254.73</v>
      </c>
      <c r="J150" s="29">
        <v>0.86</v>
      </c>
      <c r="K150" s="30">
        <v>13.67</v>
      </c>
      <c r="L150" s="30">
        <v>0</v>
      </c>
      <c r="M150" s="31">
        <f t="shared" si="10"/>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9"/>
        <v>283.68</v>
      </c>
      <c r="I151" s="29">
        <f t="shared" si="11"/>
        <v>264.01</v>
      </c>
      <c r="J151" s="29">
        <v>0.86</v>
      </c>
      <c r="K151" s="30">
        <v>13.67</v>
      </c>
      <c r="L151" s="30">
        <v>9</v>
      </c>
      <c r="M151" s="31">
        <f t="shared" si="10"/>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9"/>
        <v>262.51</v>
      </c>
      <c r="I152" s="29">
        <f t="shared" si="11"/>
        <v>242.84</v>
      </c>
      <c r="J152" s="29">
        <v>0.86</v>
      </c>
      <c r="K152" s="30">
        <v>13.67</v>
      </c>
      <c r="L152" s="30">
        <v>3</v>
      </c>
      <c r="M152" s="31">
        <f t="shared" si="10"/>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9"/>
        <v>276.12</v>
      </c>
      <c r="I153" s="29">
        <f t="shared" si="11"/>
        <v>253.45</v>
      </c>
      <c r="J153" s="29">
        <v>0.86</v>
      </c>
      <c r="K153" s="30">
        <v>13.67</v>
      </c>
      <c r="L153" s="30">
        <v>9</v>
      </c>
      <c r="M153" s="31">
        <f t="shared" si="10"/>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9"/>
        <v>278.64999999999998</v>
      </c>
      <c r="I154" s="29">
        <f t="shared" si="11"/>
        <v>264.97999999999996</v>
      </c>
      <c r="J154" s="29">
        <v>0.86</v>
      </c>
      <c r="K154" s="30">
        <v>13.67</v>
      </c>
      <c r="L154" s="30">
        <v>0</v>
      </c>
      <c r="M154" s="31">
        <f t="shared" si="10"/>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9"/>
        <v>275.08</v>
      </c>
      <c r="I155" s="29">
        <f t="shared" si="11"/>
        <v>255.41</v>
      </c>
      <c r="J155" s="29">
        <v>0.86</v>
      </c>
      <c r="K155" s="30">
        <v>13.67</v>
      </c>
      <c r="L155" s="30">
        <v>7.25</v>
      </c>
      <c r="M155" s="31">
        <f t="shared" si="10"/>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9"/>
        <v>276.3</v>
      </c>
      <c r="I156" s="29">
        <f t="shared" si="11"/>
        <v>250.63</v>
      </c>
      <c r="J156" s="29">
        <v>0.86</v>
      </c>
      <c r="K156" s="30">
        <v>13.67</v>
      </c>
      <c r="L156" s="30">
        <v>17.75</v>
      </c>
      <c r="M156" s="31">
        <f t="shared" si="10"/>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9"/>
        <v>261.77</v>
      </c>
      <c r="I157" s="29">
        <f t="shared" si="11"/>
        <v>248.1</v>
      </c>
      <c r="J157" s="29">
        <v>0.86</v>
      </c>
      <c r="K157" s="30">
        <v>13.67</v>
      </c>
      <c r="L157" s="30">
        <v>9</v>
      </c>
      <c r="M157" s="31">
        <f t="shared" si="10"/>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9"/>
        <v>304</v>
      </c>
      <c r="I158" s="29">
        <f t="shared" si="11"/>
        <v>287.33</v>
      </c>
      <c r="J158" s="29">
        <v>0.86</v>
      </c>
      <c r="K158" s="30">
        <v>13.67</v>
      </c>
      <c r="L158" s="30">
        <v>6</v>
      </c>
      <c r="M158" s="31">
        <f t="shared" si="10"/>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261" t="s">
        <v>211</v>
      </c>
      <c r="B159" s="262">
        <v>889024</v>
      </c>
      <c r="C159" s="52" t="s">
        <v>48</v>
      </c>
      <c r="D159" s="26">
        <v>247.82000000000002</v>
      </c>
      <c r="E159" s="26">
        <v>8.4499999999999993</v>
      </c>
      <c r="F159" s="53">
        <v>13.67</v>
      </c>
      <c r="G159" s="53">
        <v>3</v>
      </c>
      <c r="H159" s="28">
        <f t="shared" si="9"/>
        <v>272.94000000000005</v>
      </c>
      <c r="I159" s="290">
        <f t="shared" si="11"/>
        <v>256.27000000000004</v>
      </c>
      <c r="J159" s="290">
        <v>0.86</v>
      </c>
      <c r="K159" s="272">
        <v>13.67</v>
      </c>
      <c r="L159" s="272">
        <v>0</v>
      </c>
      <c r="M159" s="273">
        <f t="shared" si="10"/>
        <v>270.80000000000007</v>
      </c>
      <c r="N159" s="16"/>
      <c r="O159" s="32" t="s">
        <v>49</v>
      </c>
      <c r="P159" s="33" t="s">
        <v>50</v>
      </c>
      <c r="Q159" s="34">
        <v>0</v>
      </c>
      <c r="R159" s="16"/>
      <c r="S159" s="35" t="s">
        <v>51</v>
      </c>
      <c r="T159" s="35" t="s">
        <v>49</v>
      </c>
      <c r="U159" s="35" t="s">
        <v>51</v>
      </c>
      <c r="V159" s="289" t="s">
        <v>51</v>
      </c>
      <c r="W159" s="289" t="s">
        <v>49</v>
      </c>
      <c r="X159" s="295"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270" t="s">
        <v>212</v>
      </c>
      <c r="B160" s="271">
        <v>898040</v>
      </c>
      <c r="C160" s="52" t="s">
        <v>48</v>
      </c>
      <c r="D160" s="26">
        <v>234.45000000000002</v>
      </c>
      <c r="E160" s="26">
        <v>8.4499999999999993</v>
      </c>
      <c r="F160" s="53">
        <v>13.67</v>
      </c>
      <c r="G160" s="53">
        <v>15</v>
      </c>
      <c r="H160" s="28">
        <f t="shared" si="9"/>
        <v>271.57</v>
      </c>
      <c r="I160" s="29">
        <f t="shared" si="11"/>
        <v>242.9</v>
      </c>
      <c r="J160" s="29">
        <v>0.86</v>
      </c>
      <c r="K160" s="30">
        <v>13.67</v>
      </c>
      <c r="L160" s="272">
        <v>3</v>
      </c>
      <c r="M160" s="273">
        <f t="shared" si="10"/>
        <v>260.43</v>
      </c>
      <c r="N160" s="16"/>
      <c r="O160" s="252" t="s">
        <v>51</v>
      </c>
      <c r="P160" s="274">
        <v>1</v>
      </c>
      <c r="Q160" s="275">
        <v>3</v>
      </c>
      <c r="R160" s="16"/>
      <c r="S160" s="35" t="s">
        <v>51</v>
      </c>
      <c r="T160" s="35" t="s">
        <v>49</v>
      </c>
      <c r="U160" s="35" t="s">
        <v>49</v>
      </c>
      <c r="V160" s="289" t="s">
        <v>49</v>
      </c>
      <c r="W160" s="289" t="s">
        <v>51</v>
      </c>
      <c r="X160" s="295">
        <v>1</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9"/>
        <v>266.77</v>
      </c>
      <c r="I161" s="29">
        <f t="shared" si="11"/>
        <v>244.1</v>
      </c>
      <c r="J161" s="29">
        <v>0.86</v>
      </c>
      <c r="K161" s="30">
        <v>13.67</v>
      </c>
      <c r="L161" s="30">
        <v>9</v>
      </c>
      <c r="M161" s="31">
        <f t="shared" si="10"/>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9"/>
        <v>256.51</v>
      </c>
      <c r="I162" s="29">
        <f t="shared" si="11"/>
        <v>242.84</v>
      </c>
      <c r="J162" s="29">
        <v>0.86</v>
      </c>
      <c r="K162" s="30">
        <v>13.67</v>
      </c>
      <c r="L162" s="30">
        <v>9.75</v>
      </c>
      <c r="M162" s="31">
        <f t="shared" si="10"/>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9"/>
        <v>288.79000000000002</v>
      </c>
      <c r="I163" s="29">
        <f t="shared" si="11"/>
        <v>262.37</v>
      </c>
      <c r="J163" s="29">
        <v>0.86</v>
      </c>
      <c r="K163" s="30">
        <v>13.67</v>
      </c>
      <c r="L163" s="30">
        <v>7.5</v>
      </c>
      <c r="M163" s="31">
        <f t="shared" si="10"/>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12"/>
        <v>273.82</v>
      </c>
      <c r="I199" s="29">
        <f t="shared" ref="I199:I262" si="14">D199+E199</f>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12"/>
        <v>268.02999999999997</v>
      </c>
      <c r="I200" s="29">
        <f t="shared" si="14"/>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5">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5"/>
        <v>270.78000000000003</v>
      </c>
      <c r="I263" s="29">
        <f t="shared" ref="I263:I324" si="17">D263+E263</f>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5"/>
        <v>278.73</v>
      </c>
      <c r="I264" s="29">
        <f t="shared" si="17"/>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8"/>
        <v>769.88</v>
      </c>
      <c r="I326" s="29">
        <f t="shared" ref="I326:I378"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0</v>
      </c>
      <c r="M330" s="31">
        <f t="shared" si="20"/>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5">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5">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5">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5">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5">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5">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5">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5">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5">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5">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5">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5">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5">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5">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5">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5">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5">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5">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5">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5">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5">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5">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5">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5">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5">
      <c r="A377" s="24" t="s">
        <v>417</v>
      </c>
      <c r="B377" s="52">
        <v>874167</v>
      </c>
      <c r="C377" s="150" t="s">
        <v>416</v>
      </c>
      <c r="D377" s="26">
        <v>451.38</v>
      </c>
      <c r="E377" s="185">
        <v>0</v>
      </c>
      <c r="F377" s="53">
        <v>13.67</v>
      </c>
      <c r="G377" s="53">
        <v>0</v>
      </c>
      <c r="H377" s="28">
        <f t="shared" si="22"/>
        <v>465.05</v>
      </c>
      <c r="I377" s="29">
        <f t="shared" si="19"/>
        <v>451.38</v>
      </c>
      <c r="J377" s="186">
        <v>0</v>
      </c>
      <c r="K377" s="30">
        <v>13.67</v>
      </c>
      <c r="L377" s="30">
        <v>0</v>
      </c>
      <c r="M377" s="31">
        <f t="shared" si="20"/>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5">
      <c r="A378" s="95" t="s">
        <v>418</v>
      </c>
      <c r="B378" s="52">
        <v>889717</v>
      </c>
      <c r="C378" s="150" t="s">
        <v>416</v>
      </c>
      <c r="D378" s="26">
        <v>451.38</v>
      </c>
      <c r="E378" s="185">
        <v>0</v>
      </c>
      <c r="F378" s="53">
        <v>13.67</v>
      </c>
      <c r="G378" s="53">
        <v>0</v>
      </c>
      <c r="H378" s="28">
        <f t="shared" si="22"/>
        <v>465.05</v>
      </c>
      <c r="I378" s="29">
        <f t="shared" si="19"/>
        <v>451.38</v>
      </c>
      <c r="J378" s="186">
        <v>0</v>
      </c>
      <c r="K378" s="30">
        <v>13.67</v>
      </c>
      <c r="L378" s="30">
        <v>0</v>
      </c>
      <c r="M378" s="31">
        <f t="shared" si="20"/>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3">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row>
    <row r="381" spans="1:15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row>
  </sheetData>
  <sheetProtection algorithmName="SHA-512" hashValue="x1ctlXU5h8l2kOLQr8c9VGvVWI5jpeXoChPOEwEwvjYYcxX80kkxMfMGfdTENtvbqbUv9ITADHf9odMXR1eAJg==" saltValue="vkzeULPO2z1OS1QXmWDriw==" spinCount="100000" sheet="1" objects="1" scenarios="1" autoFilter="0"/>
  <autoFilter ref="A5:EZ378" xr:uid="{A004FF99-4A67-4708-ADE7-CB1B560DA26D}"/>
  <mergeCells count="17">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F13-210F-4A47-AA70-34CC6206363E}">
  <sheetPr>
    <tabColor rgb="FF92D050"/>
  </sheetPr>
  <dimension ref="A1:GD381"/>
  <sheetViews>
    <sheetView workbookViewId="0">
      <pane ySplit="5" topLeftCell="A6" activePane="bottomLeft" state="frozen"/>
      <selection activeCell="AV1" sqref="AV1"/>
      <selection pane="bottomLeft" activeCell="A7" sqref="A7"/>
    </sheetView>
  </sheetViews>
  <sheetFormatPr defaultColWidth="9.109375" defaultRowHeight="15.6" customHeight="1" x14ac:dyDescent="0.3"/>
  <cols>
    <col min="1" max="1" width="102"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5.4414062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3.6640625" style="2" customWidth="1"/>
    <col min="51" max="51" width="0.5546875" style="2" customWidth="1"/>
    <col min="52" max="53" width="13.5546875" style="2" customWidth="1"/>
    <col min="54" max="54" width="15.44140625" style="2" customWidth="1"/>
    <col min="55" max="56" width="0.5546875" style="2" customWidth="1"/>
    <col min="57" max="58" width="9.109375" style="3"/>
    <col min="59" max="59" width="47.21875" style="3" bestFit="1" customWidth="1"/>
    <col min="60" max="60" width="16.33203125" style="3" customWidth="1"/>
    <col min="61" max="16384" width="9.109375" style="3"/>
  </cols>
  <sheetData>
    <row r="1" spans="1:56" ht="15.6"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24.9" customHeight="1" x14ac:dyDescent="0.3">
      <c r="A2" s="417" t="s">
        <v>0</v>
      </c>
      <c r="B2" s="420" t="s">
        <v>1</v>
      </c>
      <c r="C2" s="421"/>
      <c r="D2" s="426" t="s">
        <v>2</v>
      </c>
      <c r="E2" s="427"/>
      <c r="F2" s="427"/>
      <c r="G2" s="427"/>
      <c r="H2" s="429"/>
      <c r="I2" s="438" t="s">
        <v>3</v>
      </c>
      <c r="J2" s="439"/>
      <c r="K2" s="439"/>
      <c r="L2" s="439"/>
      <c r="M2" s="439"/>
      <c r="N2" s="4"/>
      <c r="O2" s="444" t="s">
        <v>4</v>
      </c>
      <c r="P2" s="396"/>
      <c r="Q2" s="396"/>
      <c r="R2" s="4"/>
      <c r="S2" s="445" t="s">
        <v>5</v>
      </c>
      <c r="T2" s="445"/>
      <c r="U2" s="445"/>
      <c r="V2" s="445"/>
      <c r="W2" s="445"/>
      <c r="X2" s="445"/>
      <c r="Y2" s="4"/>
      <c r="Z2" s="448"/>
      <c r="AA2" s="451" t="s">
        <v>6</v>
      </c>
      <c r="AB2" s="454" t="s">
        <v>7</v>
      </c>
      <c r="AC2" s="5"/>
      <c r="AD2" s="4"/>
      <c r="AE2" s="414" t="s">
        <v>8</v>
      </c>
      <c r="AF2" s="414" t="s">
        <v>9</v>
      </c>
      <c r="AG2" s="414" t="s">
        <v>10</v>
      </c>
      <c r="AH2" s="6"/>
      <c r="AI2" s="4"/>
      <c r="AJ2" s="382" t="s">
        <v>11</v>
      </c>
      <c r="AK2" s="383"/>
      <c r="AL2" s="383"/>
      <c r="AM2" s="4"/>
      <c r="AN2" s="386" t="s">
        <v>12</v>
      </c>
      <c r="AO2" s="387"/>
      <c r="AP2" s="388"/>
      <c r="AQ2" s="4"/>
      <c r="AR2" s="395" t="s">
        <v>13</v>
      </c>
      <c r="AS2" s="396"/>
      <c r="AT2" s="397"/>
      <c r="AU2" s="4"/>
      <c r="AV2" s="402" t="s">
        <v>14</v>
      </c>
      <c r="AW2" s="403"/>
      <c r="AX2" s="404"/>
      <c r="AY2" s="4"/>
      <c r="AZ2" s="411" t="s">
        <v>15</v>
      </c>
      <c r="BA2" s="411"/>
      <c r="BB2" s="404"/>
      <c r="BC2" s="4"/>
      <c r="BD2" s="7"/>
    </row>
    <row r="3" spans="1:56" ht="35.1" customHeight="1" thickBot="1" x14ac:dyDescent="0.35">
      <c r="A3" s="418"/>
      <c r="B3" s="422"/>
      <c r="C3" s="423"/>
      <c r="D3" s="430"/>
      <c r="E3" s="431"/>
      <c r="F3" s="431"/>
      <c r="G3" s="431"/>
      <c r="H3" s="433"/>
      <c r="I3" s="440"/>
      <c r="J3" s="441"/>
      <c r="K3" s="441"/>
      <c r="L3" s="441"/>
      <c r="M3" s="441"/>
      <c r="N3" s="8"/>
      <c r="O3" s="398"/>
      <c r="P3" s="398"/>
      <c r="Q3" s="398"/>
      <c r="R3" s="8"/>
      <c r="S3" s="446"/>
      <c r="T3" s="446"/>
      <c r="U3" s="446"/>
      <c r="V3" s="446"/>
      <c r="W3" s="446"/>
      <c r="X3" s="446"/>
      <c r="Y3" s="8"/>
      <c r="Z3" s="449"/>
      <c r="AA3" s="452"/>
      <c r="AB3" s="456"/>
      <c r="AC3" s="9"/>
      <c r="AD3" s="8"/>
      <c r="AE3" s="455"/>
      <c r="AF3" s="455"/>
      <c r="AG3" s="455"/>
      <c r="AH3" s="10"/>
      <c r="AI3" s="8"/>
      <c r="AJ3" s="384"/>
      <c r="AK3" s="384"/>
      <c r="AL3" s="384"/>
      <c r="AM3" s="8"/>
      <c r="AN3" s="389"/>
      <c r="AO3" s="390"/>
      <c r="AP3" s="391"/>
      <c r="AQ3" s="8"/>
      <c r="AR3" s="398"/>
      <c r="AS3" s="398"/>
      <c r="AT3" s="399"/>
      <c r="AU3" s="8"/>
      <c r="AV3" s="405"/>
      <c r="AW3" s="406"/>
      <c r="AX3" s="407"/>
      <c r="AY3" s="8"/>
      <c r="AZ3" s="412"/>
      <c r="BA3" s="412"/>
      <c r="BB3" s="407"/>
      <c r="BC3" s="8"/>
      <c r="BD3" s="4"/>
    </row>
    <row r="4" spans="1:56" ht="113.25" customHeight="1" thickBot="1" x14ac:dyDescent="0.35">
      <c r="A4" s="419"/>
      <c r="B4" s="424"/>
      <c r="C4" s="425"/>
      <c r="D4" s="434"/>
      <c r="E4" s="435"/>
      <c r="F4" s="435"/>
      <c r="G4" s="435"/>
      <c r="H4" s="437"/>
      <c r="I4" s="442"/>
      <c r="J4" s="443"/>
      <c r="K4" s="443"/>
      <c r="L4" s="443"/>
      <c r="M4" s="443"/>
      <c r="N4" s="11"/>
      <c r="O4" s="400"/>
      <c r="P4" s="400"/>
      <c r="Q4" s="400"/>
      <c r="R4" s="11"/>
      <c r="S4" s="447"/>
      <c r="T4" s="447"/>
      <c r="U4" s="447"/>
      <c r="V4" s="447"/>
      <c r="W4" s="447"/>
      <c r="X4" s="447"/>
      <c r="Y4" s="11"/>
      <c r="Z4" s="450"/>
      <c r="AA4" s="453"/>
      <c r="AB4" s="456"/>
      <c r="AC4" s="9"/>
      <c r="AD4" s="11"/>
      <c r="AE4" s="455"/>
      <c r="AF4" s="455"/>
      <c r="AG4" s="455"/>
      <c r="AH4" s="10"/>
      <c r="AI4" s="11"/>
      <c r="AJ4" s="385"/>
      <c r="AK4" s="385"/>
      <c r="AL4" s="385"/>
      <c r="AM4" s="11"/>
      <c r="AN4" s="392"/>
      <c r="AO4" s="393"/>
      <c r="AP4" s="394"/>
      <c r="AQ4" s="11"/>
      <c r="AR4" s="400"/>
      <c r="AS4" s="400"/>
      <c r="AT4" s="401"/>
      <c r="AU4" s="11"/>
      <c r="AV4" s="408"/>
      <c r="AW4" s="409"/>
      <c r="AX4" s="410"/>
      <c r="AY4" s="11"/>
      <c r="AZ4" s="413"/>
      <c r="BA4" s="413"/>
      <c r="BB4" s="410"/>
      <c r="BC4" s="11"/>
      <c r="BD4" s="4"/>
    </row>
    <row r="5" spans="1:56" ht="130.80000000000001"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33</v>
      </c>
      <c r="W5" s="18" t="s">
        <v>27</v>
      </c>
      <c r="X5" s="19" t="s">
        <v>28</v>
      </c>
      <c r="Y5" s="123"/>
      <c r="Z5" s="199" t="s">
        <v>34</v>
      </c>
      <c r="AA5" s="200" t="s">
        <v>436</v>
      </c>
      <c r="AB5" s="456"/>
      <c r="AC5" s="201" t="s">
        <v>435</v>
      </c>
      <c r="AD5" s="123"/>
      <c r="AE5" s="455"/>
      <c r="AF5" s="455"/>
      <c r="AG5" s="455"/>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69"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32" t="s">
        <v>51</v>
      </c>
      <c r="P21" s="33">
        <v>3</v>
      </c>
      <c r="Q21" s="34">
        <v>12.75</v>
      </c>
      <c r="R21" s="16"/>
      <c r="S21" s="35" t="s">
        <v>51</v>
      </c>
      <c r="T21" s="35" t="s">
        <v>49</v>
      </c>
      <c r="U21" s="35" t="s">
        <v>49</v>
      </c>
      <c r="V21" s="35" t="s">
        <v>49</v>
      </c>
      <c r="W21" s="35" t="s">
        <v>51</v>
      </c>
      <c r="X21" s="36">
        <v>3</v>
      </c>
      <c r="Y21" s="16"/>
      <c r="Z21" s="37">
        <v>4.2699999999999996</v>
      </c>
      <c r="AA21" s="37"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51" t="s">
        <v>73</v>
      </c>
      <c r="B22" s="52">
        <v>501425</v>
      </c>
      <c r="C22" s="52" t="s">
        <v>48</v>
      </c>
      <c r="D22" s="65">
        <v>270.15999999999997</v>
      </c>
      <c r="E22" s="65">
        <v>8.4499999999999993</v>
      </c>
      <c r="F22" s="66">
        <v>13.67</v>
      </c>
      <c r="G22" s="66">
        <v>9.75</v>
      </c>
      <c r="H22" s="28">
        <f t="shared" si="0"/>
        <v>302.02999999999997</v>
      </c>
      <c r="I22" s="29">
        <f t="shared" si="2"/>
        <v>278.60999999999996</v>
      </c>
      <c r="J22" s="29">
        <v>0.86</v>
      </c>
      <c r="K22" s="30">
        <v>13.67</v>
      </c>
      <c r="L22" s="30">
        <v>12.75</v>
      </c>
      <c r="M22" s="31">
        <f t="shared" si="1"/>
        <v>305.89</v>
      </c>
      <c r="N22" s="16"/>
      <c r="O22" s="32" t="s">
        <v>51</v>
      </c>
      <c r="P22" s="33">
        <v>3</v>
      </c>
      <c r="Q22" s="34">
        <v>12.75</v>
      </c>
      <c r="R22" s="16"/>
      <c r="S22" s="35" t="s">
        <v>51</v>
      </c>
      <c r="T22" s="35" t="s">
        <v>49</v>
      </c>
      <c r="U22" s="35" t="s">
        <v>49</v>
      </c>
      <c r="V22" s="35" t="s">
        <v>49</v>
      </c>
      <c r="W22" s="35" t="s">
        <v>51</v>
      </c>
      <c r="X22" s="36">
        <v>3</v>
      </c>
      <c r="Y22" s="16"/>
      <c r="Z22" s="37">
        <v>4.68</v>
      </c>
      <c r="AA22" s="37"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52">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35" t="s">
        <v>51</v>
      </c>
      <c r="W23" s="35" t="s">
        <v>49</v>
      </c>
      <c r="X23" s="36"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32" t="s">
        <v>51</v>
      </c>
      <c r="P27" s="33">
        <v>1</v>
      </c>
      <c r="Q27" s="34">
        <v>6.75</v>
      </c>
      <c r="R27" s="16"/>
      <c r="S27" s="35" t="s">
        <v>51</v>
      </c>
      <c r="T27" s="35" t="s">
        <v>49</v>
      </c>
      <c r="U27" s="35" t="s">
        <v>49</v>
      </c>
      <c r="V27" s="35" t="s">
        <v>49</v>
      </c>
      <c r="W27" s="35" t="s">
        <v>51</v>
      </c>
      <c r="X27" s="36">
        <v>1</v>
      </c>
      <c r="Y27" s="16"/>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6"/>
      <c r="AZ27" s="48" t="s">
        <v>52</v>
      </c>
      <c r="BA27" s="48" t="s">
        <v>49</v>
      </c>
      <c r="BB27" s="49">
        <v>0</v>
      </c>
      <c r="BC27" s="16"/>
      <c r="BD27" s="50"/>
    </row>
    <row r="28" spans="1:56" ht="15.6" customHeight="1" thickBot="1" x14ac:dyDescent="0.35">
      <c r="A28" s="61" t="s">
        <v>79</v>
      </c>
      <c r="B28" s="69">
        <v>4476603</v>
      </c>
      <c r="C28" s="52" t="s">
        <v>48</v>
      </c>
      <c r="D28" s="26">
        <v>257.14</v>
      </c>
      <c r="E28" s="26">
        <v>8.4499999999999993</v>
      </c>
      <c r="F28" s="53">
        <v>13.67</v>
      </c>
      <c r="G28" s="53">
        <v>10.5</v>
      </c>
      <c r="H28" s="28">
        <f t="shared" si="0"/>
        <v>289.76</v>
      </c>
      <c r="I28" s="29">
        <f t="shared" si="2"/>
        <v>265.58999999999997</v>
      </c>
      <c r="J28" s="29">
        <v>0.86</v>
      </c>
      <c r="K28" s="30">
        <v>13.67</v>
      </c>
      <c r="L28" s="30">
        <v>7.5</v>
      </c>
      <c r="M28" s="31">
        <f t="shared" si="1"/>
        <v>287.62</v>
      </c>
      <c r="N28" s="16"/>
      <c r="O28" s="32" t="s">
        <v>51</v>
      </c>
      <c r="P28" s="33">
        <v>2</v>
      </c>
      <c r="Q28" s="34">
        <v>7.5</v>
      </c>
      <c r="R28" s="16"/>
      <c r="S28" s="35" t="s">
        <v>51</v>
      </c>
      <c r="T28" s="35" t="s">
        <v>49</v>
      </c>
      <c r="U28" s="35" t="s">
        <v>49</v>
      </c>
      <c r="V28" s="35" t="s">
        <v>49</v>
      </c>
      <c r="W28" s="35" t="s">
        <v>51</v>
      </c>
      <c r="X28" s="36">
        <v>2</v>
      </c>
      <c r="Y28" s="16"/>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16"/>
      <c r="AZ28" s="48" t="s">
        <v>57</v>
      </c>
      <c r="BA28" s="48" t="s">
        <v>49</v>
      </c>
      <c r="BB28" s="49">
        <v>0</v>
      </c>
      <c r="BC28" s="16"/>
      <c r="BD28" s="50"/>
    </row>
    <row r="29" spans="1:56" ht="15.6" customHeight="1" thickBot="1" x14ac:dyDescent="0.35">
      <c r="A29" s="245" t="s">
        <v>80</v>
      </c>
      <c r="B29" s="246">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6"/>
      <c r="S29" s="35" t="s">
        <v>51</v>
      </c>
      <c r="T29" s="35" t="s">
        <v>49</v>
      </c>
      <c r="U29" s="35" t="s">
        <v>49</v>
      </c>
      <c r="V29" s="35" t="s">
        <v>49</v>
      </c>
      <c r="W29" s="35" t="s">
        <v>51</v>
      </c>
      <c r="X29" s="36">
        <v>4</v>
      </c>
      <c r="Y29" s="16"/>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6"/>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51" t="s">
        <v>83</v>
      </c>
      <c r="B31" s="52">
        <v>4506006</v>
      </c>
      <c r="C31" s="52" t="s">
        <v>48</v>
      </c>
      <c r="D31" s="26">
        <v>266.48</v>
      </c>
      <c r="E31" s="26">
        <v>8.4499999999999993</v>
      </c>
      <c r="F31" s="53">
        <v>13.67</v>
      </c>
      <c r="G31" s="53">
        <v>9</v>
      </c>
      <c r="H31" s="28">
        <f t="shared" si="0"/>
        <v>297.60000000000002</v>
      </c>
      <c r="I31" s="29">
        <f t="shared" si="2"/>
        <v>274.93</v>
      </c>
      <c r="J31" s="29">
        <v>0.86</v>
      </c>
      <c r="K31" s="30">
        <v>13.67</v>
      </c>
      <c r="L31" s="30">
        <v>0</v>
      </c>
      <c r="M31" s="31">
        <f t="shared" si="1"/>
        <v>289.46000000000004</v>
      </c>
      <c r="N31" s="16"/>
      <c r="O31" s="32" t="s">
        <v>49</v>
      </c>
      <c r="P31" s="33" t="s">
        <v>50</v>
      </c>
      <c r="Q31" s="34">
        <v>0</v>
      </c>
      <c r="R31" s="16"/>
      <c r="S31" s="35" t="s">
        <v>51</v>
      </c>
      <c r="T31" s="35" t="s">
        <v>49</v>
      </c>
      <c r="U31" s="35" t="s">
        <v>49</v>
      </c>
      <c r="V31" s="35" t="s">
        <v>51</v>
      </c>
      <c r="W31" s="35" t="s">
        <v>49</v>
      </c>
      <c r="X31" s="36" t="s">
        <v>50</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62" t="s">
        <v>87</v>
      </c>
      <c r="B35" s="52">
        <v>409910</v>
      </c>
      <c r="C35" s="52" t="s">
        <v>48</v>
      </c>
      <c r="D35" s="92">
        <v>261.42</v>
      </c>
      <c r="E35" s="92">
        <v>8.4499999999999993</v>
      </c>
      <c r="F35" s="53">
        <v>13.67</v>
      </c>
      <c r="G35" s="93">
        <v>13.25</v>
      </c>
      <c r="H35" s="28">
        <f t="shared" si="0"/>
        <v>296.79000000000002</v>
      </c>
      <c r="I35" s="29">
        <f t="shared" si="2"/>
        <v>269.87</v>
      </c>
      <c r="J35" s="29">
        <v>0.86</v>
      </c>
      <c r="K35" s="30">
        <v>13.67</v>
      </c>
      <c r="L35" s="30">
        <v>9</v>
      </c>
      <c r="M35" s="31">
        <f t="shared" si="1"/>
        <v>293.40000000000003</v>
      </c>
      <c r="N35" s="16"/>
      <c r="O35" s="32" t="s">
        <v>51</v>
      </c>
      <c r="P35" s="33">
        <v>3</v>
      </c>
      <c r="Q35" s="34">
        <v>9</v>
      </c>
      <c r="R35" s="16"/>
      <c r="S35" s="35" t="s">
        <v>51</v>
      </c>
      <c r="T35" s="35" t="s">
        <v>49</v>
      </c>
      <c r="U35" s="35" t="s">
        <v>49</v>
      </c>
      <c r="V35" s="35" t="s">
        <v>49</v>
      </c>
      <c r="W35" s="35" t="s">
        <v>51</v>
      </c>
      <c r="X35" s="36">
        <v>3</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95" t="s">
        <v>94</v>
      </c>
      <c r="B42" s="52">
        <v>778711</v>
      </c>
      <c r="C42" s="52" t="s">
        <v>48</v>
      </c>
      <c r="D42" s="26">
        <v>269.95</v>
      </c>
      <c r="E42" s="26">
        <v>8.4499999999999993</v>
      </c>
      <c r="F42" s="53">
        <v>13.67</v>
      </c>
      <c r="G42" s="53">
        <v>9</v>
      </c>
      <c r="H42" s="28">
        <f t="shared" si="0"/>
        <v>301.07</v>
      </c>
      <c r="I42" s="29">
        <f t="shared" si="2"/>
        <v>278.39999999999998</v>
      </c>
      <c r="J42" s="29">
        <v>0.86</v>
      </c>
      <c r="K42" s="30">
        <v>13.67</v>
      </c>
      <c r="L42" s="30">
        <v>0</v>
      </c>
      <c r="M42" s="31">
        <f t="shared" si="1"/>
        <v>292.93</v>
      </c>
      <c r="N42" s="16"/>
      <c r="O42" s="32" t="s">
        <v>49</v>
      </c>
      <c r="P42" s="33" t="s">
        <v>50</v>
      </c>
      <c r="Q42" s="34">
        <v>0</v>
      </c>
      <c r="R42" s="16"/>
      <c r="S42" s="35" t="s">
        <v>51</v>
      </c>
      <c r="T42" s="35" t="s">
        <v>49</v>
      </c>
      <c r="U42" s="35" t="s">
        <v>49</v>
      </c>
      <c r="V42" s="35" t="s">
        <v>51</v>
      </c>
      <c r="W42" s="35" t="s">
        <v>49</v>
      </c>
      <c r="X42" s="36" t="s">
        <v>50</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96" t="s">
        <v>95</v>
      </c>
      <c r="B43" s="57">
        <v>1013165</v>
      </c>
      <c r="C43" s="57" t="s">
        <v>48</v>
      </c>
      <c r="D43" s="26">
        <v>267.64999999999998</v>
      </c>
      <c r="E43" s="26">
        <v>8.4499999999999993</v>
      </c>
      <c r="F43" s="53">
        <v>13.67</v>
      </c>
      <c r="G43" s="53">
        <v>0</v>
      </c>
      <c r="H43" s="28">
        <f t="shared" si="0"/>
        <v>289.77</v>
      </c>
      <c r="I43" s="29">
        <f t="shared" si="2"/>
        <v>276.09999999999997</v>
      </c>
      <c r="J43" s="29">
        <v>0.86</v>
      </c>
      <c r="K43" s="30">
        <v>13.67</v>
      </c>
      <c r="L43" s="30">
        <v>0</v>
      </c>
      <c r="M43" s="31">
        <f t="shared" si="1"/>
        <v>290.63</v>
      </c>
      <c r="N43" s="16"/>
      <c r="O43" s="32" t="s">
        <v>49</v>
      </c>
      <c r="P43" s="33" t="s">
        <v>50</v>
      </c>
      <c r="Q43" s="34">
        <v>0</v>
      </c>
      <c r="R43" s="16"/>
      <c r="S43" s="35" t="s">
        <v>49</v>
      </c>
      <c r="T43" s="35" t="s">
        <v>49</v>
      </c>
      <c r="U43" s="35" t="s">
        <v>49</v>
      </c>
      <c r="V43" s="35" t="s">
        <v>49</v>
      </c>
      <c r="W43" s="35" t="s">
        <v>49</v>
      </c>
      <c r="X43" s="36"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0"/>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0"/>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0"/>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0"/>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0"/>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60" ht="15.6" customHeight="1" thickBot="1" x14ac:dyDescent="0.35">
      <c r="A49" s="61" t="s">
        <v>101</v>
      </c>
      <c r="B49" s="97">
        <v>628921</v>
      </c>
      <c r="C49" s="52" t="s">
        <v>48</v>
      </c>
      <c r="D49" s="26">
        <v>243.23000000000002</v>
      </c>
      <c r="E49" s="26">
        <v>8.4499999999999993</v>
      </c>
      <c r="F49" s="53">
        <v>13.67</v>
      </c>
      <c r="G49" s="53">
        <v>0</v>
      </c>
      <c r="H49" s="28">
        <f t="shared" si="0"/>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60" ht="15.6" customHeight="1" thickBot="1" x14ac:dyDescent="0.35">
      <c r="A50" s="56" t="s">
        <v>102</v>
      </c>
      <c r="B50" s="52">
        <v>952010</v>
      </c>
      <c r="C50" s="52" t="s">
        <v>48</v>
      </c>
      <c r="D50" s="26">
        <v>252.35000000000002</v>
      </c>
      <c r="E50" s="26">
        <v>8.4499999999999993</v>
      </c>
      <c r="F50" s="53">
        <v>13.67</v>
      </c>
      <c r="G50" s="53">
        <v>0</v>
      </c>
      <c r="H50" s="28">
        <f t="shared" si="0"/>
        <v>274.47000000000003</v>
      </c>
      <c r="I50" s="29">
        <f t="shared" si="2"/>
        <v>260.8</v>
      </c>
      <c r="J50" s="29">
        <v>0.86</v>
      </c>
      <c r="K50" s="30">
        <v>13.67</v>
      </c>
      <c r="L50" s="30">
        <v>0</v>
      </c>
      <c r="M50" s="31">
        <f t="shared" si="1"/>
        <v>275.33000000000004</v>
      </c>
      <c r="N50" s="16"/>
      <c r="O50" s="32" t="s">
        <v>49</v>
      </c>
      <c r="P50" s="33" t="s">
        <v>50</v>
      </c>
      <c r="Q50" s="34">
        <v>0</v>
      </c>
      <c r="R50" s="16"/>
      <c r="S50" s="35" t="s">
        <v>51</v>
      </c>
      <c r="T50" s="35" t="s">
        <v>49</v>
      </c>
      <c r="U50" s="35" t="s">
        <v>51</v>
      </c>
      <c r="V50" s="35" t="s">
        <v>49</v>
      </c>
      <c r="W50" s="35" t="s">
        <v>49</v>
      </c>
      <c r="X50" s="36"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60" ht="15.6" customHeight="1" thickBot="1" x14ac:dyDescent="0.35">
      <c r="A51" s="95" t="s">
        <v>103</v>
      </c>
      <c r="B51" s="52">
        <v>909629</v>
      </c>
      <c r="C51" s="52" t="s">
        <v>48</v>
      </c>
      <c r="D51" s="26">
        <v>257.04000000000002</v>
      </c>
      <c r="E51" s="26">
        <v>8.4499999999999993</v>
      </c>
      <c r="F51" s="53">
        <v>13.67</v>
      </c>
      <c r="G51" s="53">
        <v>0</v>
      </c>
      <c r="H51" s="28">
        <f t="shared" si="0"/>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35" t="s">
        <v>51</v>
      </c>
      <c r="W51" s="35" t="s">
        <v>49</v>
      </c>
      <c r="X51" s="36"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60" ht="15.6" customHeight="1" thickBot="1" x14ac:dyDescent="0.35">
      <c r="A52" s="51" t="s">
        <v>104</v>
      </c>
      <c r="B52" s="52">
        <v>488143</v>
      </c>
      <c r="C52" s="52" t="s">
        <v>48</v>
      </c>
      <c r="D52" s="26">
        <v>237.24</v>
      </c>
      <c r="E52" s="26">
        <v>8.4499999999999993</v>
      </c>
      <c r="F52" s="53">
        <v>13.67</v>
      </c>
      <c r="G52" s="53">
        <v>0</v>
      </c>
      <c r="H52" s="28">
        <f t="shared" si="0"/>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60" ht="15.6" customHeight="1" thickBot="1" x14ac:dyDescent="0.35">
      <c r="A53" s="51" t="s">
        <v>105</v>
      </c>
      <c r="B53" s="52">
        <v>392847</v>
      </c>
      <c r="C53" s="52" t="s">
        <v>48</v>
      </c>
      <c r="D53" s="26">
        <v>252.28</v>
      </c>
      <c r="E53" s="26">
        <v>8.4499999999999993</v>
      </c>
      <c r="F53" s="53">
        <v>13.67</v>
      </c>
      <c r="G53" s="53">
        <v>0</v>
      </c>
      <c r="H53" s="28">
        <f t="shared" si="0"/>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60" ht="15.6" customHeight="1" thickBot="1" x14ac:dyDescent="0.35">
      <c r="A54" s="51" t="s">
        <v>106</v>
      </c>
      <c r="B54" s="52">
        <v>388122</v>
      </c>
      <c r="C54" s="52" t="s">
        <v>48</v>
      </c>
      <c r="D54" s="26">
        <v>267.77</v>
      </c>
      <c r="E54" s="26">
        <v>8.4499999999999993</v>
      </c>
      <c r="F54" s="53">
        <v>13.67</v>
      </c>
      <c r="G54" s="53">
        <v>9.75</v>
      </c>
      <c r="H54" s="28">
        <f t="shared" si="0"/>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60" ht="15.6" customHeight="1" thickBot="1" x14ac:dyDescent="0.35">
      <c r="A55" s="51" t="s">
        <v>107</v>
      </c>
      <c r="B55" s="52">
        <v>906492</v>
      </c>
      <c r="C55" s="52" t="s">
        <v>48</v>
      </c>
      <c r="D55" s="26">
        <v>260.02999999999997</v>
      </c>
      <c r="E55" s="26">
        <v>8.4499999999999993</v>
      </c>
      <c r="F55" s="53">
        <v>13.67</v>
      </c>
      <c r="G55" s="53">
        <v>9</v>
      </c>
      <c r="H55" s="28">
        <f t="shared" si="0"/>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60" ht="15.6" customHeight="1" thickBot="1" x14ac:dyDescent="0.35">
      <c r="A56" s="98" t="s">
        <v>108</v>
      </c>
      <c r="B56" s="55">
        <v>890022</v>
      </c>
      <c r="C56" s="52" t="s">
        <v>48</v>
      </c>
      <c r="D56" s="26">
        <v>255.95000000000002</v>
      </c>
      <c r="E56" s="26">
        <v>8.4499999999999993</v>
      </c>
      <c r="F56" s="53">
        <v>13.67</v>
      </c>
      <c r="G56" s="53">
        <v>11.75</v>
      </c>
      <c r="H56" s="28">
        <f t="shared" si="0"/>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60" ht="15.6" customHeight="1" thickBot="1" x14ac:dyDescent="0.35">
      <c r="A57" s="99" t="s">
        <v>109</v>
      </c>
      <c r="B57" s="52">
        <v>895172</v>
      </c>
      <c r="C57" s="52" t="s">
        <v>48</v>
      </c>
      <c r="D57" s="26">
        <v>241.96</v>
      </c>
      <c r="E57" s="26">
        <v>8.4499999999999993</v>
      </c>
      <c r="F57" s="67">
        <v>0</v>
      </c>
      <c r="G57" s="53">
        <v>0</v>
      </c>
      <c r="H57" s="28">
        <f t="shared" si="0"/>
        <v>250.41</v>
      </c>
      <c r="I57" s="29">
        <f t="shared" si="2"/>
        <v>250.41</v>
      </c>
      <c r="J57" s="29">
        <v>0.86</v>
      </c>
      <c r="K57" s="68">
        <v>0</v>
      </c>
      <c r="L57" s="30">
        <v>0</v>
      </c>
      <c r="M57" s="31">
        <f t="shared" si="1"/>
        <v>251.27</v>
      </c>
      <c r="N57" s="16"/>
      <c r="O57" s="32" t="s">
        <v>49</v>
      </c>
      <c r="P57" s="33" t="s">
        <v>50</v>
      </c>
      <c r="Q57" s="34">
        <v>0</v>
      </c>
      <c r="R57" s="16"/>
      <c r="S57" s="35" t="s">
        <v>51</v>
      </c>
      <c r="T57" s="35" t="s">
        <v>51</v>
      </c>
      <c r="U57" s="35" t="s">
        <v>51</v>
      </c>
      <c r="V57" s="35" t="s">
        <v>49</v>
      </c>
      <c r="W57" s="35" t="s">
        <v>49</v>
      </c>
      <c r="X57" s="36"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60" ht="15.6" customHeight="1" thickBot="1" x14ac:dyDescent="0.35">
      <c r="A58" s="51" t="s">
        <v>110</v>
      </c>
      <c r="B58" s="52">
        <v>860191</v>
      </c>
      <c r="C58" s="52" t="s">
        <v>48</v>
      </c>
      <c r="D58" s="65">
        <v>261.35000000000002</v>
      </c>
      <c r="E58" s="65">
        <v>8.4499999999999993</v>
      </c>
      <c r="F58" s="66">
        <v>13.67</v>
      </c>
      <c r="G58" s="66">
        <v>7.5</v>
      </c>
      <c r="H58" s="28">
        <f t="shared" si="0"/>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60" ht="15.6" customHeight="1" thickBot="1" x14ac:dyDescent="0.35">
      <c r="A59" s="248" t="s">
        <v>456</v>
      </c>
      <c r="B59" s="106">
        <v>1137816</v>
      </c>
      <c r="C59" s="52" t="s">
        <v>48</v>
      </c>
      <c r="D59" s="26">
        <v>234.51000000000002</v>
      </c>
      <c r="E59" s="26">
        <v>8.4499999999999993</v>
      </c>
      <c r="F59" s="53">
        <v>13.67</v>
      </c>
      <c r="G59" s="53">
        <v>0</v>
      </c>
      <c r="H59" s="28">
        <f>SUM(D59:G59)</f>
        <v>256.63</v>
      </c>
      <c r="I59" s="29">
        <f>D59+E59</f>
        <v>242.96</v>
      </c>
      <c r="J59" s="29">
        <v>0.86</v>
      </c>
      <c r="K59" s="30">
        <v>13.67</v>
      </c>
      <c r="L59" s="30">
        <v>0</v>
      </c>
      <c r="M59" s="31">
        <f>SUM(I59:L59)</f>
        <v>257.49</v>
      </c>
      <c r="N59" s="16"/>
      <c r="O59" s="32" t="s">
        <v>49</v>
      </c>
      <c r="P59" s="33" t="s">
        <v>50</v>
      </c>
      <c r="Q59" s="34">
        <v>0</v>
      </c>
      <c r="R59" s="16"/>
      <c r="S59" s="35" t="s">
        <v>51</v>
      </c>
      <c r="T59" s="35" t="s">
        <v>49</v>
      </c>
      <c r="U59" s="35" t="s">
        <v>51</v>
      </c>
      <c r="V59" s="35" t="s">
        <v>51</v>
      </c>
      <c r="W59" s="35" t="s">
        <v>49</v>
      </c>
      <c r="X59" s="36"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c r="BF59" s="52">
        <v>4498305</v>
      </c>
      <c r="BG59" s="51" t="s">
        <v>202</v>
      </c>
      <c r="BH59" s="249">
        <v>45048</v>
      </c>
    </row>
    <row r="60" spans="1:60" ht="15.6" customHeight="1" thickBot="1" x14ac:dyDescent="0.35">
      <c r="A60" s="95" t="s">
        <v>111</v>
      </c>
      <c r="B60" s="52">
        <v>899038</v>
      </c>
      <c r="C60" s="52" t="s">
        <v>48</v>
      </c>
      <c r="D60" s="26">
        <v>255.46</v>
      </c>
      <c r="E60" s="26">
        <v>8.4499999999999993</v>
      </c>
      <c r="F60" s="53">
        <v>13.67</v>
      </c>
      <c r="G60" s="53">
        <v>0</v>
      </c>
      <c r="H60" s="28">
        <f t="shared" si="0"/>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60" ht="15.6" customHeight="1" thickBot="1" x14ac:dyDescent="0.35">
      <c r="A61" s="51" t="s">
        <v>112</v>
      </c>
      <c r="B61" s="52">
        <v>537489</v>
      </c>
      <c r="C61" s="52" t="s">
        <v>48</v>
      </c>
      <c r="D61" s="26">
        <v>243.13000000000002</v>
      </c>
      <c r="E61" s="26">
        <v>8.4499999999999993</v>
      </c>
      <c r="F61" s="53">
        <v>13.67</v>
      </c>
      <c r="G61" s="53">
        <v>6</v>
      </c>
      <c r="H61" s="28">
        <f t="shared" si="0"/>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60" ht="15.6" customHeight="1" thickBot="1" x14ac:dyDescent="0.35">
      <c r="A62" s="51" t="s">
        <v>113</v>
      </c>
      <c r="B62" s="52">
        <v>4499204</v>
      </c>
      <c r="C62" s="52" t="s">
        <v>48</v>
      </c>
      <c r="D62" s="26">
        <v>240.49</v>
      </c>
      <c r="E62" s="26">
        <v>8.4499999999999993</v>
      </c>
      <c r="F62" s="53">
        <v>13.67</v>
      </c>
      <c r="G62" s="53">
        <v>6</v>
      </c>
      <c r="H62" s="28">
        <f t="shared" si="0"/>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60" ht="15.6" customHeight="1" thickBot="1" x14ac:dyDescent="0.35">
      <c r="A63" s="51" t="s">
        <v>114</v>
      </c>
      <c r="B63" s="52">
        <v>292087</v>
      </c>
      <c r="C63" s="52" t="s">
        <v>48</v>
      </c>
      <c r="D63" s="26">
        <v>259.85000000000002</v>
      </c>
      <c r="E63" s="26">
        <v>8.4499999999999993</v>
      </c>
      <c r="F63" s="53">
        <v>13.67</v>
      </c>
      <c r="G63" s="53">
        <v>0</v>
      </c>
      <c r="H63" s="28">
        <f t="shared" si="0"/>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60" ht="15.6" customHeight="1" thickBot="1" x14ac:dyDescent="0.35">
      <c r="A64" s="51" t="s">
        <v>115</v>
      </c>
      <c r="B64" s="52">
        <v>564745</v>
      </c>
      <c r="C64" s="52" t="s">
        <v>48</v>
      </c>
      <c r="D64" s="26">
        <v>267.83</v>
      </c>
      <c r="E64" s="26">
        <v>8.4499999999999993</v>
      </c>
      <c r="F64" s="53">
        <v>13.67</v>
      </c>
      <c r="G64" s="53">
        <v>12.75</v>
      </c>
      <c r="H64" s="28">
        <f t="shared" si="0"/>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0"/>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0"/>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0"/>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0"/>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0"/>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ref="H70:H133" si="3">SUM(D70:G70)</f>
        <v>268.77999999999997</v>
      </c>
      <c r="I70" s="29">
        <f t="shared" si="2"/>
        <v>249.10999999999999</v>
      </c>
      <c r="J70" s="29">
        <v>0.86</v>
      </c>
      <c r="K70" s="30">
        <v>13.67</v>
      </c>
      <c r="L70" s="30">
        <v>6</v>
      </c>
      <c r="M70" s="31">
        <f t="shared" ref="M70:M133" si="4">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51" t="s">
        <v>122</v>
      </c>
      <c r="B71" s="52">
        <v>546500</v>
      </c>
      <c r="C71" s="52" t="s">
        <v>48</v>
      </c>
      <c r="D71" s="26">
        <v>267.64999999999998</v>
      </c>
      <c r="E71" s="26">
        <v>8.4499999999999993</v>
      </c>
      <c r="F71" s="53">
        <v>13.67</v>
      </c>
      <c r="G71" s="53">
        <v>6</v>
      </c>
      <c r="H71" s="28">
        <f t="shared" si="3"/>
        <v>295.77</v>
      </c>
      <c r="I71" s="29">
        <f t="shared" ref="I71:I134" si="5">D71+E71</f>
        <v>276.09999999999997</v>
      </c>
      <c r="J71" s="29">
        <v>0.86</v>
      </c>
      <c r="K71" s="30">
        <v>13.67</v>
      </c>
      <c r="L71" s="30">
        <v>0</v>
      </c>
      <c r="M71" s="31">
        <f t="shared" si="4"/>
        <v>290.63</v>
      </c>
      <c r="N71" s="16"/>
      <c r="O71" s="32" t="s">
        <v>49</v>
      </c>
      <c r="P71" s="33" t="s">
        <v>50</v>
      </c>
      <c r="Q71" s="34">
        <v>0</v>
      </c>
      <c r="R71" s="16"/>
      <c r="S71" s="35" t="s">
        <v>51</v>
      </c>
      <c r="T71" s="35" t="s">
        <v>49</v>
      </c>
      <c r="U71" s="35" t="s">
        <v>51</v>
      </c>
      <c r="V71" s="35" t="s">
        <v>49</v>
      </c>
      <c r="W71" s="35" t="s">
        <v>49</v>
      </c>
      <c r="X71" s="36"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51" t="s">
        <v>123</v>
      </c>
      <c r="B72" s="52">
        <v>4488202</v>
      </c>
      <c r="C72" s="52" t="s">
        <v>48</v>
      </c>
      <c r="D72" s="26">
        <v>239.25</v>
      </c>
      <c r="E72" s="26">
        <v>8.4499999999999993</v>
      </c>
      <c r="F72" s="53">
        <v>13.67</v>
      </c>
      <c r="G72" s="53">
        <v>3</v>
      </c>
      <c r="H72" s="28">
        <f t="shared" si="3"/>
        <v>264.37</v>
      </c>
      <c r="I72" s="29">
        <f t="shared" si="5"/>
        <v>247.7</v>
      </c>
      <c r="J72" s="29">
        <v>0.86</v>
      </c>
      <c r="K72" s="30">
        <v>13.67</v>
      </c>
      <c r="L72" s="30">
        <v>0</v>
      </c>
      <c r="M72" s="31">
        <f t="shared" si="4"/>
        <v>262.23</v>
      </c>
      <c r="N72" s="16"/>
      <c r="O72" s="32" t="s">
        <v>49</v>
      </c>
      <c r="P72" s="33" t="s">
        <v>50</v>
      </c>
      <c r="Q72" s="34">
        <v>0</v>
      </c>
      <c r="R72" s="16"/>
      <c r="S72" s="35" t="s">
        <v>51</v>
      </c>
      <c r="T72" s="35" t="s">
        <v>49</v>
      </c>
      <c r="U72" s="35" t="s">
        <v>49</v>
      </c>
      <c r="V72" s="35" t="s">
        <v>51</v>
      </c>
      <c r="W72" s="35" t="s">
        <v>49</v>
      </c>
      <c r="X72" s="36" t="s">
        <v>50</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51" t="s">
        <v>124</v>
      </c>
      <c r="B73" s="52">
        <v>4490304</v>
      </c>
      <c r="C73" s="52" t="s">
        <v>48</v>
      </c>
      <c r="D73" s="26">
        <v>259.08</v>
      </c>
      <c r="E73" s="26">
        <v>8.4499999999999993</v>
      </c>
      <c r="F73" s="53">
        <v>13.67</v>
      </c>
      <c r="G73" s="53">
        <v>9</v>
      </c>
      <c r="H73" s="28">
        <f t="shared" si="3"/>
        <v>290.2</v>
      </c>
      <c r="I73" s="29">
        <f t="shared" si="5"/>
        <v>267.52999999999997</v>
      </c>
      <c r="J73" s="29">
        <v>0.86</v>
      </c>
      <c r="K73" s="30">
        <v>13.67</v>
      </c>
      <c r="L73" s="30">
        <v>0</v>
      </c>
      <c r="M73" s="31">
        <f t="shared" si="4"/>
        <v>282.06</v>
      </c>
      <c r="N73" s="16"/>
      <c r="O73" s="32" t="s">
        <v>51</v>
      </c>
      <c r="P73" s="33">
        <v>0</v>
      </c>
      <c r="Q73" s="34">
        <v>0</v>
      </c>
      <c r="R73" s="16"/>
      <c r="S73" s="35" t="s">
        <v>51</v>
      </c>
      <c r="T73" s="35" t="s">
        <v>49</v>
      </c>
      <c r="U73" s="35" t="s">
        <v>49</v>
      </c>
      <c r="V73" s="35" t="s">
        <v>49</v>
      </c>
      <c r="W73" s="35" t="s">
        <v>51</v>
      </c>
      <c r="X73" s="36">
        <v>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3"/>
        <v>283.10000000000002</v>
      </c>
      <c r="I74" s="29">
        <f t="shared" si="5"/>
        <v>268.18</v>
      </c>
      <c r="J74" s="29">
        <v>0.86</v>
      </c>
      <c r="K74" s="30">
        <v>13.67</v>
      </c>
      <c r="L74" s="30">
        <v>9.75</v>
      </c>
      <c r="M74" s="31">
        <f t="shared" si="4"/>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3"/>
        <v>294.18</v>
      </c>
      <c r="I75" s="29">
        <f t="shared" si="5"/>
        <v>267.76</v>
      </c>
      <c r="J75" s="29">
        <v>0.86</v>
      </c>
      <c r="K75" s="30">
        <v>13.67</v>
      </c>
      <c r="L75" s="30">
        <v>7.5</v>
      </c>
      <c r="M75" s="31">
        <f t="shared" si="4"/>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3"/>
        <v>276.79000000000002</v>
      </c>
      <c r="I76" s="29">
        <f t="shared" si="5"/>
        <v>260.12</v>
      </c>
      <c r="J76" s="29">
        <v>0.86</v>
      </c>
      <c r="K76" s="30">
        <v>13.67</v>
      </c>
      <c r="L76" s="30">
        <v>3</v>
      </c>
      <c r="M76" s="31">
        <f t="shared" si="4"/>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3"/>
        <v>271.92</v>
      </c>
      <c r="I77" s="29">
        <f t="shared" si="5"/>
        <v>258.25</v>
      </c>
      <c r="J77" s="29">
        <v>0.86</v>
      </c>
      <c r="K77" s="30">
        <v>13.67</v>
      </c>
      <c r="L77" s="30">
        <v>9</v>
      </c>
      <c r="M77" s="31">
        <f t="shared" si="4"/>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3"/>
        <v>268.13</v>
      </c>
      <c r="I78" s="29">
        <f t="shared" si="5"/>
        <v>251.46</v>
      </c>
      <c r="J78" s="29">
        <v>0.86</v>
      </c>
      <c r="K78" s="30">
        <v>13.67</v>
      </c>
      <c r="L78" s="30">
        <v>0</v>
      </c>
      <c r="M78" s="31">
        <f t="shared" si="4"/>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3"/>
        <v>263.05</v>
      </c>
      <c r="I79" s="29">
        <f t="shared" si="5"/>
        <v>246.38</v>
      </c>
      <c r="J79" s="29">
        <v>0.86</v>
      </c>
      <c r="K79" s="30">
        <v>13.67</v>
      </c>
      <c r="L79" s="30">
        <v>7.25</v>
      </c>
      <c r="M79" s="31">
        <f t="shared" si="4"/>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3"/>
        <v>281.21000000000004</v>
      </c>
      <c r="I80" s="29">
        <f t="shared" si="5"/>
        <v>260.04000000000002</v>
      </c>
      <c r="J80" s="29">
        <v>0.86</v>
      </c>
      <c r="K80" s="30">
        <v>13.67</v>
      </c>
      <c r="L80" s="30">
        <v>6</v>
      </c>
      <c r="M80" s="31">
        <f t="shared" si="4"/>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3"/>
        <v>256.51</v>
      </c>
      <c r="I81" s="29">
        <f t="shared" si="5"/>
        <v>242.84</v>
      </c>
      <c r="J81" s="29">
        <v>0.86</v>
      </c>
      <c r="K81" s="30">
        <v>13.67</v>
      </c>
      <c r="L81" s="30">
        <v>7.5</v>
      </c>
      <c r="M81" s="31">
        <f t="shared" si="4"/>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3"/>
        <v>267.48</v>
      </c>
      <c r="I82" s="29">
        <f t="shared" si="5"/>
        <v>250.81</v>
      </c>
      <c r="J82" s="29">
        <v>0.86</v>
      </c>
      <c r="K82" s="30">
        <v>13.67</v>
      </c>
      <c r="L82" s="30">
        <v>6</v>
      </c>
      <c r="M82" s="31">
        <f t="shared" si="4"/>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3"/>
        <v>283.43</v>
      </c>
      <c r="I83" s="29">
        <f t="shared" si="5"/>
        <v>254.01</v>
      </c>
      <c r="J83" s="29">
        <v>0.86</v>
      </c>
      <c r="K83" s="30">
        <v>13.67</v>
      </c>
      <c r="L83" s="30">
        <v>15.75</v>
      </c>
      <c r="M83" s="31">
        <f t="shared" si="4"/>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3"/>
        <v>260.33000000000004</v>
      </c>
      <c r="I84" s="29">
        <f t="shared" si="5"/>
        <v>260.33000000000004</v>
      </c>
      <c r="J84" s="29">
        <v>0.86</v>
      </c>
      <c r="K84" s="68">
        <v>0</v>
      </c>
      <c r="L84" s="30">
        <v>0</v>
      </c>
      <c r="M84" s="31">
        <f t="shared" si="4"/>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3"/>
        <v>292.76</v>
      </c>
      <c r="I85" s="29">
        <f t="shared" si="5"/>
        <v>279.08999999999997</v>
      </c>
      <c r="J85" s="29">
        <v>0.86</v>
      </c>
      <c r="K85" s="30">
        <v>13.67</v>
      </c>
      <c r="L85" s="30">
        <v>0</v>
      </c>
      <c r="M85" s="31">
        <f t="shared" si="4"/>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3"/>
        <v>268.73</v>
      </c>
      <c r="I86" s="29">
        <f t="shared" si="5"/>
        <v>255.06</v>
      </c>
      <c r="J86" s="29">
        <v>0.86</v>
      </c>
      <c r="K86" s="30">
        <v>13.67</v>
      </c>
      <c r="L86" s="30">
        <v>3</v>
      </c>
      <c r="M86" s="31">
        <f t="shared" si="4"/>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3"/>
        <v>297.86</v>
      </c>
      <c r="I87" s="29">
        <f t="shared" si="5"/>
        <v>273.69</v>
      </c>
      <c r="J87" s="29">
        <v>0.86</v>
      </c>
      <c r="K87" s="30">
        <v>13.67</v>
      </c>
      <c r="L87" s="30">
        <v>13.5</v>
      </c>
      <c r="M87" s="31">
        <f t="shared" si="4"/>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3"/>
        <v>261.8</v>
      </c>
      <c r="I88" s="29">
        <f t="shared" si="5"/>
        <v>248.13</v>
      </c>
      <c r="J88" s="29">
        <v>0.86</v>
      </c>
      <c r="K88" s="30">
        <v>13.67</v>
      </c>
      <c r="L88" s="30">
        <v>12</v>
      </c>
      <c r="M88" s="31">
        <f t="shared" si="4"/>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3"/>
        <v>274.49</v>
      </c>
      <c r="I89" s="29">
        <f t="shared" si="5"/>
        <v>260.82</v>
      </c>
      <c r="J89" s="29">
        <v>0.86</v>
      </c>
      <c r="K89" s="30">
        <v>13.67</v>
      </c>
      <c r="L89" s="30">
        <v>0</v>
      </c>
      <c r="M89" s="31">
        <f t="shared" si="4"/>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3"/>
        <v>269.86</v>
      </c>
      <c r="I90" s="29">
        <f t="shared" si="5"/>
        <v>250.19</v>
      </c>
      <c r="J90" s="29">
        <v>0.86</v>
      </c>
      <c r="K90" s="30">
        <v>13.67</v>
      </c>
      <c r="L90" s="30">
        <v>9</v>
      </c>
      <c r="M90" s="31">
        <f t="shared" si="4"/>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3"/>
        <v>281.8</v>
      </c>
      <c r="I91" s="29">
        <f t="shared" si="5"/>
        <v>265.13</v>
      </c>
      <c r="J91" s="29">
        <v>0.86</v>
      </c>
      <c r="K91" s="30">
        <v>13.67</v>
      </c>
      <c r="L91" s="30">
        <v>8.75</v>
      </c>
      <c r="M91" s="31">
        <f t="shared" si="4"/>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3"/>
        <v>278.19</v>
      </c>
      <c r="I92" s="29">
        <f t="shared" si="5"/>
        <v>264.52</v>
      </c>
      <c r="J92" s="29">
        <v>0.86</v>
      </c>
      <c r="K92" s="30">
        <v>13.67</v>
      </c>
      <c r="L92" s="30">
        <v>0</v>
      </c>
      <c r="M92" s="31">
        <f t="shared" si="4"/>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3"/>
        <v>259.57</v>
      </c>
      <c r="I93" s="29">
        <f t="shared" si="5"/>
        <v>242.9</v>
      </c>
      <c r="J93" s="29">
        <v>0.86</v>
      </c>
      <c r="K93" s="30">
        <v>13.67</v>
      </c>
      <c r="L93" s="30">
        <v>7.25</v>
      </c>
      <c r="M93" s="31">
        <f t="shared" si="4"/>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3"/>
        <v>273.08</v>
      </c>
      <c r="I94" s="29">
        <f t="shared" si="5"/>
        <v>253.41</v>
      </c>
      <c r="J94" s="29">
        <v>0.86</v>
      </c>
      <c r="K94" s="30">
        <v>13.67</v>
      </c>
      <c r="L94" s="30">
        <v>0</v>
      </c>
      <c r="M94" s="31">
        <f t="shared" si="4"/>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3"/>
        <v>303.83999999999997</v>
      </c>
      <c r="I95" s="29">
        <f t="shared" si="5"/>
        <v>277.41999999999996</v>
      </c>
      <c r="J95" s="29">
        <v>0.86</v>
      </c>
      <c r="K95" s="30">
        <v>13.67</v>
      </c>
      <c r="L95" s="30">
        <v>7.5</v>
      </c>
      <c r="M95" s="31">
        <f t="shared" si="4"/>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3"/>
        <v>278.39</v>
      </c>
      <c r="I96" s="29">
        <f t="shared" si="5"/>
        <v>264.71999999999997</v>
      </c>
      <c r="J96" s="29">
        <v>0.86</v>
      </c>
      <c r="K96" s="30">
        <v>13.67</v>
      </c>
      <c r="L96" s="30">
        <v>6</v>
      </c>
      <c r="M96" s="31">
        <f t="shared" si="4"/>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3"/>
        <v>278.94000000000005</v>
      </c>
      <c r="I97" s="29">
        <f t="shared" si="5"/>
        <v>256.27000000000004</v>
      </c>
      <c r="J97" s="29">
        <v>0.86</v>
      </c>
      <c r="K97" s="30">
        <v>13.67</v>
      </c>
      <c r="L97" s="30">
        <v>9</v>
      </c>
      <c r="M97" s="31">
        <f t="shared" si="4"/>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3"/>
        <v>267.87</v>
      </c>
      <c r="I98" s="29">
        <f t="shared" si="5"/>
        <v>254.2</v>
      </c>
      <c r="J98" s="29">
        <v>0.86</v>
      </c>
      <c r="K98" s="30">
        <v>13.67</v>
      </c>
      <c r="L98" s="30">
        <v>14.75</v>
      </c>
      <c r="M98" s="31">
        <f t="shared" si="4"/>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95" t="s">
        <v>150</v>
      </c>
      <c r="B99" s="52">
        <v>784982</v>
      </c>
      <c r="C99" s="52" t="s">
        <v>48</v>
      </c>
      <c r="D99" s="26">
        <v>235.85000000000002</v>
      </c>
      <c r="E99" s="26">
        <v>8.4499999999999993</v>
      </c>
      <c r="F99" s="53">
        <v>13.67</v>
      </c>
      <c r="G99" s="53">
        <v>0</v>
      </c>
      <c r="H99" s="28">
        <f t="shared" si="3"/>
        <v>257.97000000000003</v>
      </c>
      <c r="I99" s="29">
        <f t="shared" si="5"/>
        <v>244.3</v>
      </c>
      <c r="J99" s="29">
        <v>0.86</v>
      </c>
      <c r="K99" s="30">
        <v>13.67</v>
      </c>
      <c r="L99" s="30">
        <v>0</v>
      </c>
      <c r="M99" s="31">
        <f t="shared" si="4"/>
        <v>258.83000000000004</v>
      </c>
      <c r="N99" s="16"/>
      <c r="O99" s="32" t="s">
        <v>49</v>
      </c>
      <c r="P99" s="33" t="s">
        <v>50</v>
      </c>
      <c r="Q99" s="34">
        <v>0</v>
      </c>
      <c r="R99" s="16"/>
      <c r="S99" s="35" t="s">
        <v>51</v>
      </c>
      <c r="T99" s="35" t="s">
        <v>49</v>
      </c>
      <c r="U99" s="35" t="s">
        <v>51</v>
      </c>
      <c r="V99" s="35" t="s">
        <v>49</v>
      </c>
      <c r="W99" s="35" t="s">
        <v>49</v>
      </c>
      <c r="X99" s="36"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3"/>
        <v>277.83000000000004</v>
      </c>
      <c r="I100" s="29">
        <f t="shared" si="5"/>
        <v>258.16000000000003</v>
      </c>
      <c r="J100" s="29">
        <v>0.86</v>
      </c>
      <c r="K100" s="30">
        <v>13.67</v>
      </c>
      <c r="L100" s="30">
        <v>15.75</v>
      </c>
      <c r="M100" s="31">
        <f t="shared" si="4"/>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3"/>
        <v>271.49</v>
      </c>
      <c r="I101" s="29">
        <f t="shared" si="5"/>
        <v>248.82</v>
      </c>
      <c r="J101" s="29">
        <v>0.86</v>
      </c>
      <c r="K101" s="30">
        <v>13.67</v>
      </c>
      <c r="L101" s="30">
        <v>12</v>
      </c>
      <c r="M101" s="31">
        <f t="shared" si="4"/>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3"/>
        <v>273.36</v>
      </c>
      <c r="I102" s="29">
        <f t="shared" si="5"/>
        <v>259.69</v>
      </c>
      <c r="J102" s="29">
        <v>0.86</v>
      </c>
      <c r="K102" s="30">
        <v>13.67</v>
      </c>
      <c r="L102" s="30">
        <v>0</v>
      </c>
      <c r="M102" s="31">
        <f t="shared" si="4"/>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51" t="s">
        <v>154</v>
      </c>
      <c r="B103" s="52">
        <v>628930</v>
      </c>
      <c r="C103" s="52" t="s">
        <v>48</v>
      </c>
      <c r="D103" s="26">
        <v>234.51000000000002</v>
      </c>
      <c r="E103" s="26">
        <v>8.4499999999999993</v>
      </c>
      <c r="F103" s="53">
        <v>13.67</v>
      </c>
      <c r="G103" s="53">
        <v>0</v>
      </c>
      <c r="H103" s="28">
        <f t="shared" si="3"/>
        <v>256.63</v>
      </c>
      <c r="I103" s="29">
        <f t="shared" si="5"/>
        <v>242.96</v>
      </c>
      <c r="J103" s="29">
        <v>0.86</v>
      </c>
      <c r="K103" s="30">
        <v>13.67</v>
      </c>
      <c r="L103" s="30">
        <v>0</v>
      </c>
      <c r="M103" s="31">
        <f t="shared" si="4"/>
        <v>257.49</v>
      </c>
      <c r="N103" s="16"/>
      <c r="O103" s="32" t="s">
        <v>49</v>
      </c>
      <c r="P103" s="33" t="s">
        <v>50</v>
      </c>
      <c r="Q103" s="34">
        <v>0</v>
      </c>
      <c r="R103" s="16"/>
      <c r="S103" s="35" t="s">
        <v>51</v>
      </c>
      <c r="T103" s="35" t="s">
        <v>49</v>
      </c>
      <c r="U103" s="35" t="s">
        <v>51</v>
      </c>
      <c r="V103" s="35" t="s">
        <v>49</v>
      </c>
      <c r="W103" s="35" t="s">
        <v>49</v>
      </c>
      <c r="X103" s="36"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52">
        <v>935093</v>
      </c>
      <c r="C104" s="52" t="s">
        <v>48</v>
      </c>
      <c r="D104" s="26">
        <v>264.20999999999998</v>
      </c>
      <c r="E104" s="26">
        <v>8.4499999999999993</v>
      </c>
      <c r="F104" s="53">
        <v>13.67</v>
      </c>
      <c r="G104" s="53">
        <v>8.75</v>
      </c>
      <c r="H104" s="28">
        <f t="shared" si="3"/>
        <v>295.08</v>
      </c>
      <c r="I104" s="29">
        <f t="shared" si="5"/>
        <v>272.65999999999997</v>
      </c>
      <c r="J104" s="29">
        <v>0.86</v>
      </c>
      <c r="K104" s="30">
        <v>13.67</v>
      </c>
      <c r="L104" s="30">
        <v>0</v>
      </c>
      <c r="M104" s="31">
        <f t="shared" si="4"/>
        <v>287.19</v>
      </c>
      <c r="N104" s="16"/>
      <c r="O104" s="32" t="s">
        <v>49</v>
      </c>
      <c r="P104" s="33" t="s">
        <v>50</v>
      </c>
      <c r="Q104" s="34">
        <v>0</v>
      </c>
      <c r="R104" s="16"/>
      <c r="S104" s="35" t="s">
        <v>51</v>
      </c>
      <c r="T104" s="35" t="s">
        <v>49</v>
      </c>
      <c r="U104" s="35" t="s">
        <v>51</v>
      </c>
      <c r="V104" s="35" t="s">
        <v>51</v>
      </c>
      <c r="W104" s="35" t="s">
        <v>49</v>
      </c>
      <c r="X104" s="36"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3"/>
        <v>270.45999999999998</v>
      </c>
      <c r="I105" s="29">
        <f t="shared" si="5"/>
        <v>250.79</v>
      </c>
      <c r="J105" s="29">
        <v>0.86</v>
      </c>
      <c r="K105" s="30">
        <v>13.67</v>
      </c>
      <c r="L105" s="30">
        <v>12</v>
      </c>
      <c r="M105" s="31">
        <f t="shared" si="4"/>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3"/>
        <v>296.45</v>
      </c>
      <c r="I106" s="29">
        <f t="shared" si="5"/>
        <v>282.77999999999997</v>
      </c>
      <c r="J106" s="29">
        <v>0.86</v>
      </c>
      <c r="K106" s="30">
        <v>13.67</v>
      </c>
      <c r="L106" s="30">
        <v>0</v>
      </c>
      <c r="M106" s="31">
        <f t="shared" si="4"/>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102" t="s">
        <v>158</v>
      </c>
      <c r="B107" s="69">
        <v>847755</v>
      </c>
      <c r="C107" s="52" t="s">
        <v>48</v>
      </c>
      <c r="D107" s="26">
        <v>235.27</v>
      </c>
      <c r="E107" s="26">
        <v>8.4499999999999993</v>
      </c>
      <c r="F107" s="53">
        <v>13.67</v>
      </c>
      <c r="G107" s="53">
        <v>0</v>
      </c>
      <c r="H107" s="28">
        <f t="shared" si="3"/>
        <v>257.39</v>
      </c>
      <c r="I107" s="29">
        <f t="shared" si="5"/>
        <v>243.72</v>
      </c>
      <c r="J107" s="29">
        <v>0.86</v>
      </c>
      <c r="K107" s="30">
        <v>13.67</v>
      </c>
      <c r="L107" s="30">
        <v>0</v>
      </c>
      <c r="M107" s="31">
        <f t="shared" si="4"/>
        <v>258.25</v>
      </c>
      <c r="N107" s="16"/>
      <c r="O107" s="32" t="s">
        <v>49</v>
      </c>
      <c r="P107" s="33" t="s">
        <v>50</v>
      </c>
      <c r="Q107" s="34">
        <v>0</v>
      </c>
      <c r="R107" s="16"/>
      <c r="S107" s="35" t="s">
        <v>51</v>
      </c>
      <c r="T107" s="35" t="s">
        <v>49</v>
      </c>
      <c r="U107" s="35" t="s">
        <v>51</v>
      </c>
      <c r="V107" s="35" t="s">
        <v>49</v>
      </c>
      <c r="W107" s="35" t="s">
        <v>49</v>
      </c>
      <c r="X107" s="36"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3"/>
        <v>281.72000000000003</v>
      </c>
      <c r="I108" s="29">
        <f t="shared" si="5"/>
        <v>268.05</v>
      </c>
      <c r="J108" s="29">
        <v>0.86</v>
      </c>
      <c r="K108" s="30">
        <v>13.67</v>
      </c>
      <c r="L108" s="30">
        <v>6</v>
      </c>
      <c r="M108" s="31">
        <f t="shared" si="4"/>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51" t="s">
        <v>160</v>
      </c>
      <c r="B109" s="52">
        <v>642991</v>
      </c>
      <c r="C109" s="52" t="s">
        <v>48</v>
      </c>
      <c r="D109" s="26">
        <v>251.20000000000002</v>
      </c>
      <c r="E109" s="26">
        <v>8.4499999999999993</v>
      </c>
      <c r="F109" s="53">
        <v>13.67</v>
      </c>
      <c r="G109" s="53">
        <v>11.75</v>
      </c>
      <c r="H109" s="28">
        <f t="shared" si="3"/>
        <v>285.07000000000005</v>
      </c>
      <c r="I109" s="29">
        <f t="shared" si="5"/>
        <v>259.65000000000003</v>
      </c>
      <c r="J109" s="29">
        <v>0.86</v>
      </c>
      <c r="K109" s="30">
        <v>13.67</v>
      </c>
      <c r="L109" s="30">
        <v>0</v>
      </c>
      <c r="M109" s="31">
        <f t="shared" si="4"/>
        <v>274.18000000000006</v>
      </c>
      <c r="N109" s="16"/>
      <c r="O109" s="32" t="s">
        <v>49</v>
      </c>
      <c r="P109" s="33" t="s">
        <v>50</v>
      </c>
      <c r="Q109" s="34">
        <v>0</v>
      </c>
      <c r="R109" s="16"/>
      <c r="S109" s="35" t="s">
        <v>51</v>
      </c>
      <c r="T109" s="35" t="s">
        <v>49</v>
      </c>
      <c r="U109" s="35" t="s">
        <v>49</v>
      </c>
      <c r="V109" s="35" t="s">
        <v>51</v>
      </c>
      <c r="W109" s="35" t="s">
        <v>49</v>
      </c>
      <c r="X109" s="36" t="s">
        <v>50</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3"/>
        <v>296.5</v>
      </c>
      <c r="I110" s="29">
        <f t="shared" si="5"/>
        <v>267.08</v>
      </c>
      <c r="J110" s="29">
        <v>0.86</v>
      </c>
      <c r="K110" s="30">
        <v>13.67</v>
      </c>
      <c r="L110" s="30">
        <v>3</v>
      </c>
      <c r="M110" s="31">
        <f t="shared" si="4"/>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3"/>
        <v>272.61</v>
      </c>
      <c r="I111" s="29">
        <f t="shared" si="5"/>
        <v>249.94</v>
      </c>
      <c r="J111" s="29">
        <v>0.86</v>
      </c>
      <c r="K111" s="30">
        <v>13.67</v>
      </c>
      <c r="L111" s="30">
        <v>13.5</v>
      </c>
      <c r="M111" s="31">
        <f t="shared" si="4"/>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3"/>
        <v>282.68</v>
      </c>
      <c r="I112" s="29">
        <f t="shared" si="5"/>
        <v>260.01</v>
      </c>
      <c r="J112" s="29">
        <v>0.86</v>
      </c>
      <c r="K112" s="30">
        <v>13.67</v>
      </c>
      <c r="L112" s="30">
        <v>10.25</v>
      </c>
      <c r="M112" s="31">
        <f t="shared" si="4"/>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3"/>
        <v>294.2</v>
      </c>
      <c r="I113" s="29">
        <f t="shared" si="5"/>
        <v>277.52999999999997</v>
      </c>
      <c r="J113" s="29">
        <v>0.86</v>
      </c>
      <c r="K113" s="30">
        <v>13.67</v>
      </c>
      <c r="L113" s="30">
        <v>9</v>
      </c>
      <c r="M113" s="31">
        <f t="shared" si="4"/>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3"/>
        <v>263.98</v>
      </c>
      <c r="I114" s="29">
        <f t="shared" si="5"/>
        <v>247.31</v>
      </c>
      <c r="J114" s="29">
        <v>0.86</v>
      </c>
      <c r="K114" s="30">
        <v>13.67</v>
      </c>
      <c r="L114" s="30">
        <v>3</v>
      </c>
      <c r="M114" s="31">
        <f t="shared" si="4"/>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3"/>
        <v>276.58999999999997</v>
      </c>
      <c r="I115" s="29">
        <f t="shared" si="5"/>
        <v>250.92</v>
      </c>
      <c r="J115" s="29">
        <v>0.86</v>
      </c>
      <c r="K115" s="30">
        <v>13.67</v>
      </c>
      <c r="L115" s="30">
        <v>15.75</v>
      </c>
      <c r="M115" s="31">
        <f t="shared" si="4"/>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3"/>
        <v>305.82</v>
      </c>
      <c r="I116" s="29">
        <f t="shared" si="5"/>
        <v>279.39999999999998</v>
      </c>
      <c r="J116" s="29">
        <v>0.86</v>
      </c>
      <c r="K116" s="30">
        <v>13.67</v>
      </c>
      <c r="L116" s="30">
        <v>6</v>
      </c>
      <c r="M116" s="31">
        <f t="shared" si="4"/>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3"/>
        <v>263.98</v>
      </c>
      <c r="I117" s="29">
        <f t="shared" si="5"/>
        <v>250.31</v>
      </c>
      <c r="J117" s="29">
        <v>0.86</v>
      </c>
      <c r="K117" s="30">
        <v>13.67</v>
      </c>
      <c r="L117" s="30">
        <v>10.5</v>
      </c>
      <c r="M117" s="31">
        <f t="shared" si="4"/>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3"/>
        <v>294.39</v>
      </c>
      <c r="I118" s="29">
        <f t="shared" si="5"/>
        <v>280.71999999999997</v>
      </c>
      <c r="J118" s="29">
        <v>0.86</v>
      </c>
      <c r="K118" s="30">
        <v>13.67</v>
      </c>
      <c r="L118" s="30">
        <v>9</v>
      </c>
      <c r="M118" s="31">
        <f t="shared" si="4"/>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52">
        <v>586714</v>
      </c>
      <c r="C119" s="52" t="s">
        <v>48</v>
      </c>
      <c r="D119" s="26">
        <v>261.71999999999997</v>
      </c>
      <c r="E119" s="26">
        <v>8.4499999999999993</v>
      </c>
      <c r="F119" s="53">
        <v>13.67</v>
      </c>
      <c r="G119" s="53">
        <v>0</v>
      </c>
      <c r="H119" s="28">
        <f t="shared" si="3"/>
        <v>283.83999999999997</v>
      </c>
      <c r="I119" s="29">
        <f t="shared" si="5"/>
        <v>270.16999999999996</v>
      </c>
      <c r="J119" s="29">
        <v>0.86</v>
      </c>
      <c r="K119" s="30">
        <v>13.67</v>
      </c>
      <c r="L119" s="30">
        <v>0</v>
      </c>
      <c r="M119" s="31">
        <f t="shared" si="4"/>
        <v>284.7</v>
      </c>
      <c r="N119" s="16"/>
      <c r="O119" s="32" t="s">
        <v>49</v>
      </c>
      <c r="P119" s="33" t="s">
        <v>50</v>
      </c>
      <c r="Q119" s="34">
        <v>0</v>
      </c>
      <c r="R119" s="16"/>
      <c r="S119" s="35" t="s">
        <v>51</v>
      </c>
      <c r="T119" s="35" t="s">
        <v>49</v>
      </c>
      <c r="U119" s="35" t="s">
        <v>51</v>
      </c>
      <c r="V119" s="35" t="s">
        <v>51</v>
      </c>
      <c r="W119" s="35" t="s">
        <v>49</v>
      </c>
      <c r="X119" s="36"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3"/>
        <v>274.38000000000005</v>
      </c>
      <c r="I120" s="29">
        <f t="shared" si="5"/>
        <v>257.71000000000004</v>
      </c>
      <c r="J120" s="29">
        <v>0.86</v>
      </c>
      <c r="K120" s="30">
        <v>13.67</v>
      </c>
      <c r="L120" s="30">
        <v>7.5</v>
      </c>
      <c r="M120" s="31">
        <f t="shared" si="4"/>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3"/>
        <v>281.29000000000002</v>
      </c>
      <c r="I121" s="29">
        <f t="shared" si="5"/>
        <v>257.12</v>
      </c>
      <c r="J121" s="29">
        <v>0.86</v>
      </c>
      <c r="K121" s="30">
        <v>13.67</v>
      </c>
      <c r="L121" s="30">
        <v>9</v>
      </c>
      <c r="M121" s="31">
        <f t="shared" si="4"/>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105" t="s">
        <v>173</v>
      </c>
      <c r="B122" s="106">
        <v>952460</v>
      </c>
      <c r="C122" s="52" t="s">
        <v>48</v>
      </c>
      <c r="D122" s="26">
        <v>262.08</v>
      </c>
      <c r="E122" s="26">
        <v>8.4499999999999993</v>
      </c>
      <c r="F122" s="107">
        <v>13.67</v>
      </c>
      <c r="G122" s="53">
        <v>6.75</v>
      </c>
      <c r="H122" s="28">
        <f t="shared" si="3"/>
        <v>290.95</v>
      </c>
      <c r="I122" s="29">
        <f t="shared" si="5"/>
        <v>270.52999999999997</v>
      </c>
      <c r="J122" s="29">
        <v>0.86</v>
      </c>
      <c r="K122" s="30">
        <v>13.67</v>
      </c>
      <c r="L122" s="30">
        <v>12.75</v>
      </c>
      <c r="M122" s="31">
        <f t="shared" si="4"/>
        <v>297.81</v>
      </c>
      <c r="N122" s="16"/>
      <c r="O122" s="32" t="s">
        <v>51</v>
      </c>
      <c r="P122" s="33">
        <v>3</v>
      </c>
      <c r="Q122" s="34">
        <v>12.75</v>
      </c>
      <c r="R122" s="16"/>
      <c r="S122" s="35" t="s">
        <v>51</v>
      </c>
      <c r="T122" s="35" t="s">
        <v>49</v>
      </c>
      <c r="U122" s="35" t="s">
        <v>49</v>
      </c>
      <c r="V122" s="35" t="s">
        <v>49</v>
      </c>
      <c r="W122" s="35" t="s">
        <v>51</v>
      </c>
      <c r="X122" s="36">
        <v>3</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56" t="s">
        <v>174</v>
      </c>
      <c r="B123" s="52">
        <v>936677</v>
      </c>
      <c r="C123" s="52" t="s">
        <v>48</v>
      </c>
      <c r="D123" s="26">
        <v>254.63000000000002</v>
      </c>
      <c r="E123" s="26">
        <v>8.4499999999999993</v>
      </c>
      <c r="F123" s="53">
        <v>13.67</v>
      </c>
      <c r="G123" s="53">
        <v>12.75</v>
      </c>
      <c r="H123" s="28">
        <f t="shared" si="3"/>
        <v>289.50000000000006</v>
      </c>
      <c r="I123" s="29">
        <f t="shared" si="5"/>
        <v>263.08000000000004</v>
      </c>
      <c r="J123" s="29">
        <v>0.86</v>
      </c>
      <c r="K123" s="30">
        <v>13.67</v>
      </c>
      <c r="L123" s="30">
        <v>0</v>
      </c>
      <c r="M123" s="31">
        <f t="shared" si="4"/>
        <v>277.61000000000007</v>
      </c>
      <c r="N123" s="16"/>
      <c r="O123" s="32" t="s">
        <v>49</v>
      </c>
      <c r="P123" s="33" t="s">
        <v>50</v>
      </c>
      <c r="Q123" s="34">
        <v>0</v>
      </c>
      <c r="R123" s="16"/>
      <c r="S123" s="35" t="s">
        <v>51</v>
      </c>
      <c r="T123" s="35" t="s">
        <v>49</v>
      </c>
      <c r="U123" s="35" t="s">
        <v>49</v>
      </c>
      <c r="V123" s="35" t="s">
        <v>51</v>
      </c>
      <c r="W123" s="35" t="s">
        <v>49</v>
      </c>
      <c r="X123" s="36" t="s">
        <v>50</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3"/>
        <v>268.42</v>
      </c>
      <c r="I124" s="29">
        <f t="shared" si="5"/>
        <v>254.75</v>
      </c>
      <c r="J124" s="29">
        <v>0.86</v>
      </c>
      <c r="K124" s="30">
        <v>13.67</v>
      </c>
      <c r="L124" s="30">
        <v>6</v>
      </c>
      <c r="M124" s="31">
        <f t="shared" si="4"/>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3"/>
        <v>313.7</v>
      </c>
      <c r="I125" s="29">
        <f t="shared" si="5"/>
        <v>287.27999999999997</v>
      </c>
      <c r="J125" s="29">
        <v>0.86</v>
      </c>
      <c r="K125" s="30">
        <v>13.67</v>
      </c>
      <c r="L125" s="30">
        <v>0</v>
      </c>
      <c r="M125" s="31">
        <f t="shared" si="4"/>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3"/>
        <v>298.86</v>
      </c>
      <c r="I126" s="29">
        <f t="shared" si="5"/>
        <v>268.69</v>
      </c>
      <c r="J126" s="29">
        <v>0.86</v>
      </c>
      <c r="K126" s="30">
        <v>13.67</v>
      </c>
      <c r="L126" s="30">
        <v>16.5</v>
      </c>
      <c r="M126" s="31">
        <f t="shared" si="4"/>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3"/>
        <v>292.63</v>
      </c>
      <c r="I127" s="29">
        <f t="shared" si="5"/>
        <v>269.95999999999998</v>
      </c>
      <c r="J127" s="29">
        <v>0.86</v>
      </c>
      <c r="K127" s="30">
        <v>13.67</v>
      </c>
      <c r="L127" s="30">
        <v>12</v>
      </c>
      <c r="M127" s="31">
        <f t="shared" si="4"/>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3"/>
        <v>270.88000000000005</v>
      </c>
      <c r="I128" s="29">
        <f t="shared" si="5"/>
        <v>257.21000000000004</v>
      </c>
      <c r="J128" s="29">
        <v>0.86</v>
      </c>
      <c r="K128" s="30">
        <v>13.67</v>
      </c>
      <c r="L128" s="30">
        <v>13.5</v>
      </c>
      <c r="M128" s="31">
        <f t="shared" si="4"/>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3"/>
        <v>293.88</v>
      </c>
      <c r="I129" s="29">
        <f t="shared" si="5"/>
        <v>273.45999999999998</v>
      </c>
      <c r="J129" s="29">
        <v>0.86</v>
      </c>
      <c r="K129" s="30">
        <v>13.67</v>
      </c>
      <c r="L129" s="30">
        <v>6.75</v>
      </c>
      <c r="M129" s="31">
        <f t="shared" si="4"/>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3"/>
        <v>287.55</v>
      </c>
      <c r="I130" s="29">
        <f t="shared" si="5"/>
        <v>267.88</v>
      </c>
      <c r="J130" s="29">
        <v>0.86</v>
      </c>
      <c r="K130" s="30">
        <v>13.67</v>
      </c>
      <c r="L130" s="30">
        <v>10.25</v>
      </c>
      <c r="M130" s="31">
        <f t="shared" si="4"/>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3"/>
        <v>272.72000000000003</v>
      </c>
      <c r="I131" s="29">
        <f t="shared" si="5"/>
        <v>253.05</v>
      </c>
      <c r="J131" s="29">
        <v>0.86</v>
      </c>
      <c r="K131" s="30">
        <v>13.67</v>
      </c>
      <c r="L131" s="30">
        <v>6</v>
      </c>
      <c r="M131" s="31">
        <f t="shared" si="4"/>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3"/>
        <v>273.67</v>
      </c>
      <c r="I132" s="29">
        <f t="shared" si="5"/>
        <v>260</v>
      </c>
      <c r="J132" s="29">
        <v>0.86</v>
      </c>
      <c r="K132" s="30">
        <v>13.67</v>
      </c>
      <c r="L132" s="30">
        <v>0</v>
      </c>
      <c r="M132" s="31">
        <f t="shared" si="4"/>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3"/>
        <v>267.91000000000003</v>
      </c>
      <c r="I133" s="29">
        <f t="shared" si="5"/>
        <v>246.74</v>
      </c>
      <c r="J133" s="29">
        <v>0.86</v>
      </c>
      <c r="K133" s="30">
        <v>13.67</v>
      </c>
      <c r="L133" s="30">
        <v>14.75</v>
      </c>
      <c r="M133" s="31">
        <f t="shared" si="4"/>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ref="H134:H196" si="6">SUM(D134:G134)</f>
        <v>282.55</v>
      </c>
      <c r="I134" s="29">
        <f t="shared" si="5"/>
        <v>256.88</v>
      </c>
      <c r="J134" s="29">
        <v>0.86</v>
      </c>
      <c r="K134" s="30">
        <v>13.67</v>
      </c>
      <c r="L134" s="30">
        <v>3</v>
      </c>
      <c r="M134" s="31">
        <f t="shared" ref="M134:M196" si="7">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6"/>
        <v>268.70999999999998</v>
      </c>
      <c r="I135" s="29">
        <f t="shared" ref="I135:I197" si="8">D135+E135</f>
        <v>268.70999999999998</v>
      </c>
      <c r="J135" s="29">
        <v>0.86</v>
      </c>
      <c r="K135" s="68">
        <v>0</v>
      </c>
      <c r="L135" s="30">
        <v>0</v>
      </c>
      <c r="M135" s="31">
        <f t="shared" si="7"/>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6"/>
        <v>274.91000000000003</v>
      </c>
      <c r="I136" s="29">
        <f t="shared" si="8"/>
        <v>261.24</v>
      </c>
      <c r="J136" s="29">
        <v>0.86</v>
      </c>
      <c r="K136" s="30">
        <v>13.67</v>
      </c>
      <c r="L136" s="30">
        <v>0</v>
      </c>
      <c r="M136" s="31">
        <f t="shared" si="7"/>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6"/>
        <v>265.2</v>
      </c>
      <c r="I137" s="29">
        <f t="shared" si="8"/>
        <v>245.53</v>
      </c>
      <c r="J137" s="29">
        <v>0.86</v>
      </c>
      <c r="K137" s="30">
        <v>13.67</v>
      </c>
      <c r="L137" s="30">
        <v>9</v>
      </c>
      <c r="M137" s="31">
        <f t="shared" si="7"/>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6"/>
        <v>303.49</v>
      </c>
      <c r="I138" s="29">
        <f t="shared" si="8"/>
        <v>276.32</v>
      </c>
      <c r="J138" s="29">
        <v>0.86</v>
      </c>
      <c r="K138" s="30">
        <v>13.67</v>
      </c>
      <c r="L138" s="30">
        <v>9</v>
      </c>
      <c r="M138" s="31">
        <f t="shared" si="7"/>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6"/>
        <v>290.05</v>
      </c>
      <c r="I139" s="29">
        <f t="shared" si="8"/>
        <v>273.38</v>
      </c>
      <c r="J139" s="29">
        <v>0.86</v>
      </c>
      <c r="K139" s="30">
        <v>13.67</v>
      </c>
      <c r="L139" s="30">
        <v>0</v>
      </c>
      <c r="M139" s="31">
        <f t="shared" si="7"/>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6"/>
        <v>294.45999999999998</v>
      </c>
      <c r="I140" s="29">
        <f t="shared" si="8"/>
        <v>271.78999999999996</v>
      </c>
      <c r="J140" s="29">
        <v>0.86</v>
      </c>
      <c r="K140" s="30">
        <v>13.67</v>
      </c>
      <c r="L140" s="30">
        <v>3</v>
      </c>
      <c r="M140" s="31">
        <f t="shared" si="7"/>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6"/>
        <v>256.45</v>
      </c>
      <c r="I141" s="29">
        <f t="shared" si="8"/>
        <v>242.78</v>
      </c>
      <c r="J141" s="29">
        <v>0.86</v>
      </c>
      <c r="K141" s="30">
        <v>13.67</v>
      </c>
      <c r="L141" s="30">
        <v>0</v>
      </c>
      <c r="M141" s="31">
        <f t="shared" si="7"/>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51" t="s">
        <v>193</v>
      </c>
      <c r="B142" s="52">
        <v>699641</v>
      </c>
      <c r="C142" s="52" t="s">
        <v>48</v>
      </c>
      <c r="D142" s="26">
        <v>241.35000000000002</v>
      </c>
      <c r="E142" s="26">
        <v>8.4499999999999993</v>
      </c>
      <c r="F142" s="53">
        <v>13.67</v>
      </c>
      <c r="G142" s="53">
        <v>12</v>
      </c>
      <c r="H142" s="28">
        <f t="shared" si="6"/>
        <v>275.47000000000003</v>
      </c>
      <c r="I142" s="29">
        <f t="shared" si="8"/>
        <v>249.8</v>
      </c>
      <c r="J142" s="29">
        <v>0.86</v>
      </c>
      <c r="K142" s="30">
        <v>13.67</v>
      </c>
      <c r="L142" s="30">
        <v>6</v>
      </c>
      <c r="M142" s="31">
        <f t="shared" si="7"/>
        <v>270.33000000000004</v>
      </c>
      <c r="N142" s="16"/>
      <c r="O142" s="32" t="s">
        <v>51</v>
      </c>
      <c r="P142" s="33">
        <v>2</v>
      </c>
      <c r="Q142" s="34">
        <v>6</v>
      </c>
      <c r="R142" s="16"/>
      <c r="S142" s="35" t="s">
        <v>51</v>
      </c>
      <c r="T142" s="35" t="s">
        <v>49</v>
      </c>
      <c r="U142" s="35" t="s">
        <v>49</v>
      </c>
      <c r="V142" s="35" t="s">
        <v>49</v>
      </c>
      <c r="W142" s="35" t="s">
        <v>51</v>
      </c>
      <c r="X142" s="36">
        <v>2</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51" t="s">
        <v>194</v>
      </c>
      <c r="B143" s="52">
        <v>4492803</v>
      </c>
      <c r="C143" s="52" t="s">
        <v>48</v>
      </c>
      <c r="D143" s="26">
        <v>260.63</v>
      </c>
      <c r="E143" s="26">
        <v>8.4499999999999993</v>
      </c>
      <c r="F143" s="67">
        <v>0</v>
      </c>
      <c r="G143" s="53">
        <v>0</v>
      </c>
      <c r="H143" s="28">
        <f t="shared" si="6"/>
        <v>269.08</v>
      </c>
      <c r="I143" s="29">
        <f t="shared" si="8"/>
        <v>269.08</v>
      </c>
      <c r="J143" s="29">
        <v>0.86</v>
      </c>
      <c r="K143" s="68">
        <v>0</v>
      </c>
      <c r="L143" s="30">
        <v>0</v>
      </c>
      <c r="M143" s="31">
        <f t="shared" si="7"/>
        <v>269.94</v>
      </c>
      <c r="N143" s="16"/>
      <c r="O143" s="32" t="s">
        <v>49</v>
      </c>
      <c r="P143" s="33" t="s">
        <v>50</v>
      </c>
      <c r="Q143" s="34">
        <v>0</v>
      </c>
      <c r="R143" s="16"/>
      <c r="S143" s="35" t="s">
        <v>51</v>
      </c>
      <c r="T143" s="35" t="s">
        <v>49</v>
      </c>
      <c r="U143" s="35" t="s">
        <v>49</v>
      </c>
      <c r="V143" s="35" t="s">
        <v>51</v>
      </c>
      <c r="W143" s="35" t="s">
        <v>49</v>
      </c>
      <c r="X143" s="36" t="s">
        <v>50</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95" t="s">
        <v>195</v>
      </c>
      <c r="B144" s="52">
        <v>851965</v>
      </c>
      <c r="C144" s="52" t="s">
        <v>48</v>
      </c>
      <c r="D144" s="26">
        <v>242.86</v>
      </c>
      <c r="E144" s="26">
        <v>8.4499999999999993</v>
      </c>
      <c r="F144" s="67">
        <v>0</v>
      </c>
      <c r="G144" s="53">
        <v>3</v>
      </c>
      <c r="H144" s="28">
        <f t="shared" si="6"/>
        <v>254.31</v>
      </c>
      <c r="I144" s="29">
        <f t="shared" si="8"/>
        <v>251.31</v>
      </c>
      <c r="J144" s="29">
        <v>0.86</v>
      </c>
      <c r="K144" s="68">
        <v>0</v>
      </c>
      <c r="L144" s="30">
        <v>0</v>
      </c>
      <c r="M144" s="31">
        <f t="shared" si="7"/>
        <v>252.17000000000002</v>
      </c>
      <c r="N144" s="16"/>
      <c r="O144" s="32" t="s">
        <v>49</v>
      </c>
      <c r="P144" s="33" t="s">
        <v>50</v>
      </c>
      <c r="Q144" s="34">
        <v>0</v>
      </c>
      <c r="R144" s="16"/>
      <c r="S144" s="35" t="s">
        <v>51</v>
      </c>
      <c r="T144" s="35" t="s">
        <v>49</v>
      </c>
      <c r="U144" s="35" t="s">
        <v>51</v>
      </c>
      <c r="V144" s="35" t="s">
        <v>49</v>
      </c>
      <c r="W144" s="35" t="s">
        <v>49</v>
      </c>
      <c r="X144" s="36"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51" t="s">
        <v>196</v>
      </c>
      <c r="B145" s="52">
        <v>4477103</v>
      </c>
      <c r="C145" s="52" t="s">
        <v>48</v>
      </c>
      <c r="D145" s="26">
        <v>261.71999999999997</v>
      </c>
      <c r="E145" s="26">
        <v>8.4499999999999993</v>
      </c>
      <c r="F145" s="53">
        <v>13.67</v>
      </c>
      <c r="G145" s="53">
        <v>10.5</v>
      </c>
      <c r="H145" s="28">
        <f t="shared" si="6"/>
        <v>294.33999999999997</v>
      </c>
      <c r="I145" s="29">
        <f t="shared" si="8"/>
        <v>270.16999999999996</v>
      </c>
      <c r="J145" s="29">
        <v>0.86</v>
      </c>
      <c r="K145" s="30">
        <v>13.67</v>
      </c>
      <c r="L145" s="30">
        <v>0</v>
      </c>
      <c r="M145" s="31">
        <f t="shared" si="7"/>
        <v>284.7</v>
      </c>
      <c r="N145" s="16"/>
      <c r="O145" s="32" t="s">
        <v>49</v>
      </c>
      <c r="P145" s="33" t="s">
        <v>50</v>
      </c>
      <c r="Q145" s="34">
        <v>0</v>
      </c>
      <c r="R145" s="16"/>
      <c r="S145" s="35" t="s">
        <v>51</v>
      </c>
      <c r="T145" s="35" t="s">
        <v>49</v>
      </c>
      <c r="U145" s="35" t="s">
        <v>49</v>
      </c>
      <c r="V145" s="35" t="s">
        <v>51</v>
      </c>
      <c r="W145" s="35" t="s">
        <v>49</v>
      </c>
      <c r="X145" s="36" t="s">
        <v>50</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6"/>
        <v>306.74</v>
      </c>
      <c r="I146" s="29">
        <f t="shared" si="8"/>
        <v>278.82</v>
      </c>
      <c r="J146" s="29">
        <v>0.86</v>
      </c>
      <c r="K146" s="30">
        <v>13.67</v>
      </c>
      <c r="L146" s="30">
        <v>9.75</v>
      </c>
      <c r="M146" s="31">
        <f t="shared" si="7"/>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6"/>
        <v>284.87</v>
      </c>
      <c r="I147" s="29">
        <f t="shared" si="8"/>
        <v>263.95</v>
      </c>
      <c r="J147" s="29">
        <v>0.86</v>
      </c>
      <c r="K147" s="30">
        <v>13.67</v>
      </c>
      <c r="L147" s="30">
        <v>8.75</v>
      </c>
      <c r="M147" s="31">
        <f t="shared" si="7"/>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6"/>
        <v>290.23</v>
      </c>
      <c r="I148" s="29">
        <f t="shared" si="8"/>
        <v>276.56</v>
      </c>
      <c r="J148" s="29">
        <v>0.86</v>
      </c>
      <c r="K148" s="30">
        <v>13.67</v>
      </c>
      <c r="L148" s="30">
        <v>0</v>
      </c>
      <c r="M148" s="31">
        <f t="shared" si="7"/>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6"/>
        <v>271.98</v>
      </c>
      <c r="I149" s="29">
        <f t="shared" si="8"/>
        <v>255.31</v>
      </c>
      <c r="J149" s="29">
        <v>0.86</v>
      </c>
      <c r="K149" s="30">
        <v>13.67</v>
      </c>
      <c r="L149" s="30">
        <v>3</v>
      </c>
      <c r="M149" s="31">
        <f t="shared" si="7"/>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6"/>
        <v>268.39999999999998</v>
      </c>
      <c r="I150" s="29">
        <f t="shared" si="8"/>
        <v>254.73</v>
      </c>
      <c r="J150" s="29">
        <v>0.86</v>
      </c>
      <c r="K150" s="30">
        <v>13.67</v>
      </c>
      <c r="L150" s="30">
        <v>0</v>
      </c>
      <c r="M150" s="31">
        <f t="shared" si="7"/>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6"/>
        <v>283.68</v>
      </c>
      <c r="I151" s="29">
        <f t="shared" si="8"/>
        <v>264.01</v>
      </c>
      <c r="J151" s="29">
        <v>0.86</v>
      </c>
      <c r="K151" s="30">
        <v>13.67</v>
      </c>
      <c r="L151" s="30">
        <v>9</v>
      </c>
      <c r="M151" s="31">
        <f t="shared" si="7"/>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6"/>
        <v>262.51</v>
      </c>
      <c r="I152" s="29">
        <f t="shared" si="8"/>
        <v>242.84</v>
      </c>
      <c r="J152" s="29">
        <v>0.86</v>
      </c>
      <c r="K152" s="30">
        <v>13.67</v>
      </c>
      <c r="L152" s="30">
        <v>3</v>
      </c>
      <c r="M152" s="31">
        <f t="shared" si="7"/>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6"/>
        <v>276.12</v>
      </c>
      <c r="I153" s="29">
        <f t="shared" si="8"/>
        <v>253.45</v>
      </c>
      <c r="J153" s="29">
        <v>0.86</v>
      </c>
      <c r="K153" s="30">
        <v>13.67</v>
      </c>
      <c r="L153" s="30">
        <v>9</v>
      </c>
      <c r="M153" s="31">
        <f t="shared" si="7"/>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6"/>
        <v>278.64999999999998</v>
      </c>
      <c r="I154" s="29">
        <f t="shared" si="8"/>
        <v>264.97999999999996</v>
      </c>
      <c r="J154" s="29">
        <v>0.86</v>
      </c>
      <c r="K154" s="30">
        <v>13.67</v>
      </c>
      <c r="L154" s="30">
        <v>0</v>
      </c>
      <c r="M154" s="31">
        <f t="shared" si="7"/>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6"/>
        <v>275.08</v>
      </c>
      <c r="I155" s="29">
        <f t="shared" si="8"/>
        <v>255.41</v>
      </c>
      <c r="J155" s="29">
        <v>0.86</v>
      </c>
      <c r="K155" s="30">
        <v>13.67</v>
      </c>
      <c r="L155" s="30">
        <v>7.25</v>
      </c>
      <c r="M155" s="31">
        <f t="shared" si="7"/>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6"/>
        <v>276.3</v>
      </c>
      <c r="I156" s="29">
        <f t="shared" si="8"/>
        <v>250.63</v>
      </c>
      <c r="J156" s="29">
        <v>0.86</v>
      </c>
      <c r="K156" s="30">
        <v>13.67</v>
      </c>
      <c r="L156" s="30">
        <v>17.75</v>
      </c>
      <c r="M156" s="31">
        <f t="shared" si="7"/>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6"/>
        <v>261.77</v>
      </c>
      <c r="I157" s="29">
        <f t="shared" si="8"/>
        <v>248.1</v>
      </c>
      <c r="J157" s="29">
        <v>0.86</v>
      </c>
      <c r="K157" s="30">
        <v>13.67</v>
      </c>
      <c r="L157" s="30">
        <v>9</v>
      </c>
      <c r="M157" s="31">
        <f t="shared" si="7"/>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6"/>
        <v>304</v>
      </c>
      <c r="I158" s="29">
        <f t="shared" si="8"/>
        <v>287.33</v>
      </c>
      <c r="J158" s="29">
        <v>0.86</v>
      </c>
      <c r="K158" s="30">
        <v>13.67</v>
      </c>
      <c r="L158" s="30">
        <v>6</v>
      </c>
      <c r="M158" s="31">
        <f t="shared" si="7"/>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120" t="s">
        <v>211</v>
      </c>
      <c r="B159" s="121">
        <v>889024</v>
      </c>
      <c r="C159" s="52" t="s">
        <v>48</v>
      </c>
      <c r="D159" s="26">
        <v>247.82000000000002</v>
      </c>
      <c r="E159" s="26">
        <v>8.4499999999999993</v>
      </c>
      <c r="F159" s="53">
        <v>13.67</v>
      </c>
      <c r="G159" s="53">
        <v>3</v>
      </c>
      <c r="H159" s="28">
        <f t="shared" si="6"/>
        <v>272.94000000000005</v>
      </c>
      <c r="I159" s="29">
        <f t="shared" si="8"/>
        <v>256.27000000000004</v>
      </c>
      <c r="J159" s="29">
        <v>0.86</v>
      </c>
      <c r="K159" s="30">
        <v>13.67</v>
      </c>
      <c r="L159" s="30">
        <v>0</v>
      </c>
      <c r="M159" s="31">
        <f t="shared" si="7"/>
        <v>270.80000000000007</v>
      </c>
      <c r="N159" s="16"/>
      <c r="O159" s="32" t="s">
        <v>49</v>
      </c>
      <c r="P159" s="33" t="s">
        <v>50</v>
      </c>
      <c r="Q159" s="34">
        <v>0</v>
      </c>
      <c r="R159" s="16"/>
      <c r="S159" s="35" t="s">
        <v>51</v>
      </c>
      <c r="T159" s="35" t="s">
        <v>49</v>
      </c>
      <c r="U159" s="35" t="s">
        <v>51</v>
      </c>
      <c r="V159" s="35" t="s">
        <v>49</v>
      </c>
      <c r="W159" s="35" t="s">
        <v>49</v>
      </c>
      <c r="X159" s="36"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122" t="s">
        <v>212</v>
      </c>
      <c r="B160" s="63">
        <v>898040</v>
      </c>
      <c r="C160" s="52" t="s">
        <v>48</v>
      </c>
      <c r="D160" s="26">
        <v>234.45000000000002</v>
      </c>
      <c r="E160" s="26">
        <v>8.4499999999999993</v>
      </c>
      <c r="F160" s="53">
        <v>13.67</v>
      </c>
      <c r="G160" s="53">
        <v>15</v>
      </c>
      <c r="H160" s="28">
        <f t="shared" si="6"/>
        <v>271.57</v>
      </c>
      <c r="I160" s="29">
        <f t="shared" si="8"/>
        <v>242.9</v>
      </c>
      <c r="J160" s="29">
        <v>0.86</v>
      </c>
      <c r="K160" s="30">
        <v>13.67</v>
      </c>
      <c r="L160" s="30">
        <v>0</v>
      </c>
      <c r="M160" s="31">
        <f t="shared" si="7"/>
        <v>257.43</v>
      </c>
      <c r="N160" s="16"/>
      <c r="O160" s="32" t="s">
        <v>49</v>
      </c>
      <c r="P160" s="33" t="s">
        <v>50</v>
      </c>
      <c r="Q160" s="34">
        <v>0</v>
      </c>
      <c r="R160" s="16"/>
      <c r="S160" s="35" t="s">
        <v>51</v>
      </c>
      <c r="T160" s="35" t="s">
        <v>49</v>
      </c>
      <c r="U160" s="35" t="s">
        <v>49</v>
      </c>
      <c r="V160" s="35" t="s">
        <v>51</v>
      </c>
      <c r="W160" s="35" t="s">
        <v>49</v>
      </c>
      <c r="X160" s="36" t="s">
        <v>50</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6"/>
        <v>266.77</v>
      </c>
      <c r="I161" s="29">
        <f t="shared" si="8"/>
        <v>244.1</v>
      </c>
      <c r="J161" s="29">
        <v>0.86</v>
      </c>
      <c r="K161" s="30">
        <v>13.67</v>
      </c>
      <c r="L161" s="30">
        <v>9</v>
      </c>
      <c r="M161" s="31">
        <f t="shared" si="7"/>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6"/>
        <v>256.51</v>
      </c>
      <c r="I162" s="29">
        <f t="shared" si="8"/>
        <v>242.84</v>
      </c>
      <c r="J162" s="29">
        <v>0.86</v>
      </c>
      <c r="K162" s="30">
        <v>13.67</v>
      </c>
      <c r="L162" s="30">
        <v>9.75</v>
      </c>
      <c r="M162" s="31">
        <f t="shared" si="7"/>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6"/>
        <v>288.79000000000002</v>
      </c>
      <c r="I163" s="29">
        <f t="shared" si="8"/>
        <v>262.37</v>
      </c>
      <c r="J163" s="29">
        <v>0.86</v>
      </c>
      <c r="K163" s="30">
        <v>13.67</v>
      </c>
      <c r="L163" s="30">
        <v>7.5</v>
      </c>
      <c r="M163" s="31">
        <f t="shared" si="7"/>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6"/>
        <v>297.57</v>
      </c>
      <c r="I164" s="29">
        <f t="shared" si="8"/>
        <v>276.39999999999998</v>
      </c>
      <c r="J164" s="29">
        <v>0.86</v>
      </c>
      <c r="K164" s="30">
        <v>13.67</v>
      </c>
      <c r="L164" s="30">
        <v>10.5</v>
      </c>
      <c r="M164" s="31">
        <f t="shared" si="7"/>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6"/>
        <v>275.74</v>
      </c>
      <c r="I165" s="29">
        <f t="shared" si="8"/>
        <v>254.82</v>
      </c>
      <c r="J165" s="29">
        <v>0.86</v>
      </c>
      <c r="K165" s="30">
        <v>13.67</v>
      </c>
      <c r="L165" s="30">
        <v>13.5</v>
      </c>
      <c r="M165" s="31">
        <f t="shared" si="7"/>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6"/>
        <v>281.27000000000004</v>
      </c>
      <c r="I166" s="29">
        <f t="shared" si="8"/>
        <v>258.60000000000002</v>
      </c>
      <c r="J166" s="29">
        <v>0.86</v>
      </c>
      <c r="K166" s="30">
        <v>13.67</v>
      </c>
      <c r="L166" s="30">
        <v>10.25</v>
      </c>
      <c r="M166" s="31">
        <f t="shared" si="7"/>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6"/>
        <v>285.5</v>
      </c>
      <c r="I167" s="29">
        <f t="shared" si="8"/>
        <v>271.83</v>
      </c>
      <c r="J167" s="29">
        <v>0.86</v>
      </c>
      <c r="K167" s="30">
        <v>13.67</v>
      </c>
      <c r="L167" s="30">
        <v>0</v>
      </c>
      <c r="M167" s="31">
        <f t="shared" si="7"/>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6"/>
        <v>282.7</v>
      </c>
      <c r="I168" s="29">
        <f t="shared" si="8"/>
        <v>269.02999999999997</v>
      </c>
      <c r="J168" s="29">
        <v>0.86</v>
      </c>
      <c r="K168" s="30">
        <v>13.67</v>
      </c>
      <c r="L168" s="30">
        <v>9.75</v>
      </c>
      <c r="M168" s="31">
        <f t="shared" si="7"/>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6"/>
        <v>277.97000000000003</v>
      </c>
      <c r="I169" s="29">
        <f t="shared" si="8"/>
        <v>258.3</v>
      </c>
      <c r="J169" s="29">
        <v>0.86</v>
      </c>
      <c r="K169" s="30">
        <v>13.67</v>
      </c>
      <c r="L169" s="30">
        <v>6</v>
      </c>
      <c r="M169" s="31">
        <f t="shared" si="7"/>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6"/>
        <v>266.8</v>
      </c>
      <c r="I170" s="29">
        <f t="shared" si="8"/>
        <v>253.13</v>
      </c>
      <c r="J170" s="29">
        <v>0.86</v>
      </c>
      <c r="K170" s="30">
        <v>13.67</v>
      </c>
      <c r="L170" s="30">
        <v>0</v>
      </c>
      <c r="M170" s="31">
        <f t="shared" si="7"/>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si="6"/>
        <v>280.95999999999998</v>
      </c>
      <c r="I171" s="29">
        <f t="shared" si="8"/>
        <v>252.54</v>
      </c>
      <c r="J171" s="29">
        <v>0.86</v>
      </c>
      <c r="K171" s="30">
        <v>13.67</v>
      </c>
      <c r="L171" s="30">
        <v>9</v>
      </c>
      <c r="M171" s="31">
        <f t="shared" si="7"/>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6"/>
        <v>261.35000000000002</v>
      </c>
      <c r="I172" s="29">
        <f t="shared" si="8"/>
        <v>249.35</v>
      </c>
      <c r="J172" s="29">
        <v>0.86</v>
      </c>
      <c r="K172" s="68">
        <v>0</v>
      </c>
      <c r="L172" s="30">
        <v>12</v>
      </c>
      <c r="M172" s="31">
        <f t="shared" si="7"/>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6"/>
        <v>263.84000000000003</v>
      </c>
      <c r="I173" s="29">
        <f t="shared" si="8"/>
        <v>263.84000000000003</v>
      </c>
      <c r="J173" s="29">
        <v>0.86</v>
      </c>
      <c r="K173" s="68">
        <v>0</v>
      </c>
      <c r="L173" s="30">
        <v>0</v>
      </c>
      <c r="M173" s="31">
        <f t="shared" si="7"/>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6"/>
        <v>268.18</v>
      </c>
      <c r="I174" s="29">
        <f t="shared" si="8"/>
        <v>254.51</v>
      </c>
      <c r="J174" s="29">
        <v>0.86</v>
      </c>
      <c r="K174" s="30">
        <v>13.67</v>
      </c>
      <c r="L174" s="30">
        <v>15.75</v>
      </c>
      <c r="M174" s="31">
        <f t="shared" si="7"/>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6"/>
        <v>275.63000000000005</v>
      </c>
      <c r="I175" s="29">
        <f t="shared" si="8"/>
        <v>261.96000000000004</v>
      </c>
      <c r="J175" s="29">
        <v>0.86</v>
      </c>
      <c r="K175" s="30">
        <v>13.67</v>
      </c>
      <c r="L175" s="30">
        <v>0</v>
      </c>
      <c r="M175" s="31">
        <f t="shared" si="7"/>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6"/>
        <v>280.00000000000006</v>
      </c>
      <c r="I176" s="29">
        <f t="shared" si="8"/>
        <v>260.33000000000004</v>
      </c>
      <c r="J176" s="29">
        <v>0.86</v>
      </c>
      <c r="K176" s="30">
        <v>13.67</v>
      </c>
      <c r="L176" s="30">
        <v>3</v>
      </c>
      <c r="M176" s="31">
        <f t="shared" si="7"/>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6"/>
        <v>280.90000000000003</v>
      </c>
      <c r="I177" s="29">
        <f t="shared" si="8"/>
        <v>264.23</v>
      </c>
      <c r="J177" s="29">
        <v>0.86</v>
      </c>
      <c r="K177" s="30">
        <v>13.67</v>
      </c>
      <c r="L177" s="30">
        <v>6</v>
      </c>
      <c r="M177" s="31">
        <f t="shared" si="7"/>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51" t="s">
        <v>230</v>
      </c>
      <c r="B178" s="52">
        <v>4483600</v>
      </c>
      <c r="C178" s="52" t="s">
        <v>48</v>
      </c>
      <c r="D178" s="26">
        <v>263.87</v>
      </c>
      <c r="E178" s="26">
        <v>8.4499999999999993</v>
      </c>
      <c r="F178" s="53">
        <v>13.67</v>
      </c>
      <c r="G178" s="53">
        <v>11.25</v>
      </c>
      <c r="H178" s="28">
        <f t="shared" si="6"/>
        <v>297.24</v>
      </c>
      <c r="I178" s="29">
        <f t="shared" si="8"/>
        <v>272.32</v>
      </c>
      <c r="J178" s="29">
        <v>0.86</v>
      </c>
      <c r="K178" s="30">
        <v>13.67</v>
      </c>
      <c r="L178" s="30">
        <v>11.25</v>
      </c>
      <c r="M178" s="31">
        <f t="shared" si="7"/>
        <v>298.10000000000002</v>
      </c>
      <c r="N178" s="16"/>
      <c r="O178" s="32" t="s">
        <v>51</v>
      </c>
      <c r="P178" s="33">
        <v>2</v>
      </c>
      <c r="Q178" s="34">
        <v>11.25</v>
      </c>
      <c r="R178" s="16"/>
      <c r="S178" s="35" t="s">
        <v>51</v>
      </c>
      <c r="T178" s="35" t="s">
        <v>49</v>
      </c>
      <c r="U178" s="35" t="s">
        <v>49</v>
      </c>
      <c r="V178" s="35" t="s">
        <v>49</v>
      </c>
      <c r="W178" s="35" t="s">
        <v>51</v>
      </c>
      <c r="X178" s="36">
        <v>2</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52">
        <v>852490</v>
      </c>
      <c r="C179" s="52" t="s">
        <v>48</v>
      </c>
      <c r="D179" s="26">
        <v>238.94</v>
      </c>
      <c r="E179" s="26">
        <v>8.4499999999999993</v>
      </c>
      <c r="F179" s="58">
        <v>13.67</v>
      </c>
      <c r="G179" s="53">
        <v>0</v>
      </c>
      <c r="H179" s="28">
        <f t="shared" si="6"/>
        <v>261.06</v>
      </c>
      <c r="I179" s="29">
        <f t="shared" si="8"/>
        <v>247.39</v>
      </c>
      <c r="J179" s="29">
        <v>0.86</v>
      </c>
      <c r="K179" s="30">
        <v>13.67</v>
      </c>
      <c r="L179" s="30">
        <v>0</v>
      </c>
      <c r="M179" s="31">
        <f t="shared" si="7"/>
        <v>261.92</v>
      </c>
      <c r="N179" s="16"/>
      <c r="O179" s="32" t="s">
        <v>49</v>
      </c>
      <c r="P179" s="33" t="s">
        <v>50</v>
      </c>
      <c r="Q179" s="34">
        <v>0</v>
      </c>
      <c r="R179" s="16"/>
      <c r="S179" s="35" t="s">
        <v>51</v>
      </c>
      <c r="T179" s="35" t="s">
        <v>49</v>
      </c>
      <c r="U179" s="35" t="s">
        <v>51</v>
      </c>
      <c r="V179" s="35" t="s">
        <v>51</v>
      </c>
      <c r="W179" s="35" t="s">
        <v>49</v>
      </c>
      <c r="X179" s="36"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6"/>
        <v>277.55</v>
      </c>
      <c r="I180" s="29">
        <f t="shared" si="8"/>
        <v>263.88</v>
      </c>
      <c r="J180" s="29">
        <v>0.86</v>
      </c>
      <c r="K180" s="30">
        <v>13.67</v>
      </c>
      <c r="L180" s="30">
        <v>0</v>
      </c>
      <c r="M180" s="31">
        <f t="shared" si="7"/>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6"/>
        <v>261.22000000000003</v>
      </c>
      <c r="I181" s="29">
        <f t="shared" si="8"/>
        <v>255.22</v>
      </c>
      <c r="J181" s="29">
        <v>0.86</v>
      </c>
      <c r="K181" s="68">
        <v>0</v>
      </c>
      <c r="L181" s="30">
        <v>7.25</v>
      </c>
      <c r="M181" s="31">
        <f t="shared" si="7"/>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6"/>
        <v>288.58</v>
      </c>
      <c r="I182" s="29">
        <f t="shared" si="8"/>
        <v>274.90999999999997</v>
      </c>
      <c r="J182" s="29">
        <v>0.86</v>
      </c>
      <c r="K182" s="30">
        <v>13.67</v>
      </c>
      <c r="L182" s="30">
        <v>0</v>
      </c>
      <c r="M182" s="31">
        <f t="shared" si="7"/>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6"/>
        <v>291.76</v>
      </c>
      <c r="I183" s="29">
        <f t="shared" si="8"/>
        <v>269.08999999999997</v>
      </c>
      <c r="J183" s="29">
        <v>0.86</v>
      </c>
      <c r="K183" s="30">
        <v>13.67</v>
      </c>
      <c r="L183" s="30">
        <v>12</v>
      </c>
      <c r="M183" s="31">
        <f t="shared" si="7"/>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6"/>
        <v>282.32000000000005</v>
      </c>
      <c r="I184" s="29">
        <f t="shared" si="8"/>
        <v>259.90000000000003</v>
      </c>
      <c r="J184" s="29">
        <v>0.86</v>
      </c>
      <c r="K184" s="30">
        <v>13.67</v>
      </c>
      <c r="L184" s="30">
        <v>7.5</v>
      </c>
      <c r="M184" s="31">
        <f t="shared" si="7"/>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6"/>
        <v>293.84000000000003</v>
      </c>
      <c r="I185" s="29">
        <f t="shared" si="8"/>
        <v>263.67</v>
      </c>
      <c r="J185" s="29">
        <v>0.86</v>
      </c>
      <c r="K185" s="30">
        <v>13.67</v>
      </c>
      <c r="L185" s="30">
        <v>18.75</v>
      </c>
      <c r="M185" s="31">
        <f t="shared" si="7"/>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6"/>
        <v>303.27999999999997</v>
      </c>
      <c r="I186" s="29">
        <f t="shared" si="8"/>
        <v>273.85999999999996</v>
      </c>
      <c r="J186" s="29">
        <v>0.86</v>
      </c>
      <c r="K186" s="30">
        <v>13.67</v>
      </c>
      <c r="L186" s="30">
        <v>15.75</v>
      </c>
      <c r="M186" s="31">
        <f t="shared" si="7"/>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52">
        <v>4492200</v>
      </c>
      <c r="C187" s="52" t="s">
        <v>48</v>
      </c>
      <c r="D187" s="26">
        <v>256.43</v>
      </c>
      <c r="E187" s="26">
        <v>8.4499999999999993</v>
      </c>
      <c r="F187" s="53">
        <v>13.67</v>
      </c>
      <c r="G187" s="53">
        <v>6</v>
      </c>
      <c r="H187" s="28">
        <f t="shared" si="6"/>
        <v>284.55</v>
      </c>
      <c r="I187" s="29">
        <f t="shared" si="8"/>
        <v>264.88</v>
      </c>
      <c r="J187" s="29">
        <v>0.86</v>
      </c>
      <c r="K187" s="30">
        <v>13.67</v>
      </c>
      <c r="L187" s="30">
        <v>6</v>
      </c>
      <c r="M187" s="31">
        <f t="shared" si="7"/>
        <v>285.41000000000003</v>
      </c>
      <c r="N187" s="16"/>
      <c r="O187" s="32" t="s">
        <v>51</v>
      </c>
      <c r="P187" s="33">
        <v>2</v>
      </c>
      <c r="Q187" s="34">
        <v>6</v>
      </c>
      <c r="R187" s="16"/>
      <c r="S187" s="35" t="s">
        <v>51</v>
      </c>
      <c r="T187" s="35" t="s">
        <v>49</v>
      </c>
      <c r="U187" s="35" t="s">
        <v>49</v>
      </c>
      <c r="V187" s="35" t="s">
        <v>49</v>
      </c>
      <c r="W187" s="35" t="s">
        <v>51</v>
      </c>
      <c r="X187" s="36">
        <v>2</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48" t="s">
        <v>57</v>
      </c>
      <c r="BA187" s="48" t="s">
        <v>49</v>
      </c>
      <c r="BB187" s="49">
        <v>0</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6"/>
        <v>288.95</v>
      </c>
      <c r="I188" s="29">
        <f t="shared" si="8"/>
        <v>266.27999999999997</v>
      </c>
      <c r="J188" s="29">
        <v>0.86</v>
      </c>
      <c r="K188" s="30">
        <v>13.67</v>
      </c>
      <c r="L188" s="30">
        <v>12</v>
      </c>
      <c r="M188" s="31">
        <f t="shared" si="7"/>
        <v>292.81</v>
      </c>
      <c r="N188" s="16"/>
      <c r="O188" s="32" t="s">
        <v>51</v>
      </c>
      <c r="P188" s="33">
        <v>4</v>
      </c>
      <c r="Q188" s="34">
        <v>12</v>
      </c>
      <c r="R188" s="16"/>
      <c r="S188" s="35" t="s">
        <v>51</v>
      </c>
      <c r="T188" s="35" t="s">
        <v>49</v>
      </c>
      <c r="U188" s="35" t="s">
        <v>49</v>
      </c>
      <c r="V188" s="35" t="s">
        <v>49</v>
      </c>
      <c r="W188" s="35" t="s">
        <v>51</v>
      </c>
      <c r="X188" s="36">
        <v>4</v>
      </c>
      <c r="Y188" s="16"/>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6"/>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6"/>
        <v>267.98</v>
      </c>
      <c r="I189" s="29">
        <f t="shared" si="8"/>
        <v>258.23</v>
      </c>
      <c r="J189" s="29">
        <v>0.86</v>
      </c>
      <c r="K189" s="68">
        <v>0</v>
      </c>
      <c r="L189" s="30">
        <v>9</v>
      </c>
      <c r="M189" s="31">
        <f t="shared" si="7"/>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6"/>
        <v>290.51</v>
      </c>
      <c r="I190" s="29">
        <f t="shared" si="8"/>
        <v>266.33999999999997</v>
      </c>
      <c r="J190" s="29">
        <v>0.86</v>
      </c>
      <c r="K190" s="30">
        <v>13.67</v>
      </c>
      <c r="L190" s="30">
        <v>7.5</v>
      </c>
      <c r="M190" s="31">
        <f t="shared" si="7"/>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6"/>
        <v>294</v>
      </c>
      <c r="I191" s="29">
        <f t="shared" si="8"/>
        <v>274.33</v>
      </c>
      <c r="J191" s="29">
        <v>0.86</v>
      </c>
      <c r="K191" s="30">
        <v>13.67</v>
      </c>
      <c r="L191" s="30">
        <v>6</v>
      </c>
      <c r="M191" s="31">
        <f t="shared" si="7"/>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6"/>
        <v>287.61</v>
      </c>
      <c r="I192" s="29">
        <f t="shared" si="8"/>
        <v>264.94</v>
      </c>
      <c r="J192" s="29">
        <v>0.86</v>
      </c>
      <c r="K192" s="30">
        <v>13.67</v>
      </c>
      <c r="L192" s="30">
        <v>10.25</v>
      </c>
      <c r="M192" s="31">
        <f t="shared" si="7"/>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6"/>
        <v>308.45999999999998</v>
      </c>
      <c r="I193" s="29">
        <f t="shared" si="8"/>
        <v>278.28999999999996</v>
      </c>
      <c r="J193" s="29">
        <v>0.86</v>
      </c>
      <c r="K193" s="30">
        <v>13.67</v>
      </c>
      <c r="L193" s="30">
        <v>9</v>
      </c>
      <c r="M193" s="31">
        <f t="shared" si="7"/>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6"/>
        <v>281.21000000000004</v>
      </c>
      <c r="I194" s="29">
        <f t="shared" si="8"/>
        <v>261.54000000000002</v>
      </c>
      <c r="J194" s="29">
        <v>0.86</v>
      </c>
      <c r="K194" s="30">
        <v>13.67</v>
      </c>
      <c r="L194" s="30">
        <v>6</v>
      </c>
      <c r="M194" s="31">
        <f t="shared" si="7"/>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6"/>
        <v>262.51</v>
      </c>
      <c r="I195" s="29">
        <f t="shared" si="8"/>
        <v>242.84</v>
      </c>
      <c r="J195" s="29">
        <v>0.86</v>
      </c>
      <c r="K195" s="30">
        <v>13.67</v>
      </c>
      <c r="L195" s="30">
        <v>0</v>
      </c>
      <c r="M195" s="31">
        <f t="shared" si="7"/>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6"/>
        <v>308.51</v>
      </c>
      <c r="I196" s="29">
        <f t="shared" si="8"/>
        <v>277.58999999999997</v>
      </c>
      <c r="J196" s="29">
        <v>0.86</v>
      </c>
      <c r="K196" s="30">
        <v>13.67</v>
      </c>
      <c r="L196" s="30">
        <v>17.25</v>
      </c>
      <c r="M196" s="31">
        <f t="shared" si="7"/>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ref="H197:H261" si="9">SUM(D197:G197)</f>
        <v>299.20999999999998</v>
      </c>
      <c r="I197" s="29">
        <f t="shared" si="8"/>
        <v>274.28999999999996</v>
      </c>
      <c r="J197" s="29">
        <v>0.86</v>
      </c>
      <c r="K197" s="30">
        <v>13.67</v>
      </c>
      <c r="L197" s="30">
        <v>14.25</v>
      </c>
      <c r="M197" s="31">
        <f t="shared" ref="M197:M261" si="10">SUM(I197:L197)</f>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9"/>
        <v>284.87</v>
      </c>
      <c r="I198" s="29">
        <f t="shared" ref="I198:I262" si="11">D198+E198</f>
        <v>262.2</v>
      </c>
      <c r="J198" s="29">
        <v>0.86</v>
      </c>
      <c r="K198" s="30">
        <v>13.67</v>
      </c>
      <c r="L198" s="30">
        <v>14.75</v>
      </c>
      <c r="M198" s="31">
        <f t="shared" si="10"/>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9"/>
        <v>273.82</v>
      </c>
      <c r="I199" s="29">
        <f t="shared" si="11"/>
        <v>254.15</v>
      </c>
      <c r="J199" s="29">
        <v>0.86</v>
      </c>
      <c r="K199" s="30">
        <v>13.67</v>
      </c>
      <c r="L199" s="30">
        <v>0</v>
      </c>
      <c r="M199" s="31">
        <f t="shared" si="10"/>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9"/>
        <v>268.02999999999997</v>
      </c>
      <c r="I200" s="29">
        <f t="shared" si="11"/>
        <v>251.35999999999999</v>
      </c>
      <c r="J200" s="29">
        <v>0.86</v>
      </c>
      <c r="K200" s="30">
        <v>13.67</v>
      </c>
      <c r="L200" s="30">
        <v>3</v>
      </c>
      <c r="M200" s="31">
        <f t="shared" si="10"/>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9"/>
        <v>294.31</v>
      </c>
      <c r="I201" s="29">
        <f t="shared" si="11"/>
        <v>276.39</v>
      </c>
      <c r="J201" s="29">
        <v>0.86</v>
      </c>
      <c r="K201" s="30">
        <v>13.67</v>
      </c>
      <c r="L201" s="30">
        <v>9</v>
      </c>
      <c r="M201" s="31">
        <f t="shared" si="10"/>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9"/>
        <v>264.31</v>
      </c>
      <c r="I202" s="29">
        <f t="shared" si="11"/>
        <v>244.64</v>
      </c>
      <c r="J202" s="29">
        <v>0.86</v>
      </c>
      <c r="K202" s="30">
        <v>13.67</v>
      </c>
      <c r="L202" s="30">
        <v>12</v>
      </c>
      <c r="M202" s="31">
        <f t="shared" si="10"/>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9"/>
        <v>290.44</v>
      </c>
      <c r="I203" s="29">
        <f t="shared" si="11"/>
        <v>270.02</v>
      </c>
      <c r="J203" s="29">
        <v>0.86</v>
      </c>
      <c r="K203" s="30">
        <v>13.67</v>
      </c>
      <c r="L203" s="30">
        <v>3</v>
      </c>
      <c r="M203" s="31">
        <f t="shared" si="10"/>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9"/>
        <v>294.10000000000002</v>
      </c>
      <c r="I204" s="29">
        <f t="shared" si="11"/>
        <v>261.18</v>
      </c>
      <c r="J204" s="29">
        <v>0.86</v>
      </c>
      <c r="K204" s="30">
        <v>13.67</v>
      </c>
      <c r="L204" s="30">
        <v>13.5</v>
      </c>
      <c r="M204" s="31">
        <f t="shared" si="10"/>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9"/>
        <v>253.23</v>
      </c>
      <c r="I205" s="29">
        <f t="shared" si="11"/>
        <v>241.48</v>
      </c>
      <c r="J205" s="29">
        <v>0.86</v>
      </c>
      <c r="K205" s="68">
        <v>0</v>
      </c>
      <c r="L205" s="30">
        <v>0</v>
      </c>
      <c r="M205" s="31">
        <f t="shared" si="10"/>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9"/>
        <v>256.45</v>
      </c>
      <c r="I206" s="29">
        <f t="shared" si="11"/>
        <v>242.78</v>
      </c>
      <c r="J206" s="29">
        <v>0.86</v>
      </c>
      <c r="K206" s="30">
        <v>13.67</v>
      </c>
      <c r="L206" s="30">
        <v>3</v>
      </c>
      <c r="M206" s="31">
        <f t="shared" si="10"/>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9"/>
        <v>256.57</v>
      </c>
      <c r="I207" s="29">
        <f t="shared" si="11"/>
        <v>242.9</v>
      </c>
      <c r="J207" s="29">
        <v>0.86</v>
      </c>
      <c r="K207" s="30">
        <v>13.67</v>
      </c>
      <c r="L207" s="30">
        <v>0</v>
      </c>
      <c r="M207" s="31">
        <f t="shared" si="10"/>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9"/>
        <v>280.87</v>
      </c>
      <c r="I208" s="29">
        <f t="shared" si="11"/>
        <v>265.12</v>
      </c>
      <c r="J208" s="29">
        <v>0.86</v>
      </c>
      <c r="K208" s="68">
        <v>0</v>
      </c>
      <c r="L208" s="30">
        <v>6.75</v>
      </c>
      <c r="M208" s="31">
        <f t="shared" si="10"/>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9"/>
        <v>263.2</v>
      </c>
      <c r="I209" s="29">
        <f t="shared" si="11"/>
        <v>249.53</v>
      </c>
      <c r="J209" s="29">
        <v>0.86</v>
      </c>
      <c r="K209" s="30">
        <v>13.67</v>
      </c>
      <c r="L209" s="30">
        <v>0</v>
      </c>
      <c r="M209" s="31">
        <f t="shared" si="10"/>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SUM(D210:G210)</f>
        <v>292.56</v>
      </c>
      <c r="I210" s="29">
        <f>D210+E210</f>
        <v>271.39</v>
      </c>
      <c r="J210" s="29">
        <v>0.86</v>
      </c>
      <c r="K210" s="30">
        <v>13.67</v>
      </c>
      <c r="L210" s="30">
        <v>12</v>
      </c>
      <c r="M210" s="31">
        <f>SUM(I210:L210)</f>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9"/>
        <v>272.73</v>
      </c>
      <c r="I211" s="29">
        <f t="shared" si="11"/>
        <v>259.06</v>
      </c>
      <c r="J211" s="29">
        <v>0.86</v>
      </c>
      <c r="K211" s="30">
        <v>13.67</v>
      </c>
      <c r="L211" s="30">
        <v>0</v>
      </c>
      <c r="M211" s="31">
        <f t="shared" si="10"/>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52">
        <v>4506502</v>
      </c>
      <c r="C212" s="52" t="s">
        <v>48</v>
      </c>
      <c r="D212" s="26">
        <v>250.33</v>
      </c>
      <c r="E212" s="26">
        <v>8.4499999999999993</v>
      </c>
      <c r="F212" s="53">
        <v>13.67</v>
      </c>
      <c r="G212" s="53">
        <v>6</v>
      </c>
      <c r="H212" s="28">
        <f t="shared" si="9"/>
        <v>278.45000000000005</v>
      </c>
      <c r="I212" s="29">
        <f t="shared" si="11"/>
        <v>258.78000000000003</v>
      </c>
      <c r="J212" s="29">
        <v>0.86</v>
      </c>
      <c r="K212" s="30">
        <v>13.67</v>
      </c>
      <c r="L212" s="30">
        <v>6</v>
      </c>
      <c r="M212" s="31">
        <f t="shared" si="10"/>
        <v>279.31000000000006</v>
      </c>
      <c r="N212" s="16"/>
      <c r="O212" s="32" t="s">
        <v>51</v>
      </c>
      <c r="P212" s="33">
        <v>2</v>
      </c>
      <c r="Q212" s="34">
        <v>6</v>
      </c>
      <c r="R212" s="16"/>
      <c r="S212" s="35" t="s">
        <v>51</v>
      </c>
      <c r="T212" s="35" t="s">
        <v>49</v>
      </c>
      <c r="U212" s="35" t="s">
        <v>49</v>
      </c>
      <c r="V212" s="35" t="s">
        <v>49</v>
      </c>
      <c r="W212" s="35" t="s">
        <v>51</v>
      </c>
      <c r="X212" s="36">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48" t="s">
        <v>57</v>
      </c>
      <c r="BA212" s="48" t="s">
        <v>49</v>
      </c>
      <c r="BB212" s="49">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9"/>
        <v>286.7</v>
      </c>
      <c r="I213" s="29">
        <f t="shared" si="11"/>
        <v>273.02999999999997</v>
      </c>
      <c r="J213" s="29">
        <v>0.86</v>
      </c>
      <c r="K213" s="30">
        <v>13.67</v>
      </c>
      <c r="L213" s="30">
        <v>6</v>
      </c>
      <c r="M213" s="31">
        <f t="shared" si="10"/>
        <v>293.56</v>
      </c>
      <c r="N213" s="16"/>
      <c r="O213" s="32" t="s">
        <v>51</v>
      </c>
      <c r="P213" s="33">
        <v>2</v>
      </c>
      <c r="Q213" s="34">
        <v>6</v>
      </c>
      <c r="R213" s="16"/>
      <c r="S213" s="35" t="s">
        <v>51</v>
      </c>
      <c r="T213" s="35" t="s">
        <v>49</v>
      </c>
      <c r="U213" s="35" t="s">
        <v>49</v>
      </c>
      <c r="V213" s="35" t="s">
        <v>49</v>
      </c>
      <c r="W213" s="35" t="s">
        <v>51</v>
      </c>
      <c r="X213" s="36">
        <v>2</v>
      </c>
      <c r="Y213" s="16"/>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6"/>
      <c r="AZ213" s="48">
        <v>0.98</v>
      </c>
      <c r="BA213" s="48" t="s">
        <v>51</v>
      </c>
      <c r="BB213" s="49">
        <v>3</v>
      </c>
      <c r="BC213" s="16"/>
      <c r="BD213" s="50"/>
    </row>
    <row r="214" spans="1:56" ht="15.6" customHeight="1" thickBot="1" x14ac:dyDescent="0.35">
      <c r="A214" s="51" t="s">
        <v>265</v>
      </c>
      <c r="B214" s="52">
        <v>4464401</v>
      </c>
      <c r="C214" s="52" t="s">
        <v>48</v>
      </c>
      <c r="D214" s="26">
        <v>243.9</v>
      </c>
      <c r="E214" s="26">
        <v>8.4499999999999993</v>
      </c>
      <c r="F214" s="53">
        <v>13.67</v>
      </c>
      <c r="G214" s="53">
        <v>9</v>
      </c>
      <c r="H214" s="28">
        <f t="shared" si="9"/>
        <v>275.02</v>
      </c>
      <c r="I214" s="29">
        <f t="shared" si="11"/>
        <v>252.35</v>
      </c>
      <c r="J214" s="29">
        <v>0.86</v>
      </c>
      <c r="K214" s="30">
        <v>13.67</v>
      </c>
      <c r="L214" s="30">
        <v>6</v>
      </c>
      <c r="M214" s="31">
        <f t="shared" si="10"/>
        <v>272.88</v>
      </c>
      <c r="N214" s="16"/>
      <c r="O214" s="32" t="s">
        <v>51</v>
      </c>
      <c r="P214" s="33">
        <v>2</v>
      </c>
      <c r="Q214" s="34">
        <v>6</v>
      </c>
      <c r="R214" s="16"/>
      <c r="S214" s="35" t="s">
        <v>51</v>
      </c>
      <c r="T214" s="35" t="s">
        <v>49</v>
      </c>
      <c r="U214" s="35" t="s">
        <v>49</v>
      </c>
      <c r="V214" s="35" t="s">
        <v>49</v>
      </c>
      <c r="W214" s="35" t="s">
        <v>51</v>
      </c>
      <c r="X214" s="36">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48" t="s">
        <v>57</v>
      </c>
      <c r="BA214" s="48" t="s">
        <v>49</v>
      </c>
      <c r="BB214" s="49">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9"/>
        <v>286.72000000000003</v>
      </c>
      <c r="I215" s="29">
        <f t="shared" si="11"/>
        <v>262.55</v>
      </c>
      <c r="J215" s="29">
        <v>0.86</v>
      </c>
      <c r="K215" s="30">
        <v>13.67</v>
      </c>
      <c r="L215" s="30">
        <v>12</v>
      </c>
      <c r="M215" s="31">
        <f t="shared" si="10"/>
        <v>289.08000000000004</v>
      </c>
      <c r="N215" s="16"/>
      <c r="O215" s="32" t="s">
        <v>51</v>
      </c>
      <c r="P215" s="33">
        <v>4</v>
      </c>
      <c r="Q215" s="34">
        <v>12</v>
      </c>
      <c r="R215" s="16"/>
      <c r="S215" s="35" t="s">
        <v>51</v>
      </c>
      <c r="T215" s="35" t="s">
        <v>49</v>
      </c>
      <c r="U215" s="35" t="s">
        <v>49</v>
      </c>
      <c r="V215" s="35" t="s">
        <v>49</v>
      </c>
      <c r="W215" s="35" t="s">
        <v>51</v>
      </c>
      <c r="X215" s="36">
        <v>4</v>
      </c>
      <c r="Y215" s="16"/>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6"/>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9"/>
        <v>276.98</v>
      </c>
      <c r="I216" s="29">
        <f t="shared" si="11"/>
        <v>263.31</v>
      </c>
      <c r="J216" s="29">
        <v>0.86</v>
      </c>
      <c r="K216" s="30">
        <v>13.67</v>
      </c>
      <c r="L216" s="30">
        <v>0</v>
      </c>
      <c r="M216" s="31">
        <f t="shared" si="10"/>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51" t="s">
        <v>266</v>
      </c>
      <c r="B217" s="52">
        <v>4466101</v>
      </c>
      <c r="C217" s="52" t="s">
        <v>48</v>
      </c>
      <c r="D217" s="26">
        <v>253.15</v>
      </c>
      <c r="E217" s="26">
        <v>8.4499999999999993</v>
      </c>
      <c r="F217" s="53">
        <v>13.67</v>
      </c>
      <c r="G217" s="53">
        <v>9.75</v>
      </c>
      <c r="H217" s="28">
        <f t="shared" si="9"/>
        <v>285.02000000000004</v>
      </c>
      <c r="I217" s="29">
        <f t="shared" si="11"/>
        <v>261.60000000000002</v>
      </c>
      <c r="J217" s="29">
        <v>0.86</v>
      </c>
      <c r="K217" s="30">
        <v>13.67</v>
      </c>
      <c r="L217" s="30">
        <v>15.75</v>
      </c>
      <c r="M217" s="31">
        <f t="shared" si="10"/>
        <v>291.88000000000005</v>
      </c>
      <c r="N217" s="16"/>
      <c r="O217" s="32" t="s">
        <v>51</v>
      </c>
      <c r="P217" s="33">
        <v>4</v>
      </c>
      <c r="Q217" s="34">
        <v>15.75</v>
      </c>
      <c r="R217" s="16"/>
      <c r="S217" s="35" t="s">
        <v>51</v>
      </c>
      <c r="T217" s="35" t="s">
        <v>49</v>
      </c>
      <c r="U217" s="35" t="s">
        <v>49</v>
      </c>
      <c r="V217" s="35" t="s">
        <v>49</v>
      </c>
      <c r="W217" s="35" t="s">
        <v>51</v>
      </c>
      <c r="X217" s="36">
        <v>4</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51" t="s">
        <v>267</v>
      </c>
      <c r="B218" s="52">
        <v>6329209</v>
      </c>
      <c r="C218" s="52" t="s">
        <v>48</v>
      </c>
      <c r="D218" s="26">
        <v>259.13</v>
      </c>
      <c r="E218" s="26">
        <v>8.4499999999999993</v>
      </c>
      <c r="F218" s="53">
        <v>13.67</v>
      </c>
      <c r="G218" s="53">
        <v>23.25</v>
      </c>
      <c r="H218" s="28">
        <f t="shared" si="9"/>
        <v>304.5</v>
      </c>
      <c r="I218" s="29">
        <f t="shared" si="11"/>
        <v>267.58</v>
      </c>
      <c r="J218" s="29">
        <v>0.86</v>
      </c>
      <c r="K218" s="30">
        <v>13.67</v>
      </c>
      <c r="L218" s="30">
        <v>0</v>
      </c>
      <c r="M218" s="31">
        <f t="shared" si="10"/>
        <v>282.11</v>
      </c>
      <c r="N218" s="16"/>
      <c r="O218" s="32" t="s">
        <v>49</v>
      </c>
      <c r="P218" s="33" t="s">
        <v>50</v>
      </c>
      <c r="Q218" s="34">
        <v>0</v>
      </c>
      <c r="R218" s="16"/>
      <c r="S218" s="35" t="s">
        <v>51</v>
      </c>
      <c r="T218" s="35" t="s">
        <v>49</v>
      </c>
      <c r="U218" s="35" t="s">
        <v>49</v>
      </c>
      <c r="V218" s="35" t="s">
        <v>51</v>
      </c>
      <c r="W218" s="35" t="s">
        <v>49</v>
      </c>
      <c r="X218" s="36" t="s">
        <v>50</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245">
        <v>1036408</v>
      </c>
      <c r="C219" s="57" t="s">
        <v>48</v>
      </c>
      <c r="D219" s="26">
        <v>251.88000000000002</v>
      </c>
      <c r="E219" s="26">
        <v>8.4499999999999993</v>
      </c>
      <c r="F219" s="53">
        <v>13.67</v>
      </c>
      <c r="G219" s="53">
        <v>3</v>
      </c>
      <c r="H219" s="28">
        <f>SUM(D219:G219)</f>
        <v>277.00000000000006</v>
      </c>
      <c r="I219" s="29">
        <f>D219+E219</f>
        <v>260.33000000000004</v>
      </c>
      <c r="J219" s="29">
        <v>0.86</v>
      </c>
      <c r="K219" s="30">
        <v>13.67</v>
      </c>
      <c r="L219" s="30">
        <v>0</v>
      </c>
      <c r="M219" s="31">
        <f>SUM(I219:L219)</f>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62" t="s">
        <v>268</v>
      </c>
      <c r="B220" s="52">
        <v>4466209</v>
      </c>
      <c r="C220" s="52" t="s">
        <v>48</v>
      </c>
      <c r="D220" s="26">
        <v>234.33</v>
      </c>
      <c r="E220" s="26">
        <v>8.4499999999999993</v>
      </c>
      <c r="F220" s="53">
        <v>13.67</v>
      </c>
      <c r="G220" s="53">
        <v>0</v>
      </c>
      <c r="H220" s="28">
        <f t="shared" si="9"/>
        <v>256.45</v>
      </c>
      <c r="I220" s="29">
        <f t="shared" si="11"/>
        <v>242.78</v>
      </c>
      <c r="J220" s="29">
        <v>0.86</v>
      </c>
      <c r="K220" s="30">
        <v>13.67</v>
      </c>
      <c r="L220" s="30">
        <v>0</v>
      </c>
      <c r="M220" s="31">
        <f t="shared" si="10"/>
        <v>257.31</v>
      </c>
      <c r="N220" s="16"/>
      <c r="O220" s="32" t="s">
        <v>49</v>
      </c>
      <c r="P220" s="33" t="s">
        <v>50</v>
      </c>
      <c r="Q220" s="34">
        <v>0</v>
      </c>
      <c r="R220" s="16"/>
      <c r="S220" s="35" t="s">
        <v>49</v>
      </c>
      <c r="T220" s="35" t="s">
        <v>49</v>
      </c>
      <c r="U220" s="35" t="s">
        <v>51</v>
      </c>
      <c r="V220" s="35" t="s">
        <v>51</v>
      </c>
      <c r="W220" s="35" t="s">
        <v>49</v>
      </c>
      <c r="X220" s="36"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9"/>
        <v>296.38</v>
      </c>
      <c r="I221" s="29">
        <f t="shared" si="11"/>
        <v>267.70999999999998</v>
      </c>
      <c r="J221" s="29">
        <v>0.86</v>
      </c>
      <c r="K221" s="30">
        <v>13.67</v>
      </c>
      <c r="L221" s="30">
        <v>3</v>
      </c>
      <c r="M221" s="31">
        <f t="shared" si="10"/>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9"/>
        <v>310.91999999999996</v>
      </c>
      <c r="I222" s="29">
        <f t="shared" si="11"/>
        <v>297.24999999999994</v>
      </c>
      <c r="J222" s="29">
        <v>0.86</v>
      </c>
      <c r="K222" s="30">
        <v>13.67</v>
      </c>
      <c r="L222" s="30">
        <v>0</v>
      </c>
      <c r="M222" s="31">
        <f t="shared" si="10"/>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9"/>
        <v>272.73</v>
      </c>
      <c r="I223" s="29">
        <f t="shared" si="11"/>
        <v>254.81</v>
      </c>
      <c r="J223" s="29">
        <v>0.86</v>
      </c>
      <c r="K223" s="30">
        <v>13.67</v>
      </c>
      <c r="L223" s="30">
        <v>3</v>
      </c>
      <c r="M223" s="31">
        <f t="shared" si="10"/>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56" t="s">
        <v>272</v>
      </c>
      <c r="B224" s="25">
        <v>1006827</v>
      </c>
      <c r="C224" s="57" t="s">
        <v>48</v>
      </c>
      <c r="D224" s="26">
        <v>259.89</v>
      </c>
      <c r="E224" s="26">
        <v>8.4499999999999993</v>
      </c>
      <c r="F224" s="58">
        <v>13.67</v>
      </c>
      <c r="G224" s="53">
        <v>7.5</v>
      </c>
      <c r="H224" s="28">
        <f t="shared" si="9"/>
        <v>289.51</v>
      </c>
      <c r="I224" s="29">
        <f t="shared" si="11"/>
        <v>268.33999999999997</v>
      </c>
      <c r="J224" s="29">
        <v>0.86</v>
      </c>
      <c r="K224" s="30">
        <v>13.67</v>
      </c>
      <c r="L224" s="30">
        <v>0</v>
      </c>
      <c r="M224" s="31">
        <f t="shared" si="10"/>
        <v>282.87</v>
      </c>
      <c r="N224" s="16"/>
      <c r="O224" s="32" t="s">
        <v>49</v>
      </c>
      <c r="P224" s="33" t="s">
        <v>50</v>
      </c>
      <c r="Q224" s="34">
        <v>0</v>
      </c>
      <c r="R224" s="16"/>
      <c r="S224" s="35" t="s">
        <v>51</v>
      </c>
      <c r="T224" s="35" t="s">
        <v>49</v>
      </c>
      <c r="U224" s="35" t="s">
        <v>49</v>
      </c>
      <c r="V224" s="35" t="s">
        <v>51</v>
      </c>
      <c r="W224" s="35" t="s">
        <v>49</v>
      </c>
      <c r="X224" s="36" t="s">
        <v>50</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9"/>
        <v>256.51</v>
      </c>
      <c r="I225" s="29">
        <f t="shared" si="11"/>
        <v>242.84</v>
      </c>
      <c r="J225" s="29">
        <v>0.86</v>
      </c>
      <c r="K225" s="30">
        <v>13.67</v>
      </c>
      <c r="L225" s="30">
        <v>0</v>
      </c>
      <c r="M225" s="31">
        <f t="shared" si="10"/>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9"/>
        <v>291.39999999999998</v>
      </c>
      <c r="I226" s="29">
        <f t="shared" si="11"/>
        <v>277.72999999999996</v>
      </c>
      <c r="J226" s="29">
        <v>0.86</v>
      </c>
      <c r="K226" s="30">
        <v>13.67</v>
      </c>
      <c r="L226" s="30">
        <v>4.5</v>
      </c>
      <c r="M226" s="31">
        <f t="shared" si="10"/>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9"/>
        <v>278.77</v>
      </c>
      <c r="I227" s="29">
        <f t="shared" si="11"/>
        <v>255.35</v>
      </c>
      <c r="J227" s="29">
        <v>0.86</v>
      </c>
      <c r="K227" s="30">
        <v>13.67</v>
      </c>
      <c r="L227" s="30">
        <v>15.75</v>
      </c>
      <c r="M227" s="31">
        <f t="shared" si="10"/>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51" t="s">
        <v>276</v>
      </c>
      <c r="B228" s="52">
        <v>605174</v>
      </c>
      <c r="C228" s="52" t="s">
        <v>48</v>
      </c>
      <c r="D228" s="26">
        <v>255.45000000000002</v>
      </c>
      <c r="E228" s="26">
        <v>8.4499999999999993</v>
      </c>
      <c r="F228" s="53">
        <v>13.67</v>
      </c>
      <c r="G228" s="53">
        <v>0</v>
      </c>
      <c r="H228" s="28">
        <f t="shared" si="9"/>
        <v>277.57000000000005</v>
      </c>
      <c r="I228" s="29">
        <f t="shared" si="11"/>
        <v>263.90000000000003</v>
      </c>
      <c r="J228" s="29">
        <v>0.86</v>
      </c>
      <c r="K228" s="30">
        <v>13.67</v>
      </c>
      <c r="L228" s="30">
        <v>0</v>
      </c>
      <c r="M228" s="31">
        <f t="shared" si="10"/>
        <v>278.43000000000006</v>
      </c>
      <c r="N228" s="16"/>
      <c r="O228" s="32" t="s">
        <v>49</v>
      </c>
      <c r="P228" s="33" t="s">
        <v>50</v>
      </c>
      <c r="Q228" s="34">
        <v>0</v>
      </c>
      <c r="R228" s="16"/>
      <c r="S228" s="35" t="s">
        <v>51</v>
      </c>
      <c r="T228" s="35" t="s">
        <v>49</v>
      </c>
      <c r="U228" s="35" t="s">
        <v>51</v>
      </c>
      <c r="V228" s="35" t="s">
        <v>49</v>
      </c>
      <c r="W228" s="35" t="s">
        <v>49</v>
      </c>
      <c r="X228" s="36"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9"/>
        <v>281.87</v>
      </c>
      <c r="I229" s="29">
        <f t="shared" si="11"/>
        <v>268.2</v>
      </c>
      <c r="J229" s="29">
        <v>0.86</v>
      </c>
      <c r="K229" s="30">
        <v>13.67</v>
      </c>
      <c r="L229" s="30">
        <v>0</v>
      </c>
      <c r="M229" s="31">
        <f t="shared" si="10"/>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9"/>
        <v>277.91000000000003</v>
      </c>
      <c r="I230" s="29">
        <f t="shared" si="11"/>
        <v>264.24</v>
      </c>
      <c r="J230" s="29">
        <v>0.86</v>
      </c>
      <c r="K230" s="30">
        <v>13.67</v>
      </c>
      <c r="L230" s="30">
        <v>6</v>
      </c>
      <c r="M230" s="31">
        <f t="shared" si="10"/>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9"/>
        <v>262.34000000000003</v>
      </c>
      <c r="I231" s="29">
        <f t="shared" si="11"/>
        <v>253.34</v>
      </c>
      <c r="J231" s="29">
        <v>0.86</v>
      </c>
      <c r="K231" s="68">
        <v>0</v>
      </c>
      <c r="L231" s="30">
        <v>9</v>
      </c>
      <c r="M231" s="31">
        <f t="shared" si="10"/>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9"/>
        <v>285.19</v>
      </c>
      <c r="I232" s="29">
        <f t="shared" si="11"/>
        <v>255.77</v>
      </c>
      <c r="J232" s="29">
        <v>0.86</v>
      </c>
      <c r="K232" s="30">
        <v>13.67</v>
      </c>
      <c r="L232" s="30">
        <v>23.25</v>
      </c>
      <c r="M232" s="31">
        <f t="shared" si="10"/>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9"/>
        <v>257.13</v>
      </c>
      <c r="I233" s="29">
        <f t="shared" si="11"/>
        <v>257.13</v>
      </c>
      <c r="J233" s="29">
        <v>0.86</v>
      </c>
      <c r="K233" s="68">
        <v>0</v>
      </c>
      <c r="L233" s="30">
        <v>0</v>
      </c>
      <c r="M233" s="31">
        <f t="shared" si="10"/>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9"/>
        <v>264.93</v>
      </c>
      <c r="I234" s="29">
        <f t="shared" si="11"/>
        <v>248.26</v>
      </c>
      <c r="J234" s="29">
        <v>0.86</v>
      </c>
      <c r="K234" s="30">
        <v>13.67</v>
      </c>
      <c r="L234" s="30">
        <v>0</v>
      </c>
      <c r="M234" s="31">
        <f t="shared" si="10"/>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si="9"/>
        <v>282.16000000000003</v>
      </c>
      <c r="I235" s="29">
        <f t="shared" si="11"/>
        <v>265.49</v>
      </c>
      <c r="J235" s="29">
        <v>0.86</v>
      </c>
      <c r="K235" s="30">
        <v>13.67</v>
      </c>
      <c r="L235" s="30">
        <v>9</v>
      </c>
      <c r="M235" s="31">
        <f t="shared" si="10"/>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9"/>
        <v>284.39000000000004</v>
      </c>
      <c r="I236" s="29">
        <f t="shared" si="11"/>
        <v>260.47000000000003</v>
      </c>
      <c r="J236" s="29">
        <v>0.86</v>
      </c>
      <c r="K236" s="30">
        <v>13.67</v>
      </c>
      <c r="L236" s="30">
        <v>12</v>
      </c>
      <c r="M236" s="31">
        <f t="shared" si="10"/>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9"/>
        <v>286.16000000000003</v>
      </c>
      <c r="I237" s="29">
        <f t="shared" si="11"/>
        <v>266.49</v>
      </c>
      <c r="J237" s="29">
        <v>0.86</v>
      </c>
      <c r="K237" s="30">
        <v>13.67</v>
      </c>
      <c r="L237" s="30">
        <v>11.75</v>
      </c>
      <c r="M237" s="31">
        <f t="shared" si="10"/>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9"/>
        <v>282.66000000000003</v>
      </c>
      <c r="I238" s="29">
        <f t="shared" si="11"/>
        <v>259.99</v>
      </c>
      <c r="J238" s="29">
        <v>0.86</v>
      </c>
      <c r="K238" s="30">
        <v>13.67</v>
      </c>
      <c r="L238" s="30">
        <v>9</v>
      </c>
      <c r="M238" s="31">
        <f t="shared" si="10"/>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9"/>
        <v>260.81</v>
      </c>
      <c r="I239" s="29">
        <f t="shared" si="11"/>
        <v>247.14</v>
      </c>
      <c r="J239" s="29">
        <v>0.86</v>
      </c>
      <c r="K239" s="30">
        <v>13.67</v>
      </c>
      <c r="L239" s="30">
        <v>0</v>
      </c>
      <c r="M239" s="31">
        <f t="shared" si="10"/>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9"/>
        <v>278.69</v>
      </c>
      <c r="I240" s="29">
        <f t="shared" si="11"/>
        <v>265.02</v>
      </c>
      <c r="J240" s="29">
        <v>0.86</v>
      </c>
      <c r="K240" s="30">
        <v>13.67</v>
      </c>
      <c r="L240" s="30">
        <v>9</v>
      </c>
      <c r="M240" s="31">
        <f t="shared" si="10"/>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9"/>
        <v>301.31</v>
      </c>
      <c r="I241" s="29">
        <f t="shared" si="11"/>
        <v>270.39</v>
      </c>
      <c r="J241" s="29">
        <v>0.86</v>
      </c>
      <c r="K241" s="30">
        <v>13.67</v>
      </c>
      <c r="L241" s="30">
        <v>20.25</v>
      </c>
      <c r="M241" s="31">
        <f t="shared" si="10"/>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9"/>
        <v>272.05</v>
      </c>
      <c r="I242" s="29">
        <f t="shared" si="11"/>
        <v>258.38</v>
      </c>
      <c r="J242" s="29">
        <v>0.86</v>
      </c>
      <c r="K242" s="30">
        <v>13.67</v>
      </c>
      <c r="L242" s="30">
        <v>6</v>
      </c>
      <c r="M242" s="31">
        <f t="shared" si="10"/>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9"/>
        <v>276.64000000000004</v>
      </c>
      <c r="I243" s="29">
        <f t="shared" si="11"/>
        <v>262.97000000000003</v>
      </c>
      <c r="J243" s="29">
        <v>0.86</v>
      </c>
      <c r="K243" s="30">
        <v>13.67</v>
      </c>
      <c r="L243" s="30">
        <v>12.75</v>
      </c>
      <c r="M243" s="31">
        <f t="shared" si="10"/>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9"/>
        <v>301.27</v>
      </c>
      <c r="I244" s="29">
        <f t="shared" si="11"/>
        <v>275.84999999999997</v>
      </c>
      <c r="J244" s="29">
        <v>0.86</v>
      </c>
      <c r="K244" s="30">
        <v>13.67</v>
      </c>
      <c r="L244" s="30">
        <v>6</v>
      </c>
      <c r="M244" s="31">
        <f t="shared" si="10"/>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9"/>
        <v>271.14</v>
      </c>
      <c r="I245" s="29">
        <f t="shared" si="11"/>
        <v>248.47</v>
      </c>
      <c r="J245" s="29">
        <v>0.86</v>
      </c>
      <c r="K245" s="30">
        <v>13.67</v>
      </c>
      <c r="L245" s="30">
        <v>0</v>
      </c>
      <c r="M245" s="31">
        <f t="shared" si="10"/>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9"/>
        <v>280.00000000000006</v>
      </c>
      <c r="I246" s="29">
        <f t="shared" si="11"/>
        <v>260.33000000000004</v>
      </c>
      <c r="J246" s="29">
        <v>0.86</v>
      </c>
      <c r="K246" s="30">
        <v>13.67</v>
      </c>
      <c r="L246" s="30">
        <v>9</v>
      </c>
      <c r="M246" s="31">
        <f t="shared" si="10"/>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9"/>
        <v>279.42</v>
      </c>
      <c r="I247" s="29">
        <f t="shared" si="11"/>
        <v>250</v>
      </c>
      <c r="J247" s="29">
        <v>0.86</v>
      </c>
      <c r="K247" s="30">
        <v>13.67</v>
      </c>
      <c r="L247" s="30">
        <v>13.5</v>
      </c>
      <c r="M247" s="31">
        <f t="shared" si="10"/>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9"/>
        <v>270.89</v>
      </c>
      <c r="I248" s="29">
        <f t="shared" si="11"/>
        <v>251.22</v>
      </c>
      <c r="J248" s="29">
        <v>0.86</v>
      </c>
      <c r="K248" s="30">
        <v>13.67</v>
      </c>
      <c r="L248" s="30">
        <v>6</v>
      </c>
      <c r="M248" s="31">
        <f t="shared" si="10"/>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9"/>
        <v>284.14999999999998</v>
      </c>
      <c r="I249" s="29">
        <f t="shared" si="11"/>
        <v>264.47999999999996</v>
      </c>
      <c r="J249" s="29">
        <v>0.86</v>
      </c>
      <c r="K249" s="30">
        <v>13.67</v>
      </c>
      <c r="L249" s="30">
        <v>9</v>
      </c>
      <c r="M249" s="31">
        <f t="shared" si="10"/>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9"/>
        <v>282.48</v>
      </c>
      <c r="I250" s="29">
        <f t="shared" si="11"/>
        <v>262.81</v>
      </c>
      <c r="J250" s="29">
        <v>0.86</v>
      </c>
      <c r="K250" s="30">
        <v>13.67</v>
      </c>
      <c r="L250" s="30">
        <v>9</v>
      </c>
      <c r="M250" s="31">
        <f t="shared" si="10"/>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9"/>
        <v>277.88</v>
      </c>
      <c r="I251" s="29">
        <f t="shared" si="11"/>
        <v>255.21</v>
      </c>
      <c r="J251" s="29">
        <v>0.86</v>
      </c>
      <c r="K251" s="30">
        <v>13.67</v>
      </c>
      <c r="L251" s="30">
        <v>9</v>
      </c>
      <c r="M251" s="31">
        <f t="shared" si="10"/>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9"/>
        <v>290.20999999999998</v>
      </c>
      <c r="I252" s="29">
        <f t="shared" si="11"/>
        <v>267.53999999999996</v>
      </c>
      <c r="J252" s="29">
        <v>0.86</v>
      </c>
      <c r="K252" s="30">
        <v>13.67</v>
      </c>
      <c r="L252" s="30">
        <v>6</v>
      </c>
      <c r="M252" s="31">
        <f t="shared" si="10"/>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9"/>
        <v>270.92</v>
      </c>
      <c r="I253" s="29">
        <f t="shared" si="11"/>
        <v>245.25</v>
      </c>
      <c r="J253" s="29">
        <v>0.86</v>
      </c>
      <c r="K253" s="30">
        <v>13.67</v>
      </c>
      <c r="L253" s="30">
        <v>7.25</v>
      </c>
      <c r="M253" s="31">
        <f t="shared" si="10"/>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9"/>
        <v>286.17</v>
      </c>
      <c r="I254" s="29">
        <f t="shared" si="11"/>
        <v>263.5</v>
      </c>
      <c r="J254" s="29">
        <v>0.86</v>
      </c>
      <c r="K254" s="30">
        <v>13.67</v>
      </c>
      <c r="L254" s="30">
        <v>12</v>
      </c>
      <c r="M254" s="31">
        <f t="shared" si="10"/>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118" t="s">
        <v>303</v>
      </c>
      <c r="B255" s="57">
        <v>550817</v>
      </c>
      <c r="C255" s="52" t="s">
        <v>48</v>
      </c>
      <c r="D255" s="26">
        <v>251.29000000000002</v>
      </c>
      <c r="E255" s="26">
        <v>8.4499999999999993</v>
      </c>
      <c r="F255" s="67">
        <v>0</v>
      </c>
      <c r="G255" s="53">
        <v>0</v>
      </c>
      <c r="H255" s="28">
        <f t="shared" si="9"/>
        <v>259.74</v>
      </c>
      <c r="I255" s="29">
        <f t="shared" si="11"/>
        <v>259.74</v>
      </c>
      <c r="J255" s="29">
        <v>0.86</v>
      </c>
      <c r="K255" s="68">
        <v>0</v>
      </c>
      <c r="L255" s="30">
        <v>0</v>
      </c>
      <c r="M255" s="31">
        <f t="shared" si="10"/>
        <v>260.60000000000002</v>
      </c>
      <c r="N255" s="16"/>
      <c r="O255" s="32" t="s">
        <v>49</v>
      </c>
      <c r="P255" s="33" t="s">
        <v>50</v>
      </c>
      <c r="Q255" s="34">
        <v>0</v>
      </c>
      <c r="R255" s="16"/>
      <c r="S255" s="35" t="s">
        <v>51</v>
      </c>
      <c r="T255" s="35" t="s">
        <v>49</v>
      </c>
      <c r="U255" s="35" t="s">
        <v>51</v>
      </c>
      <c r="V255" s="35" t="s">
        <v>49</v>
      </c>
      <c r="W255" s="35" t="s">
        <v>49</v>
      </c>
      <c r="X255" s="36"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9"/>
        <v>261.96000000000004</v>
      </c>
      <c r="I256" s="29">
        <f t="shared" si="11"/>
        <v>261.96000000000004</v>
      </c>
      <c r="J256" s="29">
        <v>0.86</v>
      </c>
      <c r="K256" s="68">
        <v>0</v>
      </c>
      <c r="L256" s="30">
        <v>8.75</v>
      </c>
      <c r="M256" s="31">
        <f t="shared" si="10"/>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139" t="s">
        <v>305</v>
      </c>
      <c r="B257" s="140">
        <v>889148</v>
      </c>
      <c r="C257" s="52" t="s">
        <v>48</v>
      </c>
      <c r="D257" s="26">
        <v>267.64999999999998</v>
      </c>
      <c r="E257" s="26">
        <v>8.4499999999999993</v>
      </c>
      <c r="F257" s="58">
        <v>13.67</v>
      </c>
      <c r="G257" s="53">
        <v>6.75</v>
      </c>
      <c r="H257" s="28">
        <f t="shared" si="9"/>
        <v>296.52</v>
      </c>
      <c r="I257" s="29">
        <f t="shared" si="11"/>
        <v>276.09999999999997</v>
      </c>
      <c r="J257" s="29">
        <v>0.86</v>
      </c>
      <c r="K257" s="30">
        <v>13.67</v>
      </c>
      <c r="L257" s="30">
        <v>0</v>
      </c>
      <c r="M257" s="31">
        <f t="shared" si="10"/>
        <v>290.63</v>
      </c>
      <c r="N257" s="16"/>
      <c r="O257" s="32" t="s">
        <v>49</v>
      </c>
      <c r="P257" s="33" t="s">
        <v>50</v>
      </c>
      <c r="Q257" s="34">
        <v>0</v>
      </c>
      <c r="R257" s="16"/>
      <c r="S257" s="35" t="s">
        <v>51</v>
      </c>
      <c r="T257" s="35" t="s">
        <v>49</v>
      </c>
      <c r="U257" s="35" t="s">
        <v>49</v>
      </c>
      <c r="V257" s="35" t="s">
        <v>51</v>
      </c>
      <c r="W257" s="35" t="s">
        <v>49</v>
      </c>
      <c r="X257" s="36" t="s">
        <v>50</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9"/>
        <v>276.59000000000003</v>
      </c>
      <c r="I258" s="29">
        <f t="shared" si="11"/>
        <v>262.92</v>
      </c>
      <c r="J258" s="29">
        <v>0.86</v>
      </c>
      <c r="K258" s="30">
        <v>13.67</v>
      </c>
      <c r="L258" s="30">
        <v>0</v>
      </c>
      <c r="M258" s="31">
        <f t="shared" si="10"/>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9"/>
        <v>266.47000000000003</v>
      </c>
      <c r="I259" s="29">
        <f t="shared" si="11"/>
        <v>252.8</v>
      </c>
      <c r="J259" s="29">
        <v>0.86</v>
      </c>
      <c r="K259" s="30">
        <v>13.67</v>
      </c>
      <c r="L259" s="30">
        <v>0</v>
      </c>
      <c r="M259" s="31">
        <f t="shared" si="10"/>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51" t="s">
        <v>308</v>
      </c>
      <c r="B260" s="52">
        <v>4477502</v>
      </c>
      <c r="C260" s="52" t="s">
        <v>48</v>
      </c>
      <c r="D260" s="26">
        <v>260.11</v>
      </c>
      <c r="E260" s="26">
        <v>8.4499999999999993</v>
      </c>
      <c r="F260" s="53">
        <v>13.67</v>
      </c>
      <c r="G260" s="53">
        <v>23.25</v>
      </c>
      <c r="H260" s="28">
        <f t="shared" si="9"/>
        <v>305.48</v>
      </c>
      <c r="I260" s="29">
        <f t="shared" si="11"/>
        <v>268.56</v>
      </c>
      <c r="J260" s="29">
        <v>0.86</v>
      </c>
      <c r="K260" s="30">
        <v>13.67</v>
      </c>
      <c r="L260" s="30">
        <v>0</v>
      </c>
      <c r="M260" s="31">
        <f t="shared" si="10"/>
        <v>283.09000000000003</v>
      </c>
      <c r="N260" s="16"/>
      <c r="O260" s="32" t="s">
        <v>49</v>
      </c>
      <c r="P260" s="33" t="s">
        <v>50</v>
      </c>
      <c r="Q260" s="34">
        <v>0</v>
      </c>
      <c r="R260" s="16"/>
      <c r="S260" s="35" t="s">
        <v>51</v>
      </c>
      <c r="T260" s="35" t="s">
        <v>49</v>
      </c>
      <c r="U260" s="35" t="s">
        <v>49</v>
      </c>
      <c r="V260" s="35" t="s">
        <v>51</v>
      </c>
      <c r="W260" s="35" t="s">
        <v>49</v>
      </c>
      <c r="X260" s="36" t="s">
        <v>50</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9"/>
        <v>273.36</v>
      </c>
      <c r="I261" s="29">
        <f t="shared" si="11"/>
        <v>256.69</v>
      </c>
      <c r="J261" s="29">
        <v>0.86</v>
      </c>
      <c r="K261" s="30">
        <v>13.67</v>
      </c>
      <c r="L261" s="30">
        <v>6</v>
      </c>
      <c r="M261" s="31">
        <f t="shared" si="10"/>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143">
        <v>4464303</v>
      </c>
      <c r="C262" s="52" t="s">
        <v>48</v>
      </c>
      <c r="D262" s="26">
        <v>266.44</v>
      </c>
      <c r="E262" s="26">
        <v>8.4499999999999993</v>
      </c>
      <c r="F262" s="58">
        <v>13.67</v>
      </c>
      <c r="G262" s="53">
        <v>0</v>
      </c>
      <c r="H262" s="28">
        <f t="shared" ref="H262:H323" si="12">SUM(D262:G262)</f>
        <v>288.56</v>
      </c>
      <c r="I262" s="29">
        <f t="shared" si="11"/>
        <v>274.89</v>
      </c>
      <c r="J262" s="29">
        <v>0.86</v>
      </c>
      <c r="K262" s="30">
        <v>13.67</v>
      </c>
      <c r="L262" s="30">
        <v>0</v>
      </c>
      <c r="M262" s="31">
        <f t="shared" ref="M262:M323" si="13">SUM(I262:L262)</f>
        <v>289.42</v>
      </c>
      <c r="N262" s="16"/>
      <c r="O262" s="32" t="s">
        <v>49</v>
      </c>
      <c r="P262" s="33" t="s">
        <v>50</v>
      </c>
      <c r="Q262" s="34">
        <v>0</v>
      </c>
      <c r="R262" s="16"/>
      <c r="S262" s="35" t="s">
        <v>51</v>
      </c>
      <c r="T262" s="35" t="s">
        <v>49</v>
      </c>
      <c r="U262" s="35" t="s">
        <v>51</v>
      </c>
      <c r="V262" s="35" t="s">
        <v>49</v>
      </c>
      <c r="W262" s="35" t="s">
        <v>49</v>
      </c>
      <c r="X262" s="36"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48" t="s">
        <v>57</v>
      </c>
      <c r="BA262" s="48" t="s">
        <v>49</v>
      </c>
      <c r="BB262" s="49">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2"/>
        <v>270.78000000000003</v>
      </c>
      <c r="I263" s="29">
        <f t="shared" ref="I263:I324" si="14">D263+E263</f>
        <v>257.11</v>
      </c>
      <c r="J263" s="29">
        <v>0.86</v>
      </c>
      <c r="K263" s="30">
        <v>13.67</v>
      </c>
      <c r="L263" s="30">
        <v>0</v>
      </c>
      <c r="M263" s="31">
        <f t="shared" si="13"/>
        <v>271.64000000000004</v>
      </c>
      <c r="N263" s="16"/>
      <c r="O263" s="32" t="s">
        <v>49</v>
      </c>
      <c r="P263" s="33" t="s">
        <v>50</v>
      </c>
      <c r="Q263" s="34">
        <v>0</v>
      </c>
      <c r="R263" s="16"/>
      <c r="S263" s="35" t="s">
        <v>51</v>
      </c>
      <c r="T263" s="35" t="s">
        <v>49</v>
      </c>
      <c r="U263" s="35" t="s">
        <v>51</v>
      </c>
      <c r="V263" s="35" t="s">
        <v>49</v>
      </c>
      <c r="W263" s="35" t="s">
        <v>49</v>
      </c>
      <c r="X263" s="36" t="s">
        <v>50</v>
      </c>
      <c r="Y263" s="16"/>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6"/>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2"/>
        <v>278.73</v>
      </c>
      <c r="I264" s="29">
        <f t="shared" si="14"/>
        <v>258.31</v>
      </c>
      <c r="J264" s="29">
        <v>0.86</v>
      </c>
      <c r="K264" s="30">
        <v>13.67</v>
      </c>
      <c r="L264" s="30">
        <v>0</v>
      </c>
      <c r="M264" s="31">
        <f t="shared" si="13"/>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2"/>
        <v>272.34000000000003</v>
      </c>
      <c r="I265" s="29">
        <f t="shared" si="14"/>
        <v>258.67</v>
      </c>
      <c r="J265" s="29">
        <v>0.86</v>
      </c>
      <c r="K265" s="30">
        <v>13.67</v>
      </c>
      <c r="L265" s="30">
        <v>0</v>
      </c>
      <c r="M265" s="31">
        <f t="shared" si="13"/>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2"/>
        <v>286.45</v>
      </c>
      <c r="I266" s="29">
        <f t="shared" si="14"/>
        <v>254.03</v>
      </c>
      <c r="J266" s="29">
        <v>0.86</v>
      </c>
      <c r="K266" s="30">
        <v>13.67</v>
      </c>
      <c r="L266" s="30">
        <v>16.5</v>
      </c>
      <c r="M266" s="31">
        <f t="shared" si="13"/>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2"/>
        <v>296.83999999999997</v>
      </c>
      <c r="I267" s="29">
        <f t="shared" si="14"/>
        <v>274.16999999999996</v>
      </c>
      <c r="J267" s="29">
        <v>0.86</v>
      </c>
      <c r="K267" s="30">
        <v>13.67</v>
      </c>
      <c r="L267" s="30">
        <v>9</v>
      </c>
      <c r="M267" s="31">
        <f t="shared" si="13"/>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2"/>
        <v>267.76</v>
      </c>
      <c r="I268" s="29">
        <f t="shared" si="14"/>
        <v>251.09</v>
      </c>
      <c r="J268" s="29">
        <v>0.86</v>
      </c>
      <c r="K268" s="30">
        <v>13.67</v>
      </c>
      <c r="L268" s="30">
        <v>0</v>
      </c>
      <c r="M268" s="31">
        <f t="shared" si="13"/>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2"/>
        <v>284.83999999999997</v>
      </c>
      <c r="I269" s="29">
        <f t="shared" si="14"/>
        <v>265.16999999999996</v>
      </c>
      <c r="J269" s="29">
        <v>0.86</v>
      </c>
      <c r="K269" s="30">
        <v>13.67</v>
      </c>
      <c r="L269" s="30">
        <v>9</v>
      </c>
      <c r="M269" s="31">
        <f t="shared" si="13"/>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2"/>
        <v>286.07</v>
      </c>
      <c r="I270" s="29">
        <f t="shared" si="14"/>
        <v>272.39999999999998</v>
      </c>
      <c r="J270" s="29">
        <v>0.86</v>
      </c>
      <c r="K270" s="30">
        <v>13.67</v>
      </c>
      <c r="L270" s="30">
        <v>0</v>
      </c>
      <c r="M270" s="31">
        <f t="shared" si="13"/>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2"/>
        <v>308.88</v>
      </c>
      <c r="I271" s="29">
        <f t="shared" si="14"/>
        <v>279.45999999999998</v>
      </c>
      <c r="J271" s="29">
        <v>0.86</v>
      </c>
      <c r="K271" s="30">
        <v>13.67</v>
      </c>
      <c r="L271" s="30">
        <v>0</v>
      </c>
      <c r="M271" s="31">
        <f t="shared" si="13"/>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2"/>
        <v>279.76000000000005</v>
      </c>
      <c r="I272" s="29">
        <f t="shared" si="14"/>
        <v>259.34000000000003</v>
      </c>
      <c r="J272" s="29">
        <v>0.86</v>
      </c>
      <c r="K272" s="30">
        <v>13.67</v>
      </c>
      <c r="L272" s="30">
        <v>0</v>
      </c>
      <c r="M272" s="31">
        <f t="shared" si="13"/>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2"/>
        <v>300.05</v>
      </c>
      <c r="I273" s="29">
        <f t="shared" si="14"/>
        <v>279.63</v>
      </c>
      <c r="J273" s="29">
        <v>0.86</v>
      </c>
      <c r="K273" s="30">
        <v>13.67</v>
      </c>
      <c r="L273" s="30">
        <v>6.75</v>
      </c>
      <c r="M273" s="31">
        <f t="shared" si="13"/>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2"/>
        <v>265.63</v>
      </c>
      <c r="I274" s="29">
        <f t="shared" si="14"/>
        <v>242.96</v>
      </c>
      <c r="J274" s="29">
        <v>0.86</v>
      </c>
      <c r="K274" s="30">
        <v>13.67</v>
      </c>
      <c r="L274" s="30">
        <v>9</v>
      </c>
      <c r="M274" s="31">
        <f t="shared" si="13"/>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2"/>
        <v>277.92</v>
      </c>
      <c r="I275" s="29">
        <f t="shared" si="14"/>
        <v>253.75</v>
      </c>
      <c r="J275" s="29">
        <v>0.86</v>
      </c>
      <c r="K275" s="30">
        <v>13.67</v>
      </c>
      <c r="L275" s="30">
        <v>9</v>
      </c>
      <c r="M275" s="31">
        <f t="shared" si="13"/>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2"/>
        <v>290.57000000000005</v>
      </c>
      <c r="I276" s="29">
        <f t="shared" si="14"/>
        <v>263.65000000000003</v>
      </c>
      <c r="J276" s="29">
        <v>0.86</v>
      </c>
      <c r="K276" s="30">
        <v>13.67</v>
      </c>
      <c r="L276" s="30">
        <v>12</v>
      </c>
      <c r="M276" s="31">
        <f t="shared" si="13"/>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2"/>
        <v>286.31</v>
      </c>
      <c r="I277" s="29">
        <f t="shared" si="14"/>
        <v>272.64</v>
      </c>
      <c r="J277" s="29">
        <v>0.86</v>
      </c>
      <c r="K277" s="30">
        <v>13.67</v>
      </c>
      <c r="L277" s="30">
        <v>0</v>
      </c>
      <c r="M277" s="31">
        <f t="shared" si="13"/>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118" t="s">
        <v>326</v>
      </c>
      <c r="B278" s="57">
        <v>464589</v>
      </c>
      <c r="C278" s="52" t="s">
        <v>48</v>
      </c>
      <c r="D278" s="26">
        <v>248.86</v>
      </c>
      <c r="E278" s="26">
        <v>8.4499999999999993</v>
      </c>
      <c r="F278" s="67">
        <v>0</v>
      </c>
      <c r="G278" s="53">
        <v>0</v>
      </c>
      <c r="H278" s="28">
        <f t="shared" si="12"/>
        <v>257.31</v>
      </c>
      <c r="I278" s="29">
        <f t="shared" si="14"/>
        <v>257.31</v>
      </c>
      <c r="J278" s="29">
        <v>0.86</v>
      </c>
      <c r="K278" s="68">
        <v>0</v>
      </c>
      <c r="L278" s="30">
        <v>0</v>
      </c>
      <c r="M278" s="31">
        <f t="shared" si="13"/>
        <v>258.17</v>
      </c>
      <c r="N278" s="16"/>
      <c r="O278" s="32" t="s">
        <v>49</v>
      </c>
      <c r="P278" s="33" t="s">
        <v>50</v>
      </c>
      <c r="Q278" s="34">
        <v>0</v>
      </c>
      <c r="R278" s="16"/>
      <c r="S278" s="35" t="s">
        <v>51</v>
      </c>
      <c r="T278" s="35" t="s">
        <v>49</v>
      </c>
      <c r="U278" s="35" t="s">
        <v>51</v>
      </c>
      <c r="V278" s="35" t="s">
        <v>49</v>
      </c>
      <c r="W278" s="35" t="s">
        <v>49</v>
      </c>
      <c r="X278" s="36"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2"/>
        <v>290.13</v>
      </c>
      <c r="I279" s="29">
        <f t="shared" si="14"/>
        <v>276.45999999999998</v>
      </c>
      <c r="J279" s="29">
        <v>0.86</v>
      </c>
      <c r="K279" s="30">
        <v>13.67</v>
      </c>
      <c r="L279" s="30">
        <v>8.75</v>
      </c>
      <c r="M279" s="31">
        <f t="shared" si="13"/>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2"/>
        <v>261.8</v>
      </c>
      <c r="I280" s="29">
        <f t="shared" si="14"/>
        <v>248.13</v>
      </c>
      <c r="J280" s="29">
        <v>0.86</v>
      </c>
      <c r="K280" s="30">
        <v>13.67</v>
      </c>
      <c r="L280" s="30">
        <v>0</v>
      </c>
      <c r="M280" s="31">
        <f t="shared" si="13"/>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2"/>
        <v>292.39000000000004</v>
      </c>
      <c r="I281" s="29">
        <f t="shared" si="14"/>
        <v>262.47000000000003</v>
      </c>
      <c r="J281" s="29">
        <v>0.86</v>
      </c>
      <c r="K281" s="30">
        <v>13.67</v>
      </c>
      <c r="L281" s="30">
        <v>15</v>
      </c>
      <c r="M281" s="31">
        <f t="shared" si="13"/>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118" t="s">
        <v>330</v>
      </c>
      <c r="B282" s="57">
        <v>6231802</v>
      </c>
      <c r="C282" s="52" t="s">
        <v>48</v>
      </c>
      <c r="D282" s="26">
        <v>260.08999999999997</v>
      </c>
      <c r="E282" s="26">
        <v>8.4499999999999993</v>
      </c>
      <c r="F282" s="58">
        <v>13.67</v>
      </c>
      <c r="G282" s="53">
        <v>0</v>
      </c>
      <c r="H282" s="28">
        <f t="shared" si="12"/>
        <v>282.20999999999998</v>
      </c>
      <c r="I282" s="29">
        <f t="shared" si="14"/>
        <v>268.53999999999996</v>
      </c>
      <c r="J282" s="29">
        <v>0.86</v>
      </c>
      <c r="K282" s="30">
        <v>13.67</v>
      </c>
      <c r="L282" s="30">
        <v>0</v>
      </c>
      <c r="M282" s="31">
        <f t="shared" si="13"/>
        <v>283.07</v>
      </c>
      <c r="N282" s="16"/>
      <c r="O282" s="32" t="s">
        <v>49</v>
      </c>
      <c r="P282" s="33" t="s">
        <v>50</v>
      </c>
      <c r="Q282" s="34">
        <v>0</v>
      </c>
      <c r="R282" s="16"/>
      <c r="S282" s="35" t="s">
        <v>51</v>
      </c>
      <c r="T282" s="35" t="s">
        <v>49</v>
      </c>
      <c r="U282" s="35" t="s">
        <v>49</v>
      </c>
      <c r="V282" s="35" t="s">
        <v>51</v>
      </c>
      <c r="W282" s="35" t="s">
        <v>49</v>
      </c>
      <c r="X282" s="36" t="s">
        <v>50</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2"/>
        <v>299.48</v>
      </c>
      <c r="I283" s="29">
        <f t="shared" si="14"/>
        <v>275.31</v>
      </c>
      <c r="J283" s="29">
        <v>0.86</v>
      </c>
      <c r="K283" s="30">
        <v>13.67</v>
      </c>
      <c r="L283" s="30">
        <v>6</v>
      </c>
      <c r="M283" s="31">
        <f t="shared" si="13"/>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2"/>
        <v>263.93</v>
      </c>
      <c r="I284" s="29">
        <f t="shared" si="14"/>
        <v>244.26</v>
      </c>
      <c r="J284" s="29">
        <v>0.86</v>
      </c>
      <c r="K284" s="30">
        <v>13.67</v>
      </c>
      <c r="L284" s="30">
        <v>0</v>
      </c>
      <c r="M284" s="31">
        <f t="shared" si="13"/>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2"/>
        <v>284.64</v>
      </c>
      <c r="I285" s="29">
        <f t="shared" si="14"/>
        <v>270.96999999999997</v>
      </c>
      <c r="J285" s="29">
        <v>0.86</v>
      </c>
      <c r="K285" s="30">
        <v>13.67</v>
      </c>
      <c r="L285" s="30">
        <v>1.25</v>
      </c>
      <c r="M285" s="31">
        <f t="shared" si="13"/>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2"/>
        <v>286.54000000000002</v>
      </c>
      <c r="I286" s="29">
        <f t="shared" si="14"/>
        <v>260.87</v>
      </c>
      <c r="J286" s="29">
        <v>0.86</v>
      </c>
      <c r="K286" s="30">
        <v>13.67</v>
      </c>
      <c r="L286" s="30">
        <v>6</v>
      </c>
      <c r="M286" s="31">
        <f t="shared" si="13"/>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2"/>
        <v>310.41999999999996</v>
      </c>
      <c r="I287" s="29">
        <f t="shared" si="14"/>
        <v>279.49999999999994</v>
      </c>
      <c r="J287" s="29">
        <v>0.86</v>
      </c>
      <c r="K287" s="30">
        <v>13.67</v>
      </c>
      <c r="L287" s="30">
        <v>15</v>
      </c>
      <c r="M287" s="31">
        <f t="shared" si="13"/>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57">
        <v>537667</v>
      </c>
      <c r="C288" s="52" t="s">
        <v>48</v>
      </c>
      <c r="D288" s="26">
        <v>247.05</v>
      </c>
      <c r="E288" s="26">
        <v>8.4499999999999993</v>
      </c>
      <c r="F288" s="58">
        <v>13.67</v>
      </c>
      <c r="G288" s="53">
        <v>12</v>
      </c>
      <c r="H288" s="28">
        <f t="shared" si="12"/>
        <v>281.17</v>
      </c>
      <c r="I288" s="29">
        <f t="shared" si="14"/>
        <v>255.5</v>
      </c>
      <c r="J288" s="29">
        <v>0.86</v>
      </c>
      <c r="K288" s="30">
        <v>13.67</v>
      </c>
      <c r="L288" s="30">
        <v>0</v>
      </c>
      <c r="M288" s="31">
        <f t="shared" si="13"/>
        <v>270.03000000000003</v>
      </c>
      <c r="N288" s="16"/>
      <c r="O288" s="32" t="s">
        <v>49</v>
      </c>
      <c r="P288" s="33" t="s">
        <v>50</v>
      </c>
      <c r="Q288" s="34">
        <v>0</v>
      </c>
      <c r="R288" s="16"/>
      <c r="S288" s="35" t="s">
        <v>51</v>
      </c>
      <c r="T288" s="35" t="s">
        <v>49</v>
      </c>
      <c r="U288" s="35" t="s">
        <v>51</v>
      </c>
      <c r="V288" s="35" t="s">
        <v>51</v>
      </c>
      <c r="W288" s="35" t="s">
        <v>49</v>
      </c>
      <c r="X288" s="36"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118" t="s">
        <v>337</v>
      </c>
      <c r="B289" s="57">
        <v>4466004</v>
      </c>
      <c r="C289" s="52" t="s">
        <v>48</v>
      </c>
      <c r="D289" s="26">
        <v>241.78</v>
      </c>
      <c r="E289" s="26">
        <v>8.4499999999999993</v>
      </c>
      <c r="F289" s="58">
        <v>13.67</v>
      </c>
      <c r="G289" s="53">
        <v>0</v>
      </c>
      <c r="H289" s="28">
        <f t="shared" si="12"/>
        <v>263.89999999999998</v>
      </c>
      <c r="I289" s="29">
        <f t="shared" si="14"/>
        <v>250.23</v>
      </c>
      <c r="J289" s="29">
        <v>0.86</v>
      </c>
      <c r="K289" s="30">
        <v>13.67</v>
      </c>
      <c r="L289" s="30">
        <v>0</v>
      </c>
      <c r="M289" s="31">
        <f t="shared" si="13"/>
        <v>264.76</v>
      </c>
      <c r="N289" s="16"/>
      <c r="O289" s="32" t="s">
        <v>49</v>
      </c>
      <c r="P289" s="33" t="s">
        <v>50</v>
      </c>
      <c r="Q289" s="34">
        <v>0</v>
      </c>
      <c r="R289" s="16"/>
      <c r="S289" s="35" t="s">
        <v>49</v>
      </c>
      <c r="T289" s="35" t="s">
        <v>51</v>
      </c>
      <c r="U289" s="35" t="s">
        <v>51</v>
      </c>
      <c r="V289" s="35" t="s">
        <v>49</v>
      </c>
      <c r="W289" s="35" t="s">
        <v>49</v>
      </c>
      <c r="X289" s="36"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2"/>
        <v>287.63</v>
      </c>
      <c r="I290" s="29">
        <f t="shared" si="14"/>
        <v>274.88</v>
      </c>
      <c r="J290" s="29">
        <v>0.86</v>
      </c>
      <c r="K290" s="68">
        <v>0</v>
      </c>
      <c r="L290" s="30">
        <v>0</v>
      </c>
      <c r="M290" s="31">
        <f t="shared" si="13"/>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2"/>
        <v>282.21000000000004</v>
      </c>
      <c r="I291" s="29">
        <f t="shared" si="14"/>
        <v>259.54000000000002</v>
      </c>
      <c r="J291" s="29">
        <v>0.86</v>
      </c>
      <c r="K291" s="30">
        <v>13.67</v>
      </c>
      <c r="L291" s="30">
        <v>6</v>
      </c>
      <c r="M291" s="31">
        <f t="shared" si="13"/>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2"/>
        <v>272.48</v>
      </c>
      <c r="I292" s="29">
        <f t="shared" si="14"/>
        <v>249.81</v>
      </c>
      <c r="J292" s="29">
        <v>0.86</v>
      </c>
      <c r="K292" s="30">
        <v>13.67</v>
      </c>
      <c r="L292" s="30">
        <v>6</v>
      </c>
      <c r="M292" s="31">
        <f t="shared" si="13"/>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2"/>
        <v>278.99</v>
      </c>
      <c r="I293" s="29">
        <f t="shared" si="14"/>
        <v>259.32</v>
      </c>
      <c r="J293" s="29">
        <v>0.86</v>
      </c>
      <c r="K293" s="30">
        <v>13.67</v>
      </c>
      <c r="L293" s="30">
        <v>12.75</v>
      </c>
      <c r="M293" s="31">
        <f t="shared" si="13"/>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2"/>
        <v>296.52</v>
      </c>
      <c r="I294" s="29">
        <f t="shared" si="14"/>
        <v>276.09999999999997</v>
      </c>
      <c r="J294" s="29">
        <v>0.86</v>
      </c>
      <c r="K294" s="30">
        <v>13.67</v>
      </c>
      <c r="L294" s="30">
        <v>12.75</v>
      </c>
      <c r="M294" s="31">
        <f t="shared" si="13"/>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2"/>
        <v>287.89</v>
      </c>
      <c r="I295" s="29">
        <f t="shared" si="14"/>
        <v>265.21999999999997</v>
      </c>
      <c r="J295" s="29">
        <v>0.86</v>
      </c>
      <c r="K295" s="30">
        <v>13.67</v>
      </c>
      <c r="L295" s="30">
        <v>9</v>
      </c>
      <c r="M295" s="31">
        <f t="shared" si="13"/>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2"/>
        <v>289.89</v>
      </c>
      <c r="I296" s="29">
        <f t="shared" si="14"/>
        <v>276.21999999999997</v>
      </c>
      <c r="J296" s="29">
        <v>0.86</v>
      </c>
      <c r="K296" s="30">
        <v>13.67</v>
      </c>
      <c r="L296" s="30">
        <v>0</v>
      </c>
      <c r="M296" s="31">
        <f t="shared" si="13"/>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2"/>
        <v>272.7</v>
      </c>
      <c r="I297" s="29">
        <f t="shared" si="14"/>
        <v>252.28</v>
      </c>
      <c r="J297" s="29">
        <v>0.86</v>
      </c>
      <c r="K297" s="30">
        <v>13.67</v>
      </c>
      <c r="L297" s="30">
        <v>9.75</v>
      </c>
      <c r="M297" s="31">
        <f t="shared" si="13"/>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2"/>
        <v>290.06</v>
      </c>
      <c r="I298" s="29">
        <f t="shared" si="14"/>
        <v>263.64</v>
      </c>
      <c r="J298" s="29">
        <v>0.86</v>
      </c>
      <c r="K298" s="30">
        <v>13.67</v>
      </c>
      <c r="L298" s="30">
        <v>12.75</v>
      </c>
      <c r="M298" s="31">
        <f t="shared" si="13"/>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56" t="s">
        <v>347</v>
      </c>
      <c r="B299" s="52">
        <v>936715</v>
      </c>
      <c r="C299" s="52" t="s">
        <v>48</v>
      </c>
      <c r="D299" s="26">
        <v>277.64999999999998</v>
      </c>
      <c r="E299" s="26">
        <v>8.4499999999999993</v>
      </c>
      <c r="F299" s="53">
        <v>13.67</v>
      </c>
      <c r="G299" s="53">
        <v>3</v>
      </c>
      <c r="H299" s="28">
        <f t="shared" si="12"/>
        <v>302.77</v>
      </c>
      <c r="I299" s="29">
        <f t="shared" si="14"/>
        <v>286.09999999999997</v>
      </c>
      <c r="J299" s="29">
        <v>0.86</v>
      </c>
      <c r="K299" s="30">
        <v>13.67</v>
      </c>
      <c r="L299" s="30">
        <v>6</v>
      </c>
      <c r="M299" s="31">
        <f t="shared" si="13"/>
        <v>306.63</v>
      </c>
      <c r="N299" s="16"/>
      <c r="O299" s="32" t="s">
        <v>51</v>
      </c>
      <c r="P299" s="33">
        <v>2</v>
      </c>
      <c r="Q299" s="34">
        <v>6</v>
      </c>
      <c r="R299" s="16"/>
      <c r="S299" s="35" t="s">
        <v>51</v>
      </c>
      <c r="T299" s="35" t="s">
        <v>49</v>
      </c>
      <c r="U299" s="35" t="s">
        <v>49</v>
      </c>
      <c r="V299" s="35" t="s">
        <v>49</v>
      </c>
      <c r="W299" s="35" t="s">
        <v>51</v>
      </c>
      <c r="X299" s="36">
        <v>2</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2"/>
        <v>299.77</v>
      </c>
      <c r="I300" s="29">
        <f t="shared" si="14"/>
        <v>274.34999999999997</v>
      </c>
      <c r="J300" s="29">
        <v>0.86</v>
      </c>
      <c r="K300" s="30">
        <v>13.67</v>
      </c>
      <c r="L300" s="30">
        <v>12.75</v>
      </c>
      <c r="M300" s="31">
        <f t="shared" si="13"/>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2"/>
        <v>292.77</v>
      </c>
      <c r="I301" s="29">
        <f t="shared" si="14"/>
        <v>276.09999999999997</v>
      </c>
      <c r="J301" s="29">
        <v>0.86</v>
      </c>
      <c r="K301" s="30">
        <v>13.67</v>
      </c>
      <c r="L301" s="30">
        <v>3</v>
      </c>
      <c r="M301" s="31">
        <f t="shared" si="13"/>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2"/>
        <v>292.44</v>
      </c>
      <c r="I302" s="29">
        <f t="shared" si="14"/>
        <v>272.02</v>
      </c>
      <c r="J302" s="29">
        <v>0.86</v>
      </c>
      <c r="K302" s="30">
        <v>13.67</v>
      </c>
      <c r="L302" s="30">
        <v>6.75</v>
      </c>
      <c r="M302" s="31">
        <f t="shared" si="13"/>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2"/>
        <v>274.85999999999996</v>
      </c>
      <c r="I303" s="29">
        <f t="shared" si="14"/>
        <v>274.85999999999996</v>
      </c>
      <c r="J303" s="29">
        <v>0.86</v>
      </c>
      <c r="K303" s="68">
        <v>0</v>
      </c>
      <c r="L303" s="30">
        <v>0</v>
      </c>
      <c r="M303" s="31">
        <f t="shared" si="13"/>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2"/>
        <v>262.51</v>
      </c>
      <c r="I304" s="29">
        <f t="shared" si="14"/>
        <v>242.84</v>
      </c>
      <c r="J304" s="29">
        <v>0.86</v>
      </c>
      <c r="K304" s="30">
        <v>13.67</v>
      </c>
      <c r="L304" s="30">
        <v>9</v>
      </c>
      <c r="M304" s="31">
        <f t="shared" si="13"/>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2"/>
        <v>276.72000000000003</v>
      </c>
      <c r="I305" s="29">
        <f t="shared" si="14"/>
        <v>263.05</v>
      </c>
      <c r="J305" s="29">
        <v>0.86</v>
      </c>
      <c r="K305" s="30">
        <v>13.67</v>
      </c>
      <c r="L305" s="30">
        <v>11.75</v>
      </c>
      <c r="M305" s="31">
        <f t="shared" si="13"/>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2"/>
        <v>281.62</v>
      </c>
      <c r="I306" s="29">
        <f t="shared" si="14"/>
        <v>267.95</v>
      </c>
      <c r="J306" s="29">
        <v>0.86</v>
      </c>
      <c r="K306" s="30">
        <v>13.67</v>
      </c>
      <c r="L306" s="30">
        <v>0</v>
      </c>
      <c r="M306" s="31">
        <f t="shared" si="13"/>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2"/>
        <v>272.97000000000003</v>
      </c>
      <c r="I307" s="29">
        <f t="shared" si="14"/>
        <v>263.22000000000003</v>
      </c>
      <c r="J307" s="29">
        <v>0.86</v>
      </c>
      <c r="K307" s="68">
        <v>0</v>
      </c>
      <c r="L307" s="30">
        <v>3</v>
      </c>
      <c r="M307" s="31">
        <f t="shared" si="13"/>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2"/>
        <v>279.83000000000004</v>
      </c>
      <c r="I308" s="29">
        <f t="shared" si="14"/>
        <v>256.41000000000003</v>
      </c>
      <c r="J308" s="29">
        <v>0.86</v>
      </c>
      <c r="K308" s="30">
        <v>13.67</v>
      </c>
      <c r="L308" s="30">
        <v>12.75</v>
      </c>
      <c r="M308" s="31">
        <f t="shared" si="13"/>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2"/>
        <v>293.91000000000003</v>
      </c>
      <c r="I309" s="29">
        <f t="shared" si="14"/>
        <v>264.49</v>
      </c>
      <c r="J309" s="29">
        <v>0.86</v>
      </c>
      <c r="K309" s="30">
        <v>13.67</v>
      </c>
      <c r="L309" s="30">
        <v>12.75</v>
      </c>
      <c r="M309" s="31">
        <f t="shared" si="13"/>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2"/>
        <v>279.15000000000003</v>
      </c>
      <c r="I310" s="29">
        <f t="shared" si="14"/>
        <v>258.73</v>
      </c>
      <c r="J310" s="29">
        <v>0.86</v>
      </c>
      <c r="K310" s="30">
        <v>13.67</v>
      </c>
      <c r="L310" s="30">
        <v>0</v>
      </c>
      <c r="M310" s="31">
        <f t="shared" si="13"/>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2"/>
        <v>300.51</v>
      </c>
      <c r="I311" s="29">
        <f t="shared" si="14"/>
        <v>276.33999999999997</v>
      </c>
      <c r="J311" s="29">
        <v>0.86</v>
      </c>
      <c r="K311" s="30">
        <v>13.67</v>
      </c>
      <c r="L311" s="30">
        <v>12</v>
      </c>
      <c r="M311" s="31">
        <f t="shared" si="13"/>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2"/>
        <v>289.89</v>
      </c>
      <c r="I312" s="29">
        <f t="shared" si="14"/>
        <v>276.21999999999997</v>
      </c>
      <c r="J312" s="29">
        <v>0.86</v>
      </c>
      <c r="K312" s="30">
        <v>13.67</v>
      </c>
      <c r="L312" s="30">
        <v>0</v>
      </c>
      <c r="M312" s="31">
        <f t="shared" si="13"/>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2"/>
        <v>272.69000000000005</v>
      </c>
      <c r="I313" s="29">
        <f t="shared" si="14"/>
        <v>259.02000000000004</v>
      </c>
      <c r="J313" s="29">
        <v>0.86</v>
      </c>
      <c r="K313" s="30">
        <v>13.67</v>
      </c>
      <c r="L313" s="30">
        <v>0</v>
      </c>
      <c r="M313" s="31">
        <f t="shared" si="13"/>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2"/>
        <v>290.98</v>
      </c>
      <c r="I314" s="29">
        <f t="shared" si="14"/>
        <v>277.31</v>
      </c>
      <c r="J314" s="29">
        <v>0.86</v>
      </c>
      <c r="K314" s="30">
        <v>13.67</v>
      </c>
      <c r="L314" s="30">
        <v>12.75</v>
      </c>
      <c r="M314" s="31">
        <f t="shared" si="13"/>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2"/>
        <v>286.83</v>
      </c>
      <c r="I315" s="29">
        <f t="shared" si="14"/>
        <v>273.15999999999997</v>
      </c>
      <c r="J315" s="29">
        <v>0.86</v>
      </c>
      <c r="K315" s="30">
        <v>13.67</v>
      </c>
      <c r="L315" s="30">
        <v>0</v>
      </c>
      <c r="M315" s="31">
        <f t="shared" si="13"/>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2"/>
        <v>296.34999999999997</v>
      </c>
      <c r="I316" s="29">
        <f t="shared" si="14"/>
        <v>282.67999999999995</v>
      </c>
      <c r="J316" s="29">
        <v>0.86</v>
      </c>
      <c r="K316" s="30">
        <v>13.67</v>
      </c>
      <c r="L316" s="30">
        <v>3</v>
      </c>
      <c r="M316" s="31">
        <f t="shared" si="13"/>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2"/>
        <v>259.51</v>
      </c>
      <c r="I317" s="29">
        <f t="shared" si="14"/>
        <v>242.84</v>
      </c>
      <c r="J317" s="29">
        <v>0.86</v>
      </c>
      <c r="K317" s="30">
        <v>13.67</v>
      </c>
      <c r="L317" s="30">
        <v>3</v>
      </c>
      <c r="M317" s="31">
        <f t="shared" si="13"/>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103" t="s">
        <v>366</v>
      </c>
      <c r="B318" s="25">
        <v>964255</v>
      </c>
      <c r="C318" s="52" t="s">
        <v>48</v>
      </c>
      <c r="D318" s="26">
        <v>242.70000000000002</v>
      </c>
      <c r="E318" s="26">
        <v>8.4499999999999993</v>
      </c>
      <c r="F318" s="141">
        <v>13.67</v>
      </c>
      <c r="G318" s="53">
        <v>6</v>
      </c>
      <c r="H318" s="28">
        <f t="shared" si="12"/>
        <v>270.82</v>
      </c>
      <c r="I318" s="29">
        <f t="shared" si="14"/>
        <v>251.15</v>
      </c>
      <c r="J318" s="29">
        <v>0.86</v>
      </c>
      <c r="K318" s="30">
        <v>13.67</v>
      </c>
      <c r="L318" s="30">
        <v>0</v>
      </c>
      <c r="M318" s="31">
        <f t="shared" si="13"/>
        <v>265.68</v>
      </c>
      <c r="N318" s="16"/>
      <c r="O318" s="32" t="s">
        <v>49</v>
      </c>
      <c r="P318" s="33" t="s">
        <v>50</v>
      </c>
      <c r="Q318" s="34">
        <v>0</v>
      </c>
      <c r="R318" s="16"/>
      <c r="S318" s="35" t="s">
        <v>51</v>
      </c>
      <c r="T318" s="35" t="s">
        <v>49</v>
      </c>
      <c r="U318" s="35" t="s">
        <v>51</v>
      </c>
      <c r="V318" s="35" t="s">
        <v>49</v>
      </c>
      <c r="W318" s="35" t="s">
        <v>49</v>
      </c>
      <c r="X318" s="36"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51" t="s">
        <v>367</v>
      </c>
      <c r="B319" s="52">
        <v>4466900</v>
      </c>
      <c r="C319" s="52" t="s">
        <v>48</v>
      </c>
      <c r="D319" s="26">
        <v>275.60999999999996</v>
      </c>
      <c r="E319" s="26">
        <v>8.4499999999999993</v>
      </c>
      <c r="F319" s="67">
        <v>0</v>
      </c>
      <c r="G319" s="53">
        <v>9.75</v>
      </c>
      <c r="H319" s="28">
        <f t="shared" si="12"/>
        <v>293.80999999999995</v>
      </c>
      <c r="I319" s="29">
        <f t="shared" si="14"/>
        <v>284.05999999999995</v>
      </c>
      <c r="J319" s="29">
        <v>0.86</v>
      </c>
      <c r="K319" s="68">
        <v>0</v>
      </c>
      <c r="L319" s="30">
        <v>0</v>
      </c>
      <c r="M319" s="31">
        <f t="shared" si="13"/>
        <v>284.91999999999996</v>
      </c>
      <c r="N319" s="16"/>
      <c r="O319" s="32" t="s">
        <v>49</v>
      </c>
      <c r="P319" s="33" t="s">
        <v>50</v>
      </c>
      <c r="Q319" s="34">
        <v>0</v>
      </c>
      <c r="R319" s="16"/>
      <c r="S319" s="35" t="s">
        <v>51</v>
      </c>
      <c r="T319" s="35" t="s">
        <v>49</v>
      </c>
      <c r="U319" s="35" t="s">
        <v>49</v>
      </c>
      <c r="V319" s="35" t="s">
        <v>51</v>
      </c>
      <c r="W319" s="35" t="s">
        <v>49</v>
      </c>
      <c r="X319" s="36" t="s">
        <v>50</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2"/>
        <v>265.56</v>
      </c>
      <c r="I320" s="29">
        <f t="shared" si="14"/>
        <v>251.89</v>
      </c>
      <c r="J320" s="29">
        <v>0.86</v>
      </c>
      <c r="K320" s="30">
        <v>13.67</v>
      </c>
      <c r="L320" s="30">
        <v>12</v>
      </c>
      <c r="M320" s="31">
        <f t="shared" si="13"/>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2"/>
        <v>281.49</v>
      </c>
      <c r="I321" s="29">
        <f t="shared" si="14"/>
        <v>274.74</v>
      </c>
      <c r="J321" s="29">
        <v>0.86</v>
      </c>
      <c r="K321" s="68">
        <v>0</v>
      </c>
      <c r="L321" s="30">
        <v>6.75</v>
      </c>
      <c r="M321" s="31">
        <f t="shared" si="13"/>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2"/>
        <v>292.02</v>
      </c>
      <c r="I322" s="29">
        <f t="shared" si="14"/>
        <v>275.34999999999997</v>
      </c>
      <c r="J322" s="29">
        <v>0.86</v>
      </c>
      <c r="K322" s="30">
        <v>13.67</v>
      </c>
      <c r="L322" s="30">
        <v>9</v>
      </c>
      <c r="M322" s="31">
        <f t="shared" si="13"/>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2"/>
        <v>269.87</v>
      </c>
      <c r="I323" s="29">
        <f t="shared" si="14"/>
        <v>256.2</v>
      </c>
      <c r="J323" s="29">
        <v>0.86</v>
      </c>
      <c r="K323" s="30">
        <v>13.67</v>
      </c>
      <c r="L323" s="30">
        <v>0</v>
      </c>
      <c r="M323" s="31">
        <f t="shared" si="13"/>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61" t="s">
        <v>372</v>
      </c>
      <c r="B324" s="55">
        <v>875872</v>
      </c>
      <c r="C324" s="69" t="s">
        <v>48</v>
      </c>
      <c r="D324" s="26">
        <v>240.53</v>
      </c>
      <c r="E324" s="26">
        <v>8.4499999999999993</v>
      </c>
      <c r="F324" s="126">
        <v>13.67</v>
      </c>
      <c r="G324" s="53">
        <v>6</v>
      </c>
      <c r="H324" s="28">
        <f t="shared" ref="H324:H378" si="15">SUM(D324:G324)</f>
        <v>268.64999999999998</v>
      </c>
      <c r="I324" s="29">
        <f t="shared" si="14"/>
        <v>248.98</v>
      </c>
      <c r="J324" s="29">
        <v>0.86</v>
      </c>
      <c r="K324" s="30">
        <v>13.67</v>
      </c>
      <c r="L324" s="30">
        <v>0</v>
      </c>
      <c r="M324" s="31">
        <f t="shared" ref="M324:M378" si="16">SUM(I324:L324)</f>
        <v>263.51</v>
      </c>
      <c r="N324" s="16"/>
      <c r="O324" s="32" t="s">
        <v>49</v>
      </c>
      <c r="P324" s="33" t="s">
        <v>50</v>
      </c>
      <c r="Q324" s="34">
        <v>0</v>
      </c>
      <c r="R324" s="16"/>
      <c r="S324" s="35" t="s">
        <v>51</v>
      </c>
      <c r="T324" s="35" t="s">
        <v>49</v>
      </c>
      <c r="U324" s="35" t="s">
        <v>49</v>
      </c>
      <c r="V324" s="35" t="s">
        <v>51</v>
      </c>
      <c r="W324" s="35" t="s">
        <v>49</v>
      </c>
      <c r="X324" s="36"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5"/>
        <v>769.88</v>
      </c>
      <c r="I326" s="29">
        <f t="shared" ref="I326:I378" si="17">D326+E326</f>
        <v>756.21</v>
      </c>
      <c r="J326" s="29">
        <v>0.86</v>
      </c>
      <c r="K326" s="30">
        <v>13.67</v>
      </c>
      <c r="L326" s="30">
        <v>0</v>
      </c>
      <c r="M326" s="31">
        <f t="shared" si="16"/>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5"/>
        <v>881.08</v>
      </c>
      <c r="I327" s="29">
        <f t="shared" si="17"/>
        <v>852.41000000000008</v>
      </c>
      <c r="J327" s="29">
        <v>0.86</v>
      </c>
      <c r="K327" s="30">
        <v>13.67</v>
      </c>
      <c r="L327" s="30">
        <v>15.75</v>
      </c>
      <c r="M327" s="31">
        <f t="shared" si="16"/>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5"/>
        <v>883.69999999999993</v>
      </c>
      <c r="I328" s="29">
        <f t="shared" si="17"/>
        <v>857.28</v>
      </c>
      <c r="J328" s="29">
        <v>0.86</v>
      </c>
      <c r="K328" s="30">
        <v>13.67</v>
      </c>
      <c r="L328" s="30">
        <v>12.75</v>
      </c>
      <c r="M328" s="31">
        <f t="shared" si="16"/>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5"/>
        <v>905.79000000000008</v>
      </c>
      <c r="I329" s="29">
        <f t="shared" si="17"/>
        <v>905.79000000000008</v>
      </c>
      <c r="J329" s="29">
        <v>0.86</v>
      </c>
      <c r="K329" s="68">
        <v>0</v>
      </c>
      <c r="L329" s="30">
        <v>11.75</v>
      </c>
      <c r="M329" s="31">
        <f t="shared" si="16"/>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5"/>
        <v>589.36</v>
      </c>
      <c r="I330" s="29">
        <f t="shared" si="17"/>
        <v>576.61</v>
      </c>
      <c r="J330" s="29">
        <v>0.86</v>
      </c>
      <c r="K330" s="68">
        <v>0</v>
      </c>
      <c r="L330" s="30">
        <v>0</v>
      </c>
      <c r="M330" s="31">
        <f t="shared" si="16"/>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5"/>
        <v>769.47</v>
      </c>
      <c r="I331" s="29">
        <f t="shared" si="17"/>
        <v>755.80000000000007</v>
      </c>
      <c r="J331" s="29">
        <v>0.86</v>
      </c>
      <c r="K331" s="30">
        <v>13.67</v>
      </c>
      <c r="L331" s="30">
        <v>0</v>
      </c>
      <c r="M331" s="31">
        <f t="shared" si="16"/>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29.4" customHeight="1" thickBot="1" x14ac:dyDescent="0.35">
      <c r="A332" s="236" t="s">
        <v>437</v>
      </c>
      <c r="B332" s="228">
        <v>4492005</v>
      </c>
      <c r="C332" s="112" t="s">
        <v>373</v>
      </c>
      <c r="D332" s="26">
        <v>804</v>
      </c>
      <c r="E332" s="26">
        <v>8.4499999999999993</v>
      </c>
      <c r="F332" s="53">
        <v>13.67</v>
      </c>
      <c r="G332" s="53">
        <v>12.75</v>
      </c>
      <c r="H332" s="28">
        <f t="shared" si="15"/>
        <v>838.87</v>
      </c>
      <c r="I332" s="29">
        <v>853.5</v>
      </c>
      <c r="J332" s="29">
        <v>0.86</v>
      </c>
      <c r="K332" s="30">
        <v>13.67</v>
      </c>
      <c r="L332" s="30">
        <v>17.25</v>
      </c>
      <c r="M332" s="31">
        <f t="shared" si="16"/>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5"/>
        <v>1034.56</v>
      </c>
      <c r="I333" s="29">
        <f t="shared" si="17"/>
        <v>1024.81</v>
      </c>
      <c r="J333" s="29">
        <v>0.86</v>
      </c>
      <c r="K333" s="68">
        <v>0</v>
      </c>
      <c r="L333" s="30">
        <v>14.25</v>
      </c>
      <c r="M333" s="31">
        <f t="shared" si="16"/>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5"/>
        <v>960.02</v>
      </c>
      <c r="I334" s="29">
        <f t="shared" si="17"/>
        <v>947.27</v>
      </c>
      <c r="J334" s="29">
        <v>0.86</v>
      </c>
      <c r="K334" s="68">
        <v>0</v>
      </c>
      <c r="L334" s="30">
        <v>12.75</v>
      </c>
      <c r="M334" s="31">
        <f t="shared" si="16"/>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5"/>
        <v>558.99</v>
      </c>
      <c r="I335" s="29">
        <f t="shared" si="17"/>
        <v>534.82000000000005</v>
      </c>
      <c r="J335" s="29">
        <v>0.86</v>
      </c>
      <c r="K335" s="30">
        <v>13.67</v>
      </c>
      <c r="L335" s="30">
        <v>13.5</v>
      </c>
      <c r="M335" s="31">
        <f t="shared" si="16"/>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5"/>
        <v>774.43</v>
      </c>
      <c r="I336" s="29">
        <f t="shared" si="17"/>
        <v>760.76</v>
      </c>
      <c r="J336" s="29">
        <v>0.86</v>
      </c>
      <c r="K336" s="30">
        <v>13.67</v>
      </c>
      <c r="L336" s="30">
        <v>0</v>
      </c>
      <c r="M336" s="31">
        <f t="shared" si="16"/>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86" ht="15.6" customHeight="1" thickBot="1" x14ac:dyDescent="0.35">
      <c r="A337" s="56" t="s">
        <v>383</v>
      </c>
      <c r="B337" s="52">
        <v>944734</v>
      </c>
      <c r="C337" s="112" t="s">
        <v>373</v>
      </c>
      <c r="D337" s="26">
        <v>772.25</v>
      </c>
      <c r="E337" s="26">
        <v>8.4499999999999993</v>
      </c>
      <c r="F337" s="53">
        <v>13.67</v>
      </c>
      <c r="G337" s="53">
        <v>9</v>
      </c>
      <c r="H337" s="28">
        <f t="shared" si="15"/>
        <v>803.37</v>
      </c>
      <c r="I337" s="29">
        <f t="shared" si="17"/>
        <v>780.7</v>
      </c>
      <c r="J337" s="29">
        <v>0.86</v>
      </c>
      <c r="K337" s="30">
        <v>13.67</v>
      </c>
      <c r="L337" s="30">
        <v>9</v>
      </c>
      <c r="M337" s="31">
        <f t="shared" si="16"/>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86" ht="15.6" customHeight="1" thickBot="1" x14ac:dyDescent="0.35">
      <c r="A338" s="56" t="s">
        <v>384</v>
      </c>
      <c r="B338" s="52">
        <v>955051</v>
      </c>
      <c r="C338" s="112" t="s">
        <v>373</v>
      </c>
      <c r="D338" s="26">
        <v>708.46</v>
      </c>
      <c r="E338" s="26">
        <v>8.4499999999999993</v>
      </c>
      <c r="F338" s="53">
        <v>13.67</v>
      </c>
      <c r="G338" s="53">
        <v>8.75</v>
      </c>
      <c r="H338" s="28">
        <f t="shared" si="15"/>
        <v>739.33</v>
      </c>
      <c r="I338" s="29">
        <f t="shared" si="17"/>
        <v>716.91000000000008</v>
      </c>
      <c r="J338" s="29">
        <v>0.86</v>
      </c>
      <c r="K338" s="30">
        <v>13.67</v>
      </c>
      <c r="L338" s="30">
        <v>0</v>
      </c>
      <c r="M338" s="31">
        <f t="shared" si="16"/>
        <v>731.44</v>
      </c>
      <c r="N338" s="16"/>
      <c r="O338" s="32" t="s">
        <v>49</v>
      </c>
      <c r="P338" s="33" t="s">
        <v>50</v>
      </c>
      <c r="Q338" s="34">
        <v>0</v>
      </c>
      <c r="R338" s="16"/>
      <c r="S338" s="35" t="s">
        <v>51</v>
      </c>
      <c r="T338" s="35" t="s">
        <v>49</v>
      </c>
      <c r="U338" s="35" t="s">
        <v>51</v>
      </c>
      <c r="V338" s="35" t="s">
        <v>51</v>
      </c>
      <c r="W338" s="35" t="s">
        <v>49</v>
      </c>
      <c r="X338" s="36"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86" ht="15.6" customHeight="1" thickBot="1" x14ac:dyDescent="0.35">
      <c r="A339" s="105" t="s">
        <v>385</v>
      </c>
      <c r="B339" s="106">
        <v>967548</v>
      </c>
      <c r="C339" s="165" t="s">
        <v>373</v>
      </c>
      <c r="D339" s="26">
        <v>698.85</v>
      </c>
      <c r="E339" s="26">
        <v>8.4499999999999993</v>
      </c>
      <c r="F339" s="166">
        <v>13.67</v>
      </c>
      <c r="G339" s="53">
        <v>0</v>
      </c>
      <c r="H339" s="28">
        <f t="shared" si="15"/>
        <v>720.97</v>
      </c>
      <c r="I339" s="29">
        <f t="shared" si="17"/>
        <v>707.30000000000007</v>
      </c>
      <c r="J339" s="29">
        <v>0.86</v>
      </c>
      <c r="K339" s="30">
        <v>13.67</v>
      </c>
      <c r="L339" s="30">
        <v>6</v>
      </c>
      <c r="M339" s="31">
        <f t="shared" si="16"/>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86" ht="15.6" customHeight="1" thickBot="1" x14ac:dyDescent="0.35">
      <c r="A340" s="51" t="s">
        <v>386</v>
      </c>
      <c r="B340" s="52">
        <v>643815</v>
      </c>
      <c r="C340" s="112" t="s">
        <v>373</v>
      </c>
      <c r="D340" s="26">
        <v>756.68999999999994</v>
      </c>
      <c r="E340" s="26">
        <v>8.4499999999999993</v>
      </c>
      <c r="F340" s="53">
        <v>13.67</v>
      </c>
      <c r="G340" s="53">
        <v>15.75</v>
      </c>
      <c r="H340" s="28">
        <f t="shared" si="15"/>
        <v>794.56</v>
      </c>
      <c r="I340" s="29">
        <f t="shared" si="17"/>
        <v>765.14</v>
      </c>
      <c r="J340" s="29">
        <v>0.86</v>
      </c>
      <c r="K340" s="30">
        <v>13.67</v>
      </c>
      <c r="L340" s="30">
        <v>3</v>
      </c>
      <c r="M340" s="31">
        <f t="shared" si="16"/>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86" ht="15.6" customHeight="1" thickBot="1" x14ac:dyDescent="0.35">
      <c r="A341" s="51" t="s">
        <v>387</v>
      </c>
      <c r="B341" s="52">
        <v>862339</v>
      </c>
      <c r="C341" s="112" t="s">
        <v>373</v>
      </c>
      <c r="D341" s="26">
        <v>726.93</v>
      </c>
      <c r="E341" s="26">
        <v>8.4499999999999993</v>
      </c>
      <c r="F341" s="53">
        <v>0</v>
      </c>
      <c r="G341" s="53">
        <v>0</v>
      </c>
      <c r="H341" s="28">
        <f t="shared" si="15"/>
        <v>735.38</v>
      </c>
      <c r="I341" s="29">
        <f t="shared" si="17"/>
        <v>735.38</v>
      </c>
      <c r="J341" s="29">
        <v>0.86</v>
      </c>
      <c r="K341" s="167">
        <v>0</v>
      </c>
      <c r="L341" s="30">
        <v>10.5</v>
      </c>
      <c r="M341" s="31">
        <f t="shared" si="16"/>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86" ht="15.6" customHeight="1" thickBot="1" x14ac:dyDescent="0.35">
      <c r="A342" s="51" t="s">
        <v>388</v>
      </c>
      <c r="B342" s="52">
        <v>811343</v>
      </c>
      <c r="C342" s="112" t="s">
        <v>373</v>
      </c>
      <c r="D342" s="26">
        <v>511.28999999999996</v>
      </c>
      <c r="E342" s="26">
        <v>8.4499999999999993</v>
      </c>
      <c r="F342" s="53">
        <v>13.67</v>
      </c>
      <c r="G342" s="53">
        <v>6</v>
      </c>
      <c r="H342" s="28">
        <f t="shared" si="15"/>
        <v>539.41</v>
      </c>
      <c r="I342" s="29">
        <f t="shared" si="17"/>
        <v>519.74</v>
      </c>
      <c r="J342" s="29">
        <v>0.86</v>
      </c>
      <c r="K342" s="30">
        <v>13.67</v>
      </c>
      <c r="L342" s="30">
        <v>10.25</v>
      </c>
      <c r="M342" s="31">
        <f t="shared" si="16"/>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86" s="170" customFormat="1" ht="15.6" customHeight="1" thickBot="1" x14ac:dyDescent="0.35">
      <c r="A343" s="232" t="s">
        <v>389</v>
      </c>
      <c r="B343" s="228">
        <v>742546</v>
      </c>
      <c r="C343" s="233" t="s">
        <v>373</v>
      </c>
      <c r="D343" s="26">
        <v>757.88</v>
      </c>
      <c r="E343" s="26">
        <v>8.4499999999999993</v>
      </c>
      <c r="F343" s="53">
        <v>0</v>
      </c>
      <c r="G343" s="53">
        <v>0</v>
      </c>
      <c r="H343" s="28">
        <f t="shared" si="15"/>
        <v>766.33</v>
      </c>
      <c r="I343" s="29">
        <f t="shared" si="17"/>
        <v>766.33</v>
      </c>
      <c r="J343" s="29">
        <v>0.86</v>
      </c>
      <c r="K343" s="167">
        <v>0</v>
      </c>
      <c r="L343" s="30">
        <v>0</v>
      </c>
      <c r="M343" s="31">
        <f t="shared" si="16"/>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row>
    <row r="344" spans="1:186" ht="15.6" customHeight="1" thickBot="1" x14ac:dyDescent="0.35">
      <c r="A344" s="51" t="s">
        <v>390</v>
      </c>
      <c r="B344" s="52">
        <v>492655</v>
      </c>
      <c r="C344" s="112" t="s">
        <v>373</v>
      </c>
      <c r="D344" s="26">
        <v>854.48</v>
      </c>
      <c r="E344" s="26">
        <v>8.4499999999999993</v>
      </c>
      <c r="F344" s="53">
        <v>13.67</v>
      </c>
      <c r="G344" s="53">
        <v>4.5</v>
      </c>
      <c r="H344" s="28">
        <f t="shared" si="15"/>
        <v>881.1</v>
      </c>
      <c r="I344" s="29">
        <f t="shared" si="17"/>
        <v>862.93000000000006</v>
      </c>
      <c r="J344" s="29">
        <v>0.86</v>
      </c>
      <c r="K344" s="30">
        <v>13.67</v>
      </c>
      <c r="L344" s="30">
        <v>10.5</v>
      </c>
      <c r="M344" s="31">
        <f t="shared" si="16"/>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86" ht="15.6" customHeight="1" thickBot="1" x14ac:dyDescent="0.35">
      <c r="A345" s="51" t="s">
        <v>391</v>
      </c>
      <c r="B345" s="171">
        <v>962228</v>
      </c>
      <c r="C345" s="112" t="s">
        <v>373</v>
      </c>
      <c r="D345" s="26">
        <v>829.15</v>
      </c>
      <c r="E345" s="26">
        <v>8.4499999999999993</v>
      </c>
      <c r="F345" s="53">
        <v>13.67</v>
      </c>
      <c r="G345" s="53">
        <v>15</v>
      </c>
      <c r="H345" s="28">
        <f t="shared" si="15"/>
        <v>866.27</v>
      </c>
      <c r="I345" s="29">
        <f t="shared" si="17"/>
        <v>837.6</v>
      </c>
      <c r="J345" s="29">
        <v>0.86</v>
      </c>
      <c r="K345" s="30">
        <v>13.67</v>
      </c>
      <c r="L345" s="30">
        <v>0</v>
      </c>
      <c r="M345" s="31">
        <f t="shared" si="16"/>
        <v>852.13</v>
      </c>
      <c r="N345" s="16"/>
      <c r="O345" s="32" t="s">
        <v>49</v>
      </c>
      <c r="P345" s="33" t="s">
        <v>50</v>
      </c>
      <c r="Q345" s="34">
        <v>0</v>
      </c>
      <c r="R345" s="16"/>
      <c r="S345" s="35" t="s">
        <v>51</v>
      </c>
      <c r="T345" s="35" t="s">
        <v>49</v>
      </c>
      <c r="U345" s="35" t="s">
        <v>49</v>
      </c>
      <c r="V345" s="35" t="s">
        <v>51</v>
      </c>
      <c r="W345" s="35" t="s">
        <v>49</v>
      </c>
      <c r="X345" s="36" t="s">
        <v>50</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86" s="170" customFormat="1" ht="15.6" customHeight="1" thickBot="1" x14ac:dyDescent="0.35">
      <c r="A346" s="172" t="s">
        <v>392</v>
      </c>
      <c r="B346" s="52">
        <v>4484002</v>
      </c>
      <c r="C346" s="112" t="s">
        <v>373</v>
      </c>
      <c r="D346" s="173">
        <v>977.37</v>
      </c>
      <c r="E346" s="173">
        <v>8.4499999999999993</v>
      </c>
      <c r="F346" s="174">
        <v>13.67</v>
      </c>
      <c r="G346" s="175">
        <v>8.75</v>
      </c>
      <c r="H346" s="28">
        <f t="shared" si="15"/>
        <v>1008.24</v>
      </c>
      <c r="I346" s="29">
        <f t="shared" si="17"/>
        <v>985.82</v>
      </c>
      <c r="J346" s="29">
        <v>0.86</v>
      </c>
      <c r="K346" s="30">
        <v>13.67</v>
      </c>
      <c r="L346" s="30">
        <v>7.5</v>
      </c>
      <c r="M346" s="31">
        <f t="shared" si="16"/>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row>
    <row r="347" spans="1:186" ht="15.6" customHeight="1" thickBot="1" x14ac:dyDescent="0.35">
      <c r="A347" s="51" t="s">
        <v>393</v>
      </c>
      <c r="B347" s="52">
        <v>4484100</v>
      </c>
      <c r="C347" s="112" t="s">
        <v>373</v>
      </c>
      <c r="D347" s="26">
        <v>640.6</v>
      </c>
      <c r="E347" s="26">
        <v>8.4499999999999993</v>
      </c>
      <c r="F347" s="53">
        <v>13.67</v>
      </c>
      <c r="G347" s="53">
        <v>8.75</v>
      </c>
      <c r="H347" s="28">
        <f t="shared" si="15"/>
        <v>671.47</v>
      </c>
      <c r="I347" s="29">
        <f t="shared" si="17"/>
        <v>649.05000000000007</v>
      </c>
      <c r="J347" s="29">
        <v>0.86</v>
      </c>
      <c r="K347" s="30">
        <v>13.67</v>
      </c>
      <c r="L347" s="30">
        <v>7.5</v>
      </c>
      <c r="M347" s="31">
        <f t="shared" si="16"/>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86" ht="30.6" customHeight="1" thickBot="1" x14ac:dyDescent="0.35">
      <c r="A348" s="236" t="s">
        <v>438</v>
      </c>
      <c r="B348" s="228">
        <v>525910</v>
      </c>
      <c r="C348" s="112" t="s">
        <v>373</v>
      </c>
      <c r="D348" s="26">
        <v>804</v>
      </c>
      <c r="E348" s="26">
        <v>8.4499999999999993</v>
      </c>
      <c r="F348" s="53">
        <v>13.67</v>
      </c>
      <c r="G348" s="53">
        <v>9.75</v>
      </c>
      <c r="H348" s="28">
        <f t="shared" si="15"/>
        <v>835.87</v>
      </c>
      <c r="I348" s="29">
        <v>853.5</v>
      </c>
      <c r="J348" s="29">
        <v>0.86</v>
      </c>
      <c r="K348" s="30">
        <v>13.67</v>
      </c>
      <c r="L348" s="30">
        <v>12.75</v>
      </c>
      <c r="M348" s="31">
        <f t="shared" si="16"/>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86" ht="15.6" customHeight="1" thickBot="1" x14ac:dyDescent="0.35">
      <c r="A349" s="104" t="s">
        <v>394</v>
      </c>
      <c r="B349" s="57">
        <v>902764</v>
      </c>
      <c r="C349" s="112" t="s">
        <v>373</v>
      </c>
      <c r="D349" s="26">
        <v>464.27</v>
      </c>
      <c r="E349" s="26">
        <v>8.4499999999999993</v>
      </c>
      <c r="F349" s="67">
        <v>0</v>
      </c>
      <c r="G349" s="53">
        <v>10.5</v>
      </c>
      <c r="H349" s="28">
        <f t="shared" si="15"/>
        <v>483.21999999999997</v>
      </c>
      <c r="I349" s="29">
        <f t="shared" si="17"/>
        <v>472.71999999999997</v>
      </c>
      <c r="J349" s="29">
        <v>0.86</v>
      </c>
      <c r="K349" s="68">
        <v>0</v>
      </c>
      <c r="L349" s="30">
        <v>9</v>
      </c>
      <c r="M349" s="31">
        <f t="shared" si="16"/>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86" ht="15.6" customHeight="1" thickBot="1" x14ac:dyDescent="0.35">
      <c r="A350" s="51" t="s">
        <v>395</v>
      </c>
      <c r="B350" s="52">
        <v>516082</v>
      </c>
      <c r="C350" s="112" t="s">
        <v>373</v>
      </c>
      <c r="D350" s="26">
        <v>464.27</v>
      </c>
      <c r="E350" s="26">
        <v>8.4499999999999993</v>
      </c>
      <c r="F350" s="67">
        <v>0</v>
      </c>
      <c r="G350" s="53">
        <v>19.25</v>
      </c>
      <c r="H350" s="28">
        <f t="shared" si="15"/>
        <v>491.96999999999997</v>
      </c>
      <c r="I350" s="29">
        <f t="shared" si="17"/>
        <v>472.71999999999997</v>
      </c>
      <c r="J350" s="29">
        <v>0.86</v>
      </c>
      <c r="K350" s="68">
        <v>0</v>
      </c>
      <c r="L350" s="30">
        <v>13.5</v>
      </c>
      <c r="M350" s="31">
        <f t="shared" si="16"/>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86" ht="15.6" customHeight="1" thickBot="1" x14ac:dyDescent="0.35">
      <c r="A351" s="105" t="s">
        <v>396</v>
      </c>
      <c r="B351" s="106">
        <v>1036840</v>
      </c>
      <c r="C351" s="112" t="s">
        <v>373</v>
      </c>
      <c r="D351" s="26">
        <v>721.56999999999994</v>
      </c>
      <c r="E351" s="26">
        <v>8.4499999999999993</v>
      </c>
      <c r="F351" s="53">
        <v>13.67</v>
      </c>
      <c r="G351" s="53">
        <v>3</v>
      </c>
      <c r="H351" s="28">
        <f t="shared" si="15"/>
        <v>746.68999999999994</v>
      </c>
      <c r="I351" s="29">
        <f t="shared" si="17"/>
        <v>730.02</v>
      </c>
      <c r="J351" s="29">
        <v>0.86</v>
      </c>
      <c r="K351" s="30">
        <v>13.67</v>
      </c>
      <c r="L351" s="30">
        <v>0</v>
      </c>
      <c r="M351" s="31">
        <f t="shared" si="16"/>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86" ht="15.6" customHeight="1" thickBot="1" x14ac:dyDescent="0.35">
      <c r="A352" s="176" t="s">
        <v>397</v>
      </c>
      <c r="B352" s="55">
        <v>828416</v>
      </c>
      <c r="C352" s="52" t="s">
        <v>373</v>
      </c>
      <c r="D352" s="26">
        <v>529.66999999999996</v>
      </c>
      <c r="E352" s="26">
        <v>8.4499999999999993</v>
      </c>
      <c r="F352" s="53">
        <v>13.67</v>
      </c>
      <c r="G352" s="53">
        <v>0</v>
      </c>
      <c r="H352" s="28">
        <f t="shared" si="15"/>
        <v>551.79</v>
      </c>
      <c r="I352" s="29">
        <f t="shared" si="17"/>
        <v>538.12</v>
      </c>
      <c r="J352" s="29">
        <v>0.86</v>
      </c>
      <c r="K352" s="30">
        <v>13.67</v>
      </c>
      <c r="L352" s="30">
        <v>0</v>
      </c>
      <c r="M352" s="31">
        <f t="shared" si="16"/>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5"/>
        <v>646.58000000000004</v>
      </c>
      <c r="I353" s="29">
        <f t="shared" si="17"/>
        <v>623.91000000000008</v>
      </c>
      <c r="J353" s="29">
        <v>0.86</v>
      </c>
      <c r="K353" s="30">
        <v>13.67</v>
      </c>
      <c r="L353" s="30">
        <v>0</v>
      </c>
      <c r="M353" s="31">
        <f t="shared" si="16"/>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5"/>
        <v>671.2</v>
      </c>
      <c r="I354" s="29">
        <f t="shared" si="17"/>
        <v>656.95</v>
      </c>
      <c r="J354" s="29">
        <v>0.86</v>
      </c>
      <c r="K354" s="68">
        <v>0</v>
      </c>
      <c r="L354" s="30">
        <v>14.25</v>
      </c>
      <c r="M354" s="31">
        <f t="shared" si="16"/>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5"/>
        <v>585.12</v>
      </c>
      <c r="I355" s="29">
        <f t="shared" si="17"/>
        <v>570.87</v>
      </c>
      <c r="J355" s="29">
        <v>0.86</v>
      </c>
      <c r="K355" s="68">
        <v>0</v>
      </c>
      <c r="L355" s="30">
        <v>14.25</v>
      </c>
      <c r="M355" s="31">
        <f t="shared" si="16"/>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5"/>
        <v>493.18</v>
      </c>
      <c r="I356" s="29">
        <f t="shared" si="17"/>
        <v>473.51</v>
      </c>
      <c r="J356" s="29">
        <v>0.86</v>
      </c>
      <c r="K356" s="30">
        <v>13.67</v>
      </c>
      <c r="L356" s="30">
        <v>9</v>
      </c>
      <c r="M356" s="31">
        <f t="shared" si="16"/>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5"/>
        <v>593.76</v>
      </c>
      <c r="I357" s="29">
        <f t="shared" si="17"/>
        <v>580.09</v>
      </c>
      <c r="J357" s="29">
        <v>0.86</v>
      </c>
      <c r="K357" s="30">
        <v>13.67</v>
      </c>
      <c r="L357" s="30">
        <v>0</v>
      </c>
      <c r="M357" s="31">
        <f t="shared" si="16"/>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5"/>
        <v>771.92</v>
      </c>
      <c r="I358" s="29">
        <f t="shared" si="17"/>
        <v>758.25</v>
      </c>
      <c r="J358" s="29">
        <v>0.86</v>
      </c>
      <c r="K358" s="30">
        <v>13.67</v>
      </c>
      <c r="L358" s="30">
        <v>0</v>
      </c>
      <c r="M358" s="31">
        <f t="shared" si="16"/>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5"/>
        <v>979.64</v>
      </c>
      <c r="I359" s="29">
        <f t="shared" si="17"/>
        <v>965.97</v>
      </c>
      <c r="J359" s="29">
        <v>0.86</v>
      </c>
      <c r="K359" s="30">
        <v>13.67</v>
      </c>
      <c r="L359" s="30">
        <v>0</v>
      </c>
      <c r="M359" s="31">
        <f t="shared" si="16"/>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5"/>
        <v>293.47999999999996</v>
      </c>
      <c r="I361" s="29">
        <f t="shared" si="17"/>
        <v>293.47999999999996</v>
      </c>
      <c r="J361" s="29">
        <v>0.86</v>
      </c>
      <c r="K361" s="68">
        <v>0</v>
      </c>
      <c r="L361" s="30">
        <v>11.75</v>
      </c>
      <c r="M361" s="31">
        <f t="shared" si="16"/>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5"/>
        <v>291.02</v>
      </c>
      <c r="I362" s="29">
        <f t="shared" si="17"/>
        <v>291.02</v>
      </c>
      <c r="J362" s="29">
        <v>0.86</v>
      </c>
      <c r="K362" s="68">
        <v>0</v>
      </c>
      <c r="L362" s="30">
        <v>12.75</v>
      </c>
      <c r="M362" s="31">
        <f t="shared" si="16"/>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si="15"/>
        <v>297.10999999999996</v>
      </c>
      <c r="I363" s="29">
        <f t="shared" si="17"/>
        <v>281.35999999999996</v>
      </c>
      <c r="J363" s="29">
        <v>0.86</v>
      </c>
      <c r="K363" s="68">
        <v>0</v>
      </c>
      <c r="L363" s="30">
        <v>0</v>
      </c>
      <c r="M363" s="31">
        <f t="shared" si="16"/>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15"/>
        <v>297.2</v>
      </c>
      <c r="I364" s="29">
        <f t="shared" si="17"/>
        <v>282.95</v>
      </c>
      <c r="J364" s="29">
        <v>0.86</v>
      </c>
      <c r="K364" s="68">
        <v>0</v>
      </c>
      <c r="L364" s="30">
        <v>14.25</v>
      </c>
      <c r="M364" s="31">
        <f t="shared" si="16"/>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15"/>
        <v>295.19</v>
      </c>
      <c r="I365" s="29">
        <f t="shared" si="17"/>
        <v>288.44</v>
      </c>
      <c r="J365" s="29">
        <v>0.86</v>
      </c>
      <c r="K365" s="68">
        <v>0</v>
      </c>
      <c r="L365" s="30">
        <v>12.75</v>
      </c>
      <c r="M365" s="31">
        <f t="shared" si="16"/>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15"/>
        <v>293.21999999999997</v>
      </c>
      <c r="I366" s="29">
        <f t="shared" si="17"/>
        <v>280.46999999999997</v>
      </c>
      <c r="J366" s="29">
        <v>0.86</v>
      </c>
      <c r="K366" s="68">
        <v>0</v>
      </c>
      <c r="L366" s="30">
        <v>12.75</v>
      </c>
      <c r="M366" s="31">
        <f t="shared" si="16"/>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15"/>
        <v>344.26</v>
      </c>
      <c r="I367" s="29">
        <f t="shared" si="17"/>
        <v>328.51</v>
      </c>
      <c r="J367" s="29">
        <v>0.86</v>
      </c>
      <c r="K367" s="68">
        <v>0</v>
      </c>
      <c r="L367" s="30">
        <v>15.75</v>
      </c>
      <c r="M367" s="31">
        <f t="shared" si="16"/>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86" ht="15.6" customHeight="1" thickBot="1" x14ac:dyDescent="0.35">
      <c r="A369" s="180" t="s">
        <v>406</v>
      </c>
      <c r="B369" s="52">
        <v>4465407</v>
      </c>
      <c r="C369" s="52" t="s">
        <v>415</v>
      </c>
      <c r="D369" s="26">
        <v>267.12</v>
      </c>
      <c r="E369" s="26">
        <v>8.4499999999999993</v>
      </c>
      <c r="F369" s="67">
        <v>0</v>
      </c>
      <c r="G369" s="53">
        <v>0</v>
      </c>
      <c r="H369" s="28">
        <f t="shared" si="15"/>
        <v>275.57</v>
      </c>
      <c r="I369" s="29">
        <f t="shared" si="17"/>
        <v>275.57</v>
      </c>
      <c r="J369" s="29">
        <v>0.86</v>
      </c>
      <c r="K369" s="68">
        <v>0</v>
      </c>
      <c r="L369" s="30">
        <v>11.75</v>
      </c>
      <c r="M369" s="31">
        <f t="shared" si="16"/>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86" ht="15.6" customHeight="1" thickBot="1" x14ac:dyDescent="0.35">
      <c r="A370" s="51" t="s">
        <v>408</v>
      </c>
      <c r="B370" s="52">
        <v>4471806</v>
      </c>
      <c r="C370" s="52" t="s">
        <v>415</v>
      </c>
      <c r="D370" s="26">
        <v>259.60000000000002</v>
      </c>
      <c r="E370" s="26">
        <v>8.4499999999999993</v>
      </c>
      <c r="F370" s="67">
        <v>0</v>
      </c>
      <c r="G370" s="53">
        <v>0</v>
      </c>
      <c r="H370" s="28">
        <f t="shared" si="15"/>
        <v>268.05</v>
      </c>
      <c r="I370" s="29">
        <f t="shared" si="17"/>
        <v>268.05</v>
      </c>
      <c r="J370" s="29">
        <v>0.86</v>
      </c>
      <c r="K370" s="68">
        <v>0</v>
      </c>
      <c r="L370" s="30">
        <v>12.75</v>
      </c>
      <c r="M370" s="31">
        <f t="shared" si="16"/>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86" ht="15.6" customHeight="1" thickBot="1" x14ac:dyDescent="0.35">
      <c r="A371" s="51" t="s">
        <v>409</v>
      </c>
      <c r="B371" s="52">
        <v>4462904</v>
      </c>
      <c r="C371" s="52" t="s">
        <v>415</v>
      </c>
      <c r="D371" s="26">
        <v>252.83</v>
      </c>
      <c r="E371" s="26">
        <v>8.4499999999999993</v>
      </c>
      <c r="F371" s="67">
        <v>0</v>
      </c>
      <c r="G371" s="53">
        <v>15.75</v>
      </c>
      <c r="H371" s="28">
        <f t="shared" si="15"/>
        <v>277.03000000000003</v>
      </c>
      <c r="I371" s="29">
        <f t="shared" si="17"/>
        <v>261.28000000000003</v>
      </c>
      <c r="J371" s="29">
        <v>0.86</v>
      </c>
      <c r="K371" s="68">
        <v>0</v>
      </c>
      <c r="L371" s="30">
        <v>0</v>
      </c>
      <c r="M371" s="31">
        <f t="shared" si="16"/>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86" s="182" customFormat="1" ht="15.6" customHeight="1" thickBot="1" x14ac:dyDescent="0.35">
      <c r="A372" s="51" t="s">
        <v>410</v>
      </c>
      <c r="B372" s="52">
        <v>4497309</v>
      </c>
      <c r="C372" s="52" t="s">
        <v>415</v>
      </c>
      <c r="D372" s="26">
        <v>257.56</v>
      </c>
      <c r="E372" s="26">
        <v>8.4499999999999993</v>
      </c>
      <c r="F372" s="67">
        <v>0</v>
      </c>
      <c r="G372" s="53">
        <v>14.25</v>
      </c>
      <c r="H372" s="28">
        <f t="shared" si="15"/>
        <v>280.26</v>
      </c>
      <c r="I372" s="29">
        <f t="shared" si="17"/>
        <v>266.01</v>
      </c>
      <c r="J372" s="29">
        <v>0.86</v>
      </c>
      <c r="K372" s="68">
        <v>0</v>
      </c>
      <c r="L372" s="30">
        <v>14.25</v>
      </c>
      <c r="M372" s="31">
        <f t="shared" si="16"/>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86" ht="15.6" customHeight="1" thickBot="1" x14ac:dyDescent="0.35">
      <c r="A373" s="51" t="s">
        <v>411</v>
      </c>
      <c r="B373" s="52">
        <v>4485408</v>
      </c>
      <c r="C373" s="52" t="s">
        <v>415</v>
      </c>
      <c r="D373" s="26">
        <v>254.71</v>
      </c>
      <c r="E373" s="26">
        <v>8.4499999999999993</v>
      </c>
      <c r="F373" s="67">
        <v>0</v>
      </c>
      <c r="G373" s="53">
        <v>6.75</v>
      </c>
      <c r="H373" s="28">
        <f t="shared" si="15"/>
        <v>269.91000000000003</v>
      </c>
      <c r="I373" s="29">
        <f t="shared" si="17"/>
        <v>263.16000000000003</v>
      </c>
      <c r="J373" s="29">
        <v>0.86</v>
      </c>
      <c r="K373" s="68">
        <v>0</v>
      </c>
      <c r="L373" s="30">
        <v>12.75</v>
      </c>
      <c r="M373" s="31">
        <f t="shared" si="16"/>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86" ht="15.6" customHeight="1" thickBot="1" x14ac:dyDescent="0.35">
      <c r="A374" s="51" t="s">
        <v>412</v>
      </c>
      <c r="B374" s="52">
        <v>286176</v>
      </c>
      <c r="C374" s="52" t="s">
        <v>415</v>
      </c>
      <c r="D374" s="26">
        <v>264.27999999999997</v>
      </c>
      <c r="E374" s="26">
        <v>8.4499999999999993</v>
      </c>
      <c r="F374" s="67">
        <v>0</v>
      </c>
      <c r="G374" s="53">
        <v>12.75</v>
      </c>
      <c r="H374" s="28">
        <f t="shared" si="15"/>
        <v>285.47999999999996</v>
      </c>
      <c r="I374" s="29">
        <f t="shared" si="17"/>
        <v>272.72999999999996</v>
      </c>
      <c r="J374" s="29">
        <v>0.86</v>
      </c>
      <c r="K374" s="68">
        <v>0</v>
      </c>
      <c r="L374" s="30">
        <v>12.75</v>
      </c>
      <c r="M374" s="31">
        <f t="shared" si="16"/>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86" s="59" customFormat="1" ht="15.6" customHeight="1" thickBot="1" x14ac:dyDescent="0.35">
      <c r="A375" s="118" t="s">
        <v>413</v>
      </c>
      <c r="B375" s="57">
        <v>4478703</v>
      </c>
      <c r="C375" s="52" t="s">
        <v>415</v>
      </c>
      <c r="D375" s="26">
        <v>262.32</v>
      </c>
      <c r="E375" s="26">
        <v>8.4499999999999993</v>
      </c>
      <c r="F375" s="67">
        <v>0</v>
      </c>
      <c r="G375" s="53">
        <v>15.75</v>
      </c>
      <c r="H375" s="28">
        <f t="shared" si="15"/>
        <v>286.52</v>
      </c>
      <c r="I375" s="29">
        <f t="shared" si="17"/>
        <v>270.77</v>
      </c>
      <c r="J375" s="29">
        <v>0.86</v>
      </c>
      <c r="K375" s="68">
        <v>0</v>
      </c>
      <c r="L375" s="30">
        <v>15.75</v>
      </c>
      <c r="M375" s="31">
        <f t="shared" si="16"/>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8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86" ht="15.6" customHeight="1" thickBot="1" x14ac:dyDescent="0.35">
      <c r="A377" s="24" t="s">
        <v>417</v>
      </c>
      <c r="B377" s="52">
        <v>874167</v>
      </c>
      <c r="C377" s="150" t="s">
        <v>416</v>
      </c>
      <c r="D377" s="26">
        <v>451.38</v>
      </c>
      <c r="E377" s="185">
        <v>0</v>
      </c>
      <c r="F377" s="53">
        <v>13.67</v>
      </c>
      <c r="G377" s="53">
        <v>0</v>
      </c>
      <c r="H377" s="28">
        <f t="shared" si="15"/>
        <v>465.05</v>
      </c>
      <c r="I377" s="29">
        <f t="shared" si="17"/>
        <v>451.38</v>
      </c>
      <c r="J377" s="186">
        <v>0</v>
      </c>
      <c r="K377" s="30">
        <v>13.67</v>
      </c>
      <c r="L377" s="30">
        <v>0</v>
      </c>
      <c r="M377" s="31">
        <f t="shared" si="16"/>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86" ht="15.6" customHeight="1" thickBot="1" x14ac:dyDescent="0.35">
      <c r="A378" s="95" t="s">
        <v>418</v>
      </c>
      <c r="B378" s="52">
        <v>889717</v>
      </c>
      <c r="C378" s="150" t="s">
        <v>416</v>
      </c>
      <c r="D378" s="26">
        <v>451.38</v>
      </c>
      <c r="E378" s="185">
        <v>0</v>
      </c>
      <c r="F378" s="53">
        <v>13.67</v>
      </c>
      <c r="G378" s="53">
        <v>0</v>
      </c>
      <c r="H378" s="28">
        <f t="shared" si="15"/>
        <v>465.05</v>
      </c>
      <c r="I378" s="29">
        <f t="shared" si="17"/>
        <v>451.38</v>
      </c>
      <c r="J378" s="186">
        <v>0</v>
      </c>
      <c r="K378" s="30">
        <v>13.67</v>
      </c>
      <c r="L378" s="30">
        <v>0</v>
      </c>
      <c r="M378" s="31">
        <f t="shared" si="16"/>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86" s="188" customFormat="1" ht="15.6" customHeight="1" x14ac:dyDescent="0.3">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row>
    <row r="380" spans="1:18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row>
    <row r="381" spans="1:18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row>
  </sheetData>
  <sheetProtection algorithmName="SHA-512" hashValue="VPPtzO9BZNE8xda3hHjpfivXQodx5G67kyPO4FQd9H9t3EBzaRNXWwMXl1Dto5/Uq5+ya+fmfqjRMtws7wB0kg==" saltValue="CWlINpGrfGG/3BoWmJ5qZA==" spinCount="100000" sheet="1" autoFilter="0"/>
  <autoFilter ref="A5:GD378" xr:uid="{F5E50F13-210F-4A47-AA70-34CC6206363E}"/>
  <mergeCells count="17">
    <mergeCell ref="AJ2:AL4"/>
    <mergeCell ref="AN2:AP4"/>
    <mergeCell ref="AR2:AT4"/>
    <mergeCell ref="AV2:AX4"/>
    <mergeCell ref="AZ2:BB4"/>
    <mergeCell ref="AG2:AG5"/>
    <mergeCell ref="A2:A4"/>
    <mergeCell ref="B2:C4"/>
    <mergeCell ref="D2:H4"/>
    <mergeCell ref="I2:M4"/>
    <mergeCell ref="O2:Q4"/>
    <mergeCell ref="S2:X4"/>
    <mergeCell ref="Z2:Z4"/>
    <mergeCell ref="AA2:AA4"/>
    <mergeCell ref="AB2:AB5"/>
    <mergeCell ref="AE2:AE5"/>
    <mergeCell ref="AF2:AF5"/>
  </mergeCells>
  <phoneticPr fontId="3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vt:lpstr>
      <vt:lpstr>SFY26 FFS Rate_NFQIPP-110325 R2</vt:lpstr>
      <vt:lpstr>SFY26 FFS Rate_NFQIPP- 091425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Shenoy, Ambrish</dc:creator>
  <cp:lastModifiedBy>Shenoy, Ambrish</cp:lastModifiedBy>
  <dcterms:created xsi:type="dcterms:W3CDTF">2025-09-15T01:25:54Z</dcterms:created>
  <dcterms:modified xsi:type="dcterms:W3CDTF">2025-11-03T18:47:35Z</dcterms:modified>
</cp:coreProperties>
</file>