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nj-my.sharepoint.com/personal/david_nelson_dol_nj_gov/Documents/Documents/CARE/FY2026 NGO/"/>
    </mc:Choice>
  </mc:AlternateContent>
  <xr:revisionPtr revIDLastSave="0" documentId="8_{3009393D-AE5A-4E42-9C1F-57EE39D5D65E}" xr6:coauthVersionLast="47" xr6:coauthVersionMax="47" xr10:uidLastSave="{00000000-0000-0000-0000-000000000000}"/>
  <bookViews>
    <workbookView xWindow="-108" yWindow="-108" windowWidth="23256" windowHeight="12456" firstSheet="1" activeTab="1" xr2:uid="{64E95939-398E-45F3-BB5F-22C03E0D0A95}"/>
  </bookViews>
  <sheets>
    <sheet name="Sch A (Direct Staff)" sheetId="9" r:id="rId1"/>
    <sheet name="Sch A (Admin Staff)" sheetId="14" r:id="rId2"/>
    <sheet name="Sch B-Admin Cost- Non personn" sheetId="6" r:id="rId3"/>
    <sheet name="Sch C-Dir Cost" sheetId="12" r:id="rId4"/>
    <sheet name="Cost Summary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8" l="1"/>
  <c r="C9" i="8"/>
  <c r="C11" i="8"/>
  <c r="C12" i="8"/>
  <c r="G7" i="8"/>
  <c r="C7" i="8"/>
  <c r="G3" i="8"/>
  <c r="G11" i="12"/>
  <c r="F11" i="12"/>
  <c r="G8" i="12"/>
  <c r="F8" i="12"/>
  <c r="G8" i="14"/>
  <c r="F8" i="14"/>
  <c r="E8" i="14"/>
  <c r="D8" i="14"/>
  <c r="C8" i="14"/>
  <c r="B8" i="14"/>
  <c r="F9" i="9"/>
  <c r="E9" i="9"/>
  <c r="D9" i="9"/>
  <c r="C9" i="9"/>
  <c r="B9" i="9"/>
  <c r="A9" i="9"/>
  <c r="J38" i="12"/>
  <c r="J40" i="12" s="1"/>
  <c r="F6" i="8" s="1"/>
  <c r="J35" i="12"/>
  <c r="J32" i="12"/>
  <c r="J29" i="12"/>
  <c r="J26" i="12"/>
  <c r="J23" i="12"/>
  <c r="J20" i="12"/>
  <c r="J17" i="12"/>
  <c r="J14" i="12"/>
  <c r="I38" i="12"/>
  <c r="I35" i="12"/>
  <c r="I32" i="12"/>
  <c r="I26" i="12"/>
  <c r="I29" i="12"/>
  <c r="I23" i="12"/>
  <c r="I20" i="12"/>
  <c r="I17" i="12"/>
  <c r="I14" i="12"/>
  <c r="H38" i="12"/>
  <c r="H35" i="12"/>
  <c r="H32" i="12"/>
  <c r="H29" i="12"/>
  <c r="H26" i="12"/>
  <c r="H23" i="12"/>
  <c r="H20" i="12"/>
  <c r="H17" i="12"/>
  <c r="H14" i="12"/>
  <c r="G38" i="12"/>
  <c r="G35" i="12"/>
  <c r="G32" i="12"/>
  <c r="G29" i="12"/>
  <c r="G26" i="12"/>
  <c r="G23" i="12"/>
  <c r="G20" i="12"/>
  <c r="G17" i="12"/>
  <c r="G14" i="12"/>
  <c r="J38" i="6"/>
  <c r="J35" i="6"/>
  <c r="J32" i="6"/>
  <c r="J29" i="6"/>
  <c r="J26" i="6"/>
  <c r="J23" i="6"/>
  <c r="J20" i="6"/>
  <c r="J17" i="6"/>
  <c r="J14" i="6"/>
  <c r="J11" i="6"/>
  <c r="J8" i="6"/>
  <c r="I38" i="6"/>
  <c r="I35" i="6"/>
  <c r="I32" i="6"/>
  <c r="I29" i="6"/>
  <c r="I26" i="6"/>
  <c r="I23" i="6"/>
  <c r="I20" i="6"/>
  <c r="I17" i="6"/>
  <c r="I14" i="6"/>
  <c r="I11" i="6"/>
  <c r="I8" i="6"/>
  <c r="H38" i="6"/>
  <c r="H35" i="6"/>
  <c r="H32" i="6"/>
  <c r="H29" i="6"/>
  <c r="H26" i="6"/>
  <c r="H23" i="6"/>
  <c r="H20" i="6"/>
  <c r="H17" i="6"/>
  <c r="H14" i="6"/>
  <c r="H11" i="6"/>
  <c r="H8" i="6"/>
  <c r="G35" i="6"/>
  <c r="G38" i="6"/>
  <c r="G32" i="6"/>
  <c r="G29" i="6"/>
  <c r="G26" i="6"/>
  <c r="G23" i="6"/>
  <c r="G20" i="6"/>
  <c r="G17" i="6"/>
  <c r="G14" i="6"/>
  <c r="G11" i="6"/>
  <c r="G8" i="6"/>
  <c r="P38" i="14"/>
  <c r="P32" i="14"/>
  <c r="P26" i="14"/>
  <c r="P20" i="14"/>
  <c r="P14" i="14"/>
  <c r="O38" i="14"/>
  <c r="O32" i="14"/>
  <c r="O26" i="14"/>
  <c r="O20" i="14"/>
  <c r="O14" i="14"/>
  <c r="N38" i="14"/>
  <c r="N32" i="14"/>
  <c r="N26" i="14"/>
  <c r="N20" i="14"/>
  <c r="N40" i="14" s="1"/>
  <c r="N14" i="14"/>
  <c r="M38" i="14"/>
  <c r="M32" i="14"/>
  <c r="M26" i="14"/>
  <c r="M20" i="14"/>
  <c r="M14" i="14"/>
  <c r="L38" i="14"/>
  <c r="L32" i="14"/>
  <c r="L26" i="14"/>
  <c r="L20" i="14"/>
  <c r="L14" i="14"/>
  <c r="K38" i="14"/>
  <c r="K32" i="14"/>
  <c r="K26" i="14"/>
  <c r="K20" i="14"/>
  <c r="K14" i="14"/>
  <c r="I38" i="14"/>
  <c r="I32" i="14"/>
  <c r="I26" i="14"/>
  <c r="I20" i="14"/>
  <c r="I14" i="14"/>
  <c r="H38" i="14"/>
  <c r="H32" i="14"/>
  <c r="H26" i="14"/>
  <c r="H20" i="14"/>
  <c r="H14" i="14"/>
  <c r="G38" i="14"/>
  <c r="G32" i="14"/>
  <c r="G26" i="14"/>
  <c r="G20" i="14"/>
  <c r="G14" i="14"/>
  <c r="F38" i="14"/>
  <c r="F32" i="14"/>
  <c r="F26" i="14"/>
  <c r="F20" i="14"/>
  <c r="F14" i="14"/>
  <c r="E38" i="14"/>
  <c r="E32" i="14"/>
  <c r="E26" i="14"/>
  <c r="E20" i="14"/>
  <c r="E14" i="14"/>
  <c r="K39" i="9"/>
  <c r="K33" i="9"/>
  <c r="K27" i="9"/>
  <c r="K21" i="9"/>
  <c r="K15" i="9"/>
  <c r="J39" i="9"/>
  <c r="J33" i="9"/>
  <c r="J27" i="9"/>
  <c r="J21" i="9"/>
  <c r="J15" i="9"/>
  <c r="I39" i="9"/>
  <c r="I33" i="9"/>
  <c r="I27" i="9"/>
  <c r="I21" i="9"/>
  <c r="I15" i="9"/>
  <c r="H39" i="9"/>
  <c r="H33" i="9"/>
  <c r="H27" i="9"/>
  <c r="H21" i="9"/>
  <c r="H15" i="9"/>
  <c r="G39" i="9"/>
  <c r="G33" i="9"/>
  <c r="G27" i="9"/>
  <c r="G21" i="9"/>
  <c r="G15" i="9"/>
  <c r="O39" i="9"/>
  <c r="O33" i="9"/>
  <c r="O27" i="9"/>
  <c r="O21" i="9"/>
  <c r="O15" i="9"/>
  <c r="N39" i="9"/>
  <c r="N33" i="9"/>
  <c r="N27" i="9"/>
  <c r="M39" i="9"/>
  <c r="M33" i="9"/>
  <c r="M27" i="9"/>
  <c r="N21" i="9"/>
  <c r="M21" i="9"/>
  <c r="N15" i="9"/>
  <c r="M15" i="9"/>
  <c r="J11" i="12"/>
  <c r="I11" i="12"/>
  <c r="H11" i="12"/>
  <c r="J8" i="12"/>
  <c r="I8" i="12"/>
  <c r="H8" i="12"/>
  <c r="J5" i="12"/>
  <c r="I5" i="12"/>
  <c r="H5" i="12"/>
  <c r="G5" i="12"/>
  <c r="J5" i="6"/>
  <c r="I5" i="6"/>
  <c r="H5" i="6"/>
  <c r="G5" i="6"/>
  <c r="P8" i="14"/>
  <c r="O8" i="14"/>
  <c r="L8" i="14"/>
  <c r="I8" i="14"/>
  <c r="N8" i="14"/>
  <c r="K8" i="14"/>
  <c r="H8" i="14"/>
  <c r="O9" i="9"/>
  <c r="N9" i="9"/>
  <c r="K9" i="9"/>
  <c r="H9" i="9"/>
  <c r="M9" i="9"/>
  <c r="J9" i="9"/>
  <c r="G9" i="9"/>
  <c r="J40" i="6" l="1"/>
  <c r="F5" i="8" s="1"/>
  <c r="P40" i="14"/>
  <c r="O40" i="14"/>
  <c r="O41" i="9"/>
  <c r="F3" i="8" s="1"/>
  <c r="N41" i="9"/>
  <c r="F4" i="8" s="1"/>
  <c r="M41" i="9"/>
  <c r="J38" i="14"/>
  <c r="B38" i="14"/>
  <c r="J32" i="14"/>
  <c r="B32" i="14"/>
  <c r="J26" i="14"/>
  <c r="B26" i="14"/>
  <c r="J20" i="14"/>
  <c r="B20" i="14"/>
  <c r="J14" i="14"/>
  <c r="B14" i="14"/>
  <c r="L39" i="9"/>
  <c r="F39" i="9"/>
  <c r="A39" i="9"/>
  <c r="L33" i="9"/>
  <c r="F33" i="9"/>
  <c r="A33" i="9"/>
  <c r="L27" i="9"/>
  <c r="F27" i="9"/>
  <c r="A27" i="9"/>
  <c r="L21" i="9"/>
  <c r="F21" i="9"/>
  <c r="A21" i="9"/>
  <c r="B21" i="9" s="1"/>
  <c r="L15" i="9"/>
  <c r="F15" i="9"/>
  <c r="A15" i="9"/>
  <c r="F38" i="12"/>
  <c r="F35" i="12"/>
  <c r="F32" i="12"/>
  <c r="F29" i="12"/>
  <c r="F26" i="12"/>
  <c r="F23" i="12"/>
  <c r="F20" i="12"/>
  <c r="F17" i="12"/>
  <c r="F14" i="12"/>
  <c r="F5" i="12"/>
  <c r="H40" i="6"/>
  <c r="D5" i="8" s="1"/>
  <c r="I40" i="6"/>
  <c r="E5" i="8" s="1"/>
  <c r="G40" i="6"/>
  <c r="F38" i="6"/>
  <c r="F35" i="6"/>
  <c r="F32" i="6"/>
  <c r="F29" i="6"/>
  <c r="F26" i="6"/>
  <c r="F23" i="6"/>
  <c r="F20" i="6"/>
  <c r="F17" i="6"/>
  <c r="F14" i="6"/>
  <c r="F11" i="6"/>
  <c r="F8" i="6"/>
  <c r="F9" i="8" l="1"/>
  <c r="F7" i="8"/>
  <c r="F10" i="8" s="1"/>
  <c r="F40" i="12"/>
  <c r="C5" i="8"/>
  <c r="G5" i="8" s="1"/>
  <c r="B27" i="9"/>
  <c r="C27" i="9" s="1"/>
  <c r="C21" i="9"/>
  <c r="A41" i="9"/>
  <c r="B40" i="14"/>
  <c r="C14" i="14"/>
  <c r="D14" i="14" s="1"/>
  <c r="F40" i="6"/>
  <c r="C38" i="14"/>
  <c r="D38" i="14" s="1"/>
  <c r="C32" i="14"/>
  <c r="D32" i="14" s="1"/>
  <c r="C26" i="14"/>
  <c r="D26" i="14" s="1"/>
  <c r="C20" i="14"/>
  <c r="D20" i="14" s="1"/>
  <c r="B39" i="9"/>
  <c r="C39" i="9" s="1"/>
  <c r="B33" i="9"/>
  <c r="C33" i="9" s="1"/>
  <c r="B15" i="9"/>
  <c r="C15" i="9" s="1"/>
  <c r="F40" i="14" l="1"/>
  <c r="I40" i="14"/>
  <c r="L40" i="14"/>
  <c r="K40" i="14"/>
  <c r="G40" i="14"/>
  <c r="E40" i="14"/>
  <c r="H40" i="14"/>
  <c r="D41" i="9"/>
  <c r="J41" i="9"/>
  <c r="G41" i="9"/>
  <c r="K41" i="9"/>
  <c r="H41" i="9"/>
  <c r="E41" i="9"/>
  <c r="G40" i="12"/>
  <c r="C6" i="8" s="1"/>
  <c r="H40" i="12"/>
  <c r="D6" i="8" s="1"/>
  <c r="I40" i="12"/>
  <c r="E6" i="8" s="1"/>
  <c r="C41" i="9"/>
  <c r="B41" i="9"/>
  <c r="C40" i="14"/>
  <c r="D40" i="14"/>
  <c r="G6" i="8" l="1"/>
  <c r="D4" i="8"/>
  <c r="C4" i="8"/>
  <c r="E4" i="8"/>
  <c r="M8" i="14"/>
  <c r="M40" i="14" s="1"/>
  <c r="E9" i="8" s="1"/>
  <c r="J8" i="14"/>
  <c r="J40" i="14" s="1"/>
  <c r="D9" i="8" s="1"/>
  <c r="F41" i="9"/>
  <c r="C3" i="8" s="1"/>
  <c r="I9" i="9"/>
  <c r="I41" i="9" s="1"/>
  <c r="L9" i="9"/>
  <c r="L41" i="9" s="1"/>
  <c r="E3" i="8" l="1"/>
  <c r="E7" i="8" s="1"/>
  <c r="E10" i="8" s="1"/>
  <c r="D3" i="8"/>
  <c r="D7" i="8" s="1"/>
  <c r="D10" i="8" s="1"/>
  <c r="C10" i="8"/>
  <c r="G4" i="8"/>
  <c r="G10" i="8" l="1"/>
</calcChain>
</file>

<file path=xl/sharedStrings.xml><?xml version="1.0" encoding="utf-8"?>
<sst xmlns="http://schemas.openxmlformats.org/spreadsheetml/2006/main" count="561" uniqueCount="45">
  <si>
    <t>Schedule A</t>
  </si>
  <si>
    <t>Direct Personnel</t>
  </si>
  <si>
    <t>Subgrantee Name</t>
  </si>
  <si>
    <t>Position Title</t>
  </si>
  <si>
    <t>Legal First Name</t>
  </si>
  <si>
    <t>Legal Last Name</t>
  </si>
  <si>
    <t>Annual Salary/Wages</t>
  </si>
  <si>
    <t>% of Time on Project</t>
  </si>
  <si>
    <t>Fringe Benefit Rate %</t>
  </si>
  <si>
    <t>Roles and responsibilities description for position title</t>
  </si>
  <si>
    <t>Total Costs</t>
  </si>
  <si>
    <t>TDI/FLI</t>
  </si>
  <si>
    <t>UI</t>
  </si>
  <si>
    <t>DWBR</t>
  </si>
  <si>
    <t>Salary/Wage</t>
  </si>
  <si>
    <t>Fringe</t>
  </si>
  <si>
    <t>Total cost</t>
  </si>
  <si>
    <t>Admin Personnel</t>
  </si>
  <si>
    <t>Schedule B</t>
  </si>
  <si>
    <t>Admin Costs (Non Personnel)</t>
  </si>
  <si>
    <r>
      <rPr>
        <b/>
        <sz val="11"/>
        <color theme="1"/>
        <rFont val="Calibri"/>
        <family val="2"/>
        <scheme val="minor"/>
      </rPr>
      <t>Cost Category Options</t>
    </r>
    <r>
      <rPr>
        <sz val="11"/>
        <color theme="1"/>
        <rFont val="Calibri"/>
        <family val="2"/>
        <scheme val="minor"/>
      </rPr>
      <t xml:space="preserve">
Audit Fees
Office Supplies
Professional and Consultation Services
Other</t>
    </r>
  </si>
  <si>
    <t xml:space="preserve">Cost Categories (select from drop down) </t>
  </si>
  <si>
    <t>If "other" please explain</t>
  </si>
  <si>
    <t>Number of Units</t>
  </si>
  <si>
    <t>Cost per unit</t>
  </si>
  <si>
    <t>Total</t>
  </si>
  <si>
    <t xml:space="preserve">Justification </t>
  </si>
  <si>
    <t>Schedule C</t>
  </si>
  <si>
    <t>Cost Category Options</t>
  </si>
  <si>
    <t xml:space="preserve">Direct Costs 
(Non Personnel) </t>
  </si>
  <si>
    <t xml:space="preserve">
Advertising Costs
Office Supplies
Participant Costs
Printing
Subgrantee Contract
Technology Costs
Travel Costs
Vendor Contract
Other</t>
  </si>
  <si>
    <t xml:space="preserve">TDI/FLI </t>
  </si>
  <si>
    <t>Cost Category</t>
  </si>
  <si>
    <t>Total Funds Needed</t>
  </si>
  <si>
    <t>A. Personnel Costs</t>
  </si>
  <si>
    <t>Fringe Benefit</t>
  </si>
  <si>
    <t xml:space="preserve">B. Admin Cost- Non Personnel Total </t>
  </si>
  <si>
    <t xml:space="preserve">C. Direct Cost- Non Personnel Total </t>
  </si>
  <si>
    <t xml:space="preserve">Grand Total </t>
  </si>
  <si>
    <t xml:space="preserve">Admin Cost Total </t>
  </si>
  <si>
    <t>Admin Cost Percentage</t>
  </si>
  <si>
    <t>Direct Cost Percentage</t>
  </si>
  <si>
    <t>Personnel Cost Percentage</t>
  </si>
  <si>
    <t xml:space="preserve">Admin Cost Cannot Exceed 10% in any individual funding category. </t>
  </si>
  <si>
    <t>Work Rights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</si>
</sst>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1">
    <xf numFmtId="0" fontId="0" fillId="0" borderId="0" xfId="0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8" borderId="1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9" xfId="0" applyBorder="1" applyAlignment="1">
      <alignment wrapText="1"/>
    </xf>
    <xf numFmtId="9" fontId="0" fillId="0" borderId="9" xfId="0" applyNumberFormat="1" applyBorder="1" applyAlignment="1">
      <alignment wrapText="1"/>
    </xf>
    <xf numFmtId="9" fontId="0" fillId="0" borderId="10" xfId="0" applyNumberFormat="1" applyBorder="1" applyAlignment="1">
      <alignment wrapText="1"/>
    </xf>
    <xf numFmtId="0" fontId="0" fillId="8" borderId="0" xfId="0" applyFill="1" applyAlignment="1">
      <alignment wrapText="1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5" borderId="9" xfId="0" applyFill="1" applyBorder="1" applyAlignment="1">
      <alignment wrapText="1"/>
    </xf>
    <xf numFmtId="0" fontId="0" fillId="5" borderId="10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4" borderId="11" xfId="0" applyFill="1" applyBorder="1" applyAlignment="1">
      <alignment wrapText="1"/>
    </xf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1" fillId="10" borderId="14" xfId="0" applyFont="1" applyFill="1" applyBorder="1" applyAlignment="1">
      <alignment wrapText="1"/>
    </xf>
    <xf numFmtId="0" fontId="1" fillId="10" borderId="13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44" fontId="0" fillId="0" borderId="5" xfId="1" applyFont="1" applyBorder="1" applyAlignment="1">
      <alignment wrapText="1"/>
    </xf>
    <xf numFmtId="44" fontId="0" fillId="0" borderId="0" xfId="1" applyFont="1" applyAlignment="1">
      <alignment wrapText="1"/>
    </xf>
    <xf numFmtId="44" fontId="0" fillId="0" borderId="2" xfId="1" applyFont="1" applyBorder="1" applyAlignment="1">
      <alignment wrapText="1"/>
    </xf>
    <xf numFmtId="44" fontId="0" fillId="0" borderId="3" xfId="1" applyFont="1" applyBorder="1" applyAlignment="1">
      <alignment wrapText="1"/>
    </xf>
    <xf numFmtId="44" fontId="0" fillId="0" borderId="4" xfId="1" applyFont="1" applyBorder="1" applyAlignment="1">
      <alignment wrapText="1"/>
    </xf>
    <xf numFmtId="44" fontId="0" fillId="2" borderId="10" xfId="1" applyFont="1" applyFill="1" applyBorder="1" applyAlignment="1">
      <alignment wrapText="1"/>
    </xf>
    <xf numFmtId="44" fontId="0" fillId="7" borderId="4" xfId="1" applyFont="1" applyFill="1" applyBorder="1" applyAlignment="1">
      <alignment wrapText="1"/>
    </xf>
    <xf numFmtId="44" fontId="0" fillId="5" borderId="2" xfId="1" applyFont="1" applyFill="1" applyBorder="1" applyAlignment="1">
      <alignment wrapText="1"/>
    </xf>
    <xf numFmtId="44" fontId="0" fillId="6" borderId="3" xfId="1" applyFont="1" applyFill="1" applyBorder="1" applyAlignment="1">
      <alignment wrapText="1"/>
    </xf>
    <xf numFmtId="44" fontId="0" fillId="4" borderId="3" xfId="1" applyFont="1" applyFill="1" applyBorder="1" applyAlignment="1">
      <alignment wrapText="1"/>
    </xf>
    <xf numFmtId="44" fontId="0" fillId="0" borderId="11" xfId="1" applyFont="1" applyBorder="1" applyAlignment="1">
      <alignment wrapText="1"/>
    </xf>
    <xf numFmtId="44" fontId="0" fillId="0" borderId="9" xfId="1" applyFont="1" applyBorder="1" applyAlignment="1">
      <alignment wrapText="1"/>
    </xf>
    <xf numFmtId="44" fontId="0" fillId="5" borderId="11" xfId="1" applyFont="1" applyFill="1" applyBorder="1" applyAlignment="1">
      <alignment wrapText="1"/>
    </xf>
    <xf numFmtId="44" fontId="0" fillId="5" borderId="3" xfId="1" applyFont="1" applyFill="1" applyBorder="1" applyAlignment="1">
      <alignment wrapText="1"/>
    </xf>
    <xf numFmtId="44" fontId="2" fillId="2" borderId="13" xfId="1" applyFont="1" applyFill="1" applyBorder="1" applyAlignment="1">
      <alignment wrapText="1"/>
    </xf>
    <xf numFmtId="44" fontId="0" fillId="7" borderId="1" xfId="1" applyFont="1" applyFill="1" applyBorder="1" applyAlignment="1">
      <alignment wrapText="1"/>
    </xf>
    <xf numFmtId="44" fontId="0" fillId="9" borderId="1" xfId="1" applyFont="1" applyFill="1" applyBorder="1" applyAlignment="1">
      <alignment wrapText="1"/>
    </xf>
    <xf numFmtId="44" fontId="0" fillId="3" borderId="1" xfId="1" applyFont="1" applyFill="1" applyBorder="1" applyAlignment="1">
      <alignment wrapText="1"/>
    </xf>
    <xf numFmtId="44" fontId="0" fillId="4" borderId="1" xfId="1" applyFont="1" applyFill="1" applyBorder="1" applyAlignment="1">
      <alignment wrapText="1"/>
    </xf>
    <xf numFmtId="0" fontId="1" fillId="10" borderId="5" xfId="0" applyFont="1" applyFill="1" applyBorder="1" applyAlignment="1">
      <alignment wrapText="1"/>
    </xf>
    <xf numFmtId="0" fontId="1" fillId="10" borderId="6" xfId="0" applyFont="1" applyFill="1" applyBorder="1" applyAlignment="1">
      <alignment wrapText="1"/>
    </xf>
    <xf numFmtId="44" fontId="0" fillId="2" borderId="7" xfId="1" applyFont="1" applyFill="1" applyBorder="1" applyAlignment="1">
      <alignment wrapText="1"/>
    </xf>
    <xf numFmtId="9" fontId="3" fillId="2" borderId="10" xfId="2" applyFont="1" applyFill="1" applyBorder="1" applyAlignment="1">
      <alignment wrapText="1"/>
    </xf>
    <xf numFmtId="9" fontId="0" fillId="2" borderId="8" xfId="2" applyFont="1" applyFill="1" applyBorder="1" applyAlignment="1">
      <alignment wrapText="1"/>
    </xf>
    <xf numFmtId="9" fontId="0" fillId="2" borderId="10" xfId="2" applyFont="1" applyFill="1" applyBorder="1" applyAlignment="1">
      <alignment wrapText="1"/>
    </xf>
    <xf numFmtId="0" fontId="1" fillId="11" borderId="1" xfId="0" applyFont="1" applyFill="1" applyBorder="1" applyAlignment="1">
      <alignment wrapText="1"/>
    </xf>
    <xf numFmtId="0" fontId="1" fillId="11" borderId="2" xfId="0" applyFont="1" applyFill="1" applyBorder="1" applyAlignment="1">
      <alignment horizontal="right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44" fontId="5" fillId="0" borderId="0" xfId="1" applyFont="1" applyAlignment="1">
      <alignment wrapText="1"/>
    </xf>
    <xf numFmtId="44" fontId="0" fillId="12" borderId="1" xfId="1" applyFont="1" applyFill="1" applyBorder="1" applyAlignment="1">
      <alignment wrapText="1"/>
    </xf>
    <xf numFmtId="9" fontId="2" fillId="0" borderId="9" xfId="0" applyNumberFormat="1" applyFont="1" applyBorder="1" applyAlignment="1">
      <alignment wrapText="1"/>
    </xf>
    <xf numFmtId="44" fontId="2" fillId="0" borderId="9" xfId="1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0" xfId="0" applyFont="1" applyAlignment="1">
      <alignment vertical="top" wrapText="1"/>
    </xf>
    <xf numFmtId="44" fontId="2" fillId="8" borderId="1" xfId="1" applyFont="1" applyFill="1" applyBorder="1" applyAlignment="1">
      <alignment wrapText="1"/>
    </xf>
    <xf numFmtId="44" fontId="2" fillId="2" borderId="1" xfId="1" applyFont="1" applyFill="1" applyBorder="1" applyAlignment="1">
      <alignment wrapText="1"/>
    </xf>
    <xf numFmtId="0" fontId="0" fillId="13" borderId="17" xfId="0" applyFill="1" applyBorder="1" applyAlignment="1">
      <alignment wrapText="1"/>
    </xf>
    <xf numFmtId="0" fontId="0" fillId="13" borderId="18" xfId="0" applyFill="1" applyBorder="1" applyAlignment="1">
      <alignment wrapText="1"/>
    </xf>
    <xf numFmtId="0" fontId="0" fillId="13" borderId="0" xfId="0" applyFill="1" applyAlignment="1">
      <alignment wrapText="1"/>
    </xf>
    <xf numFmtId="0" fontId="0" fillId="0" borderId="12" xfId="0" applyBorder="1" applyAlignment="1">
      <alignment wrapText="1"/>
    </xf>
    <xf numFmtId="44" fontId="0" fillId="13" borderId="3" xfId="1" applyFont="1" applyFill="1" applyBorder="1" applyAlignment="1">
      <alignment wrapText="1"/>
    </xf>
    <xf numFmtId="44" fontId="0" fillId="13" borderId="1" xfId="1" applyFont="1" applyFill="1" applyBorder="1" applyAlignment="1">
      <alignment wrapText="1"/>
    </xf>
    <xf numFmtId="0" fontId="0" fillId="13" borderId="2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10" xfId="0" applyFill="1" applyBorder="1" applyAlignment="1">
      <alignment wrapText="1"/>
    </xf>
    <xf numFmtId="0" fontId="0" fillId="13" borderId="12" xfId="0" applyFill="1" applyBorder="1" applyAlignment="1">
      <alignment wrapText="1"/>
    </xf>
    <xf numFmtId="0" fontId="0" fillId="13" borderId="4" xfId="0" applyFill="1" applyBorder="1" applyAlignment="1">
      <alignment wrapText="1"/>
    </xf>
    <xf numFmtId="0" fontId="0" fillId="13" borderId="3" xfId="0" applyFill="1" applyBorder="1" applyAlignment="1">
      <alignment wrapText="1"/>
    </xf>
    <xf numFmtId="0" fontId="0" fillId="13" borderId="11" xfId="0" applyFill="1" applyBorder="1" applyAlignment="1">
      <alignment wrapText="1"/>
    </xf>
    <xf numFmtId="0" fontId="0" fillId="13" borderId="9" xfId="0" applyFill="1" applyBorder="1" applyAlignment="1">
      <alignment wrapText="1"/>
    </xf>
    <xf numFmtId="0" fontId="0" fillId="13" borderId="7" xfId="0" applyFill="1" applyBorder="1" applyAlignment="1">
      <alignment wrapText="1"/>
    </xf>
    <xf numFmtId="44" fontId="0" fillId="0" borderId="1" xfId="1" applyFont="1" applyBorder="1" applyAlignment="1">
      <alignment wrapText="1"/>
    </xf>
    <xf numFmtId="0" fontId="1" fillId="13" borderId="12" xfId="0" applyFont="1" applyFill="1" applyBorder="1" applyAlignment="1">
      <alignment wrapText="1"/>
    </xf>
    <xf numFmtId="0" fontId="0" fillId="13" borderId="21" xfId="0" applyFill="1" applyBorder="1" applyAlignment="1">
      <alignment wrapText="1"/>
    </xf>
    <xf numFmtId="0" fontId="0" fillId="13" borderId="6" xfId="0" applyFill="1" applyBorder="1" applyAlignment="1">
      <alignment wrapText="1"/>
    </xf>
    <xf numFmtId="0" fontId="0" fillId="13" borderId="15" xfId="0" applyFill="1" applyBorder="1" applyAlignment="1">
      <alignment wrapText="1"/>
    </xf>
    <xf numFmtId="0" fontId="0" fillId="13" borderId="1" xfId="0" applyFill="1" applyBorder="1" applyAlignment="1">
      <alignment wrapText="1"/>
    </xf>
    <xf numFmtId="0" fontId="0" fillId="13" borderId="5" xfId="0" applyFill="1" applyBorder="1" applyAlignment="1">
      <alignment wrapText="1"/>
    </xf>
    <xf numFmtId="44" fontId="0" fillId="6" borderId="1" xfId="1" applyFont="1" applyFill="1" applyBorder="1" applyAlignment="1">
      <alignment wrapText="1"/>
    </xf>
    <xf numFmtId="44" fontId="0" fillId="4" borderId="2" xfId="1" applyFont="1" applyFill="1" applyBorder="1" applyAlignment="1">
      <alignment wrapText="1"/>
    </xf>
    <xf numFmtId="44" fontId="0" fillId="5" borderId="1" xfId="1" applyFont="1" applyFill="1" applyBorder="1" applyAlignment="1">
      <alignment wrapText="1"/>
    </xf>
    <xf numFmtId="44" fontId="0" fillId="5" borderId="15" xfId="1" applyFont="1" applyFill="1" applyBorder="1" applyAlignment="1">
      <alignment wrapText="1"/>
    </xf>
    <xf numFmtId="9" fontId="3" fillId="5" borderId="13" xfId="2" applyFont="1" applyFill="1" applyBorder="1" applyAlignment="1">
      <alignment wrapText="1"/>
    </xf>
    <xf numFmtId="44" fontId="0" fillId="6" borderId="15" xfId="1" applyFont="1" applyFill="1" applyBorder="1" applyAlignment="1">
      <alignment wrapText="1"/>
    </xf>
    <xf numFmtId="9" fontId="3" fillId="6" borderId="13" xfId="2" applyFont="1" applyFill="1" applyBorder="1" applyAlignment="1">
      <alignment wrapText="1"/>
    </xf>
    <xf numFmtId="44" fontId="0" fillId="4" borderId="15" xfId="1" applyFont="1" applyFill="1" applyBorder="1" applyAlignment="1">
      <alignment wrapText="1"/>
    </xf>
    <xf numFmtId="9" fontId="3" fillId="4" borderId="13" xfId="2" applyFont="1" applyFill="1" applyBorder="1" applyAlignment="1">
      <alignment wrapText="1"/>
    </xf>
    <xf numFmtId="44" fontId="0" fillId="13" borderId="15" xfId="1" applyFont="1" applyFill="1" applyBorder="1" applyAlignment="1">
      <alignment wrapText="1"/>
    </xf>
    <xf numFmtId="9" fontId="3" fillId="13" borderId="13" xfId="2" applyFont="1" applyFill="1" applyBorder="1" applyAlignment="1">
      <alignment wrapText="1"/>
    </xf>
    <xf numFmtId="0" fontId="1" fillId="11" borderId="2" xfId="0" applyFont="1" applyFill="1" applyBorder="1" applyAlignment="1">
      <alignment wrapText="1"/>
    </xf>
    <xf numFmtId="0" fontId="0" fillId="11" borderId="5" xfId="0" applyFill="1" applyBorder="1" applyAlignment="1">
      <alignment horizontal="left" wrapText="1"/>
    </xf>
    <xf numFmtId="0" fontId="1" fillId="11" borderId="11" xfId="0" applyFont="1" applyFill="1" applyBorder="1" applyAlignment="1">
      <alignment wrapText="1"/>
    </xf>
    <xf numFmtId="0" fontId="1" fillId="5" borderId="15" xfId="0" applyFont="1" applyFill="1" applyBorder="1" applyAlignment="1">
      <alignment wrapText="1"/>
    </xf>
    <xf numFmtId="0" fontId="1" fillId="6" borderId="15" xfId="0" applyFont="1" applyFill="1" applyBorder="1" applyAlignment="1">
      <alignment wrapText="1"/>
    </xf>
    <xf numFmtId="0" fontId="1" fillId="4" borderId="15" xfId="0" applyFont="1" applyFill="1" applyBorder="1" applyAlignment="1">
      <alignment wrapText="1"/>
    </xf>
    <xf numFmtId="0" fontId="0" fillId="13" borderId="22" xfId="0" applyFill="1" applyBorder="1" applyAlignment="1">
      <alignment wrapText="1"/>
    </xf>
    <xf numFmtId="0" fontId="0" fillId="13" borderId="23" xfId="0" applyFill="1" applyBorder="1" applyAlignment="1">
      <alignment wrapText="1"/>
    </xf>
    <xf numFmtId="0" fontId="0" fillId="3" borderId="1" xfId="0" applyFill="1" applyBorder="1" applyAlignment="1">
      <alignment wrapText="1"/>
    </xf>
    <xf numFmtId="164" fontId="0" fillId="0" borderId="9" xfId="0" applyNumberFormat="1" applyBorder="1" applyAlignment="1">
      <alignment wrapText="1"/>
    </xf>
    <xf numFmtId="0" fontId="0" fillId="13" borderId="20" xfId="0" applyFill="1" applyBorder="1" applyAlignment="1">
      <alignment horizontal="left" wrapText="1"/>
    </xf>
    <xf numFmtId="0" fontId="0" fillId="13" borderId="16" xfId="0" applyFill="1" applyBorder="1" applyAlignment="1">
      <alignment horizontal="left" wrapText="1"/>
    </xf>
    <xf numFmtId="0" fontId="0" fillId="13" borderId="19" xfId="0" applyFill="1" applyBorder="1" applyAlignment="1">
      <alignment horizontal="left" wrapText="1"/>
    </xf>
    <xf numFmtId="0" fontId="0" fillId="13" borderId="2" xfId="0" applyFill="1" applyBorder="1" applyAlignment="1">
      <alignment horizontal="left" wrapText="1"/>
    </xf>
    <xf numFmtId="0" fontId="0" fillId="13" borderId="3" xfId="0" applyFill="1" applyBorder="1" applyAlignment="1">
      <alignment horizontal="left" wrapText="1"/>
    </xf>
    <xf numFmtId="0" fontId="0" fillId="13" borderId="4" xfId="0" applyFill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13" borderId="6" xfId="0" applyFill="1" applyBorder="1" applyAlignment="1">
      <alignment horizontal="left" wrapText="1"/>
    </xf>
    <xf numFmtId="0" fontId="0" fillId="13" borderId="12" xfId="0" applyFill="1" applyBorder="1" applyAlignment="1">
      <alignment horizontal="left" wrapText="1"/>
    </xf>
    <xf numFmtId="0" fontId="0" fillId="13" borderId="7" xfId="0" applyFill="1" applyBorder="1" applyAlignment="1">
      <alignment horizontal="left" wrapText="1"/>
    </xf>
    <xf numFmtId="0" fontId="0" fillId="0" borderId="2" xfId="0" applyBorder="1" applyAlignment="1">
      <alignment horizont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49BEA-38B0-4BE1-9053-EE1987D970B9}">
  <dimension ref="A1:S42"/>
  <sheetViews>
    <sheetView zoomScale="87" workbookViewId="0">
      <selection activeCell="F10" sqref="F10"/>
    </sheetView>
  </sheetViews>
  <sheetFormatPr defaultColWidth="8.88671875" defaultRowHeight="14.4" x14ac:dyDescent="0.3"/>
  <cols>
    <col min="1" max="1" width="22.33203125" style="5" customWidth="1"/>
    <col min="2" max="2" width="20.6640625" style="5" customWidth="1"/>
    <col min="3" max="3" width="16.88671875" style="5" customWidth="1"/>
    <col min="4" max="4" width="14.33203125" style="40" customWidth="1"/>
    <col min="5" max="5" width="14.33203125" style="5" customWidth="1"/>
    <col min="6" max="6" width="19.88671875" style="5" customWidth="1"/>
    <col min="7" max="7" width="15.44140625" style="5" customWidth="1"/>
    <col min="8" max="8" width="14.44140625" style="5" customWidth="1"/>
    <col min="9" max="9" width="14.33203125" style="5" customWidth="1"/>
    <col min="10" max="10" width="15.33203125" style="5" customWidth="1"/>
    <col min="11" max="11" width="11.109375" style="5" bestFit="1" customWidth="1"/>
    <col min="12" max="15" width="13.6640625" style="5" customWidth="1"/>
    <col min="16" max="16384" width="8.88671875" style="5"/>
  </cols>
  <sheetData>
    <row r="1" spans="1:19" x14ac:dyDescent="0.3">
      <c r="A1" s="66" t="s">
        <v>0</v>
      </c>
    </row>
    <row r="2" spans="1:19" ht="21.6" thickBot="1" x14ac:dyDescent="0.45">
      <c r="A2" s="67" t="s">
        <v>1</v>
      </c>
    </row>
    <row r="3" spans="1:19" ht="18.600000000000001" thickBot="1" x14ac:dyDescent="0.4">
      <c r="A3" s="6" t="s">
        <v>2</v>
      </c>
      <c r="B3" s="7"/>
    </row>
    <row r="4" spans="1:19" ht="15" thickBot="1" x14ac:dyDescent="0.35"/>
    <row r="5" spans="1:19" ht="29.4" thickBot="1" x14ac:dyDescent="0.35">
      <c r="A5" s="1" t="s">
        <v>3</v>
      </c>
      <c r="B5" s="2" t="s">
        <v>4</v>
      </c>
      <c r="C5" s="2" t="s">
        <v>5</v>
      </c>
      <c r="D5" s="42" t="s">
        <v>6</v>
      </c>
      <c r="E5" s="2" t="s">
        <v>7</v>
      </c>
      <c r="F5" s="3" t="s">
        <v>8</v>
      </c>
      <c r="G5" s="4"/>
      <c r="H5" s="4"/>
      <c r="I5" s="4"/>
      <c r="J5" s="4"/>
      <c r="K5" s="4"/>
      <c r="L5" s="4"/>
      <c r="M5" s="4"/>
      <c r="N5" s="4"/>
      <c r="O5" s="4"/>
      <c r="P5" s="125" t="s">
        <v>9</v>
      </c>
      <c r="Q5" s="126"/>
      <c r="R5" s="126"/>
      <c r="S5" s="127"/>
    </row>
    <row r="6" spans="1:19" ht="15" thickBot="1" x14ac:dyDescent="0.35">
      <c r="A6" s="8"/>
      <c r="B6" s="9"/>
      <c r="C6" s="9"/>
      <c r="D6" s="50">
        <v>50000</v>
      </c>
      <c r="E6" s="10">
        <v>0.16</v>
      </c>
      <c r="F6" s="11">
        <v>0.6</v>
      </c>
      <c r="G6" s="12"/>
      <c r="H6" s="12"/>
      <c r="I6" s="12"/>
      <c r="J6" s="12"/>
      <c r="K6" s="12"/>
      <c r="L6" s="12"/>
      <c r="M6" s="12"/>
      <c r="N6" s="12"/>
      <c r="O6" s="12"/>
      <c r="P6" s="134"/>
      <c r="Q6" s="135"/>
      <c r="R6" s="135"/>
      <c r="S6" s="136"/>
    </row>
    <row r="7" spans="1:19" ht="15" thickBot="1" x14ac:dyDescent="0.35">
      <c r="A7" s="21" t="s">
        <v>10</v>
      </c>
      <c r="B7" s="22"/>
      <c r="C7" s="23"/>
      <c r="D7" s="46" t="s">
        <v>11</v>
      </c>
      <c r="E7" s="13"/>
      <c r="F7" s="14"/>
      <c r="G7" s="15" t="s">
        <v>44</v>
      </c>
      <c r="H7" s="16"/>
      <c r="I7" s="17"/>
      <c r="J7" s="18" t="s">
        <v>12</v>
      </c>
      <c r="K7" s="19"/>
      <c r="L7" s="19"/>
      <c r="M7" s="119" t="s">
        <v>13</v>
      </c>
      <c r="N7" s="120"/>
      <c r="O7" s="121"/>
      <c r="P7" s="128"/>
      <c r="Q7" s="129"/>
      <c r="R7" s="129"/>
      <c r="S7" s="130"/>
    </row>
    <row r="8" spans="1:19" ht="15" thickBot="1" x14ac:dyDescent="0.35">
      <c r="A8" s="34" t="s">
        <v>14</v>
      </c>
      <c r="B8" s="35" t="s">
        <v>15</v>
      </c>
      <c r="C8" s="33" t="s">
        <v>16</v>
      </c>
      <c r="D8" s="51" t="s">
        <v>14</v>
      </c>
      <c r="E8" s="24" t="s">
        <v>15</v>
      </c>
      <c r="F8" s="25" t="s">
        <v>16</v>
      </c>
      <c r="G8" s="26" t="s">
        <v>14</v>
      </c>
      <c r="H8" s="27" t="s">
        <v>15</v>
      </c>
      <c r="I8" s="28" t="s">
        <v>16</v>
      </c>
      <c r="J8" s="29" t="s">
        <v>14</v>
      </c>
      <c r="K8" s="30" t="s">
        <v>15</v>
      </c>
      <c r="L8" s="20" t="s">
        <v>16</v>
      </c>
      <c r="M8" s="93" t="s">
        <v>14</v>
      </c>
      <c r="N8" s="76" t="s">
        <v>15</v>
      </c>
      <c r="O8" s="77" t="s">
        <v>16</v>
      </c>
      <c r="P8" s="128"/>
      <c r="Q8" s="129"/>
      <c r="R8" s="129"/>
      <c r="S8" s="130"/>
    </row>
    <row r="9" spans="1:19" s="40" customFormat="1" ht="15" thickBot="1" x14ac:dyDescent="0.35">
      <c r="A9" s="49">
        <f>D6*E6</f>
        <v>8000</v>
      </c>
      <c r="B9" s="50">
        <f>F6*A9</f>
        <v>4800</v>
      </c>
      <c r="C9" s="53">
        <f>SUM(A9:B9)</f>
        <v>12800</v>
      </c>
      <c r="D9" s="49">
        <f>A9/4</f>
        <v>2000</v>
      </c>
      <c r="E9" s="50">
        <f>B9/4</f>
        <v>1200</v>
      </c>
      <c r="F9" s="53">
        <f>D9+E9</f>
        <v>3200</v>
      </c>
      <c r="G9" s="49">
        <f>A9/4</f>
        <v>2000</v>
      </c>
      <c r="H9" s="50">
        <f>B9/4</f>
        <v>1200</v>
      </c>
      <c r="I9" s="53">
        <f>G9+H9</f>
        <v>3200</v>
      </c>
      <c r="J9" s="49">
        <f>A9/4</f>
        <v>2000</v>
      </c>
      <c r="K9" s="50">
        <f>B9/4</f>
        <v>1200</v>
      </c>
      <c r="L9" s="53">
        <f>J9+K9</f>
        <v>3200</v>
      </c>
      <c r="M9" s="91">
        <f>A9/4</f>
        <v>2000</v>
      </c>
      <c r="N9" s="74">
        <f>B9/4</f>
        <v>1200</v>
      </c>
      <c r="O9" s="75">
        <f>M9+N9</f>
        <v>3200</v>
      </c>
      <c r="P9" s="131"/>
      <c r="Q9" s="132"/>
      <c r="R9" s="132"/>
      <c r="S9" s="133"/>
    </row>
    <row r="10" spans="1:19" ht="15" thickBot="1" x14ac:dyDescent="0.35"/>
    <row r="11" spans="1:19" ht="29.4" thickBot="1" x14ac:dyDescent="0.35">
      <c r="A11" s="1" t="s">
        <v>3</v>
      </c>
      <c r="B11" s="2" t="s">
        <v>4</v>
      </c>
      <c r="C11" s="2" t="s">
        <v>5</v>
      </c>
      <c r="D11" s="42" t="s">
        <v>6</v>
      </c>
      <c r="E11" s="2" t="s">
        <v>7</v>
      </c>
      <c r="F11" s="3" t="s">
        <v>8</v>
      </c>
      <c r="G11" s="4"/>
      <c r="H11" s="4"/>
      <c r="I11" s="4"/>
      <c r="J11" s="4"/>
      <c r="K11" s="4"/>
      <c r="L11" s="4"/>
      <c r="M11" s="4"/>
      <c r="N11" s="4"/>
      <c r="O11" s="4"/>
      <c r="P11" s="125" t="s">
        <v>9</v>
      </c>
      <c r="Q11" s="126"/>
      <c r="R11" s="126"/>
      <c r="S11" s="127"/>
    </row>
    <row r="12" spans="1:19" ht="15" thickBot="1" x14ac:dyDescent="0.35">
      <c r="A12" s="8"/>
      <c r="B12" s="9"/>
      <c r="C12" s="9"/>
      <c r="D12" s="50"/>
      <c r="E12" s="10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8"/>
      <c r="Q12" s="129"/>
      <c r="R12" s="129"/>
      <c r="S12" s="130"/>
    </row>
    <row r="13" spans="1:19" ht="15" thickBot="1" x14ac:dyDescent="0.35">
      <c r="A13" s="21" t="s">
        <v>10</v>
      </c>
      <c r="B13" s="22"/>
      <c r="C13" s="23"/>
      <c r="D13" s="46" t="s">
        <v>11</v>
      </c>
      <c r="E13" s="13"/>
      <c r="F13" s="14"/>
      <c r="G13" s="15" t="s">
        <v>44</v>
      </c>
      <c r="H13" s="16"/>
      <c r="I13" s="17"/>
      <c r="J13" s="18" t="s">
        <v>12</v>
      </c>
      <c r="K13" s="19"/>
      <c r="L13" s="20"/>
      <c r="M13" s="122" t="s">
        <v>13</v>
      </c>
      <c r="N13" s="123"/>
      <c r="O13" s="124"/>
      <c r="P13" s="128"/>
      <c r="Q13" s="129"/>
      <c r="R13" s="129"/>
      <c r="S13" s="130"/>
    </row>
    <row r="14" spans="1:19" ht="15" thickBot="1" x14ac:dyDescent="0.35">
      <c r="A14" s="34" t="s">
        <v>14</v>
      </c>
      <c r="B14" s="35" t="s">
        <v>15</v>
      </c>
      <c r="C14" s="33" t="s">
        <v>16</v>
      </c>
      <c r="D14" s="51" t="s">
        <v>14</v>
      </c>
      <c r="E14" s="24" t="s">
        <v>15</v>
      </c>
      <c r="F14" s="25" t="s">
        <v>16</v>
      </c>
      <c r="G14" s="26" t="s">
        <v>14</v>
      </c>
      <c r="H14" s="27" t="s">
        <v>15</v>
      </c>
      <c r="I14" s="28" t="s">
        <v>16</v>
      </c>
      <c r="J14" s="29" t="s">
        <v>14</v>
      </c>
      <c r="K14" s="30" t="s">
        <v>15</v>
      </c>
      <c r="L14" s="31" t="s">
        <v>16</v>
      </c>
      <c r="M14" s="88"/>
      <c r="N14" s="89"/>
      <c r="O14" s="90"/>
      <c r="P14" s="128"/>
      <c r="Q14" s="129"/>
      <c r="R14" s="129"/>
      <c r="S14" s="130"/>
    </row>
    <row r="15" spans="1:19" s="40" customFormat="1" ht="15" thickBot="1" x14ac:dyDescent="0.35">
      <c r="A15" s="49">
        <f>D12*E12</f>
        <v>0</v>
      </c>
      <c r="B15" s="50">
        <f>F12*A15</f>
        <v>0</v>
      </c>
      <c r="C15" s="53">
        <f>SUM(A15:B15)</f>
        <v>0</v>
      </c>
      <c r="D15" s="49"/>
      <c r="E15" s="50"/>
      <c r="F15" s="53">
        <f>D15+E15</f>
        <v>0</v>
      </c>
      <c r="G15" s="49">
        <f>A15/4</f>
        <v>0</v>
      </c>
      <c r="H15" s="50">
        <f>B15/4</f>
        <v>0</v>
      </c>
      <c r="I15" s="53">
        <f>G15+H15</f>
        <v>0</v>
      </c>
      <c r="J15" s="49">
        <f>A15/4</f>
        <v>0</v>
      </c>
      <c r="K15" s="50">
        <f>B15/4</f>
        <v>0</v>
      </c>
      <c r="L15" s="53">
        <f>J15+K15</f>
        <v>0</v>
      </c>
      <c r="M15" s="91">
        <f>A15/4</f>
        <v>0</v>
      </c>
      <c r="N15" s="74">
        <f>B15/4</f>
        <v>0</v>
      </c>
      <c r="O15" s="75">
        <f>M15+N15</f>
        <v>0</v>
      </c>
      <c r="P15" s="131"/>
      <c r="Q15" s="132"/>
      <c r="R15" s="132"/>
      <c r="S15" s="133"/>
    </row>
    <row r="16" spans="1:19" ht="15" thickBot="1" x14ac:dyDescent="0.35"/>
    <row r="17" spans="1:19" ht="29.4" thickBot="1" x14ac:dyDescent="0.35">
      <c r="A17" s="1" t="s">
        <v>3</v>
      </c>
      <c r="B17" s="2" t="s">
        <v>4</v>
      </c>
      <c r="C17" s="2" t="s">
        <v>5</v>
      </c>
      <c r="D17" s="42" t="s">
        <v>6</v>
      </c>
      <c r="E17" s="2" t="s">
        <v>7</v>
      </c>
      <c r="F17" s="3" t="s">
        <v>8</v>
      </c>
      <c r="G17" s="4"/>
      <c r="H17" s="4"/>
      <c r="I17" s="4"/>
      <c r="J17" s="4"/>
      <c r="K17" s="4"/>
      <c r="L17" s="4"/>
      <c r="M17" s="4"/>
      <c r="N17" s="4"/>
      <c r="O17" s="4"/>
      <c r="P17" s="125" t="s">
        <v>9</v>
      </c>
      <c r="Q17" s="126"/>
      <c r="R17" s="126"/>
      <c r="S17" s="127"/>
    </row>
    <row r="18" spans="1:19" ht="15" thickBot="1" x14ac:dyDescent="0.35">
      <c r="A18" s="8"/>
      <c r="B18" s="9"/>
      <c r="C18" s="9"/>
      <c r="D18" s="50"/>
      <c r="E18" s="10"/>
      <c r="F18" s="11"/>
      <c r="G18" s="12"/>
      <c r="H18" s="12"/>
      <c r="I18" s="12"/>
      <c r="J18" s="12"/>
      <c r="K18" s="12"/>
      <c r="L18" s="12"/>
      <c r="M18" s="12"/>
      <c r="N18" s="12"/>
      <c r="O18" s="84"/>
      <c r="P18" s="128"/>
      <c r="Q18" s="129"/>
      <c r="R18" s="129"/>
      <c r="S18" s="130"/>
    </row>
    <row r="19" spans="1:19" ht="15" thickBot="1" x14ac:dyDescent="0.35">
      <c r="A19" s="21" t="s">
        <v>10</v>
      </c>
      <c r="B19" s="22"/>
      <c r="C19" s="23"/>
      <c r="D19" s="46" t="s">
        <v>11</v>
      </c>
      <c r="E19" s="13"/>
      <c r="F19" s="14"/>
      <c r="G19" s="15" t="s">
        <v>44</v>
      </c>
      <c r="H19" s="16"/>
      <c r="I19" s="17"/>
      <c r="J19" s="18" t="s">
        <v>12</v>
      </c>
      <c r="K19" s="19"/>
      <c r="L19" s="20"/>
      <c r="M19" s="122" t="s">
        <v>13</v>
      </c>
      <c r="N19" s="123"/>
      <c r="O19" s="124"/>
      <c r="P19" s="128"/>
      <c r="Q19" s="129"/>
      <c r="R19" s="129"/>
      <c r="S19" s="130"/>
    </row>
    <row r="20" spans="1:19" ht="15" thickBot="1" x14ac:dyDescent="0.35">
      <c r="A20" s="34" t="s">
        <v>14</v>
      </c>
      <c r="B20" s="35" t="s">
        <v>15</v>
      </c>
      <c r="C20" s="33" t="s">
        <v>16</v>
      </c>
      <c r="D20" s="51" t="s">
        <v>14</v>
      </c>
      <c r="E20" s="24" t="s">
        <v>15</v>
      </c>
      <c r="F20" s="25" t="s">
        <v>16</v>
      </c>
      <c r="G20" s="26" t="s">
        <v>14</v>
      </c>
      <c r="H20" s="27" t="s">
        <v>15</v>
      </c>
      <c r="I20" s="28" t="s">
        <v>16</v>
      </c>
      <c r="J20" s="29" t="s">
        <v>14</v>
      </c>
      <c r="K20" s="30" t="s">
        <v>15</v>
      </c>
      <c r="L20" s="31" t="s">
        <v>16</v>
      </c>
      <c r="M20" s="82"/>
      <c r="N20" s="78"/>
      <c r="O20" s="78"/>
      <c r="P20" s="128"/>
      <c r="Q20" s="129"/>
      <c r="R20" s="129"/>
      <c r="S20" s="130"/>
    </row>
    <row r="21" spans="1:19" s="40" customFormat="1" ht="15" thickBot="1" x14ac:dyDescent="0.35">
      <c r="A21" s="49">
        <f>D18*E18</f>
        <v>0</v>
      </c>
      <c r="B21" s="50">
        <f>F18*A21</f>
        <v>0</v>
      </c>
      <c r="C21" s="53">
        <f>SUM(A21:B21)</f>
        <v>0</v>
      </c>
      <c r="D21" s="49"/>
      <c r="E21" s="50"/>
      <c r="F21" s="53">
        <f>D21+E21</f>
        <v>0</v>
      </c>
      <c r="G21" s="49">
        <f>A21/4</f>
        <v>0</v>
      </c>
      <c r="H21" s="50">
        <f>B21/4</f>
        <v>0</v>
      </c>
      <c r="I21" s="53">
        <f>G21+H21</f>
        <v>0</v>
      </c>
      <c r="J21" s="49">
        <f>A21/4</f>
        <v>0</v>
      </c>
      <c r="K21" s="50">
        <f>B21/4</f>
        <v>0</v>
      </c>
      <c r="L21" s="53">
        <f>J21+K21</f>
        <v>0</v>
      </c>
      <c r="M21" s="91">
        <f>A21/4</f>
        <v>0</v>
      </c>
      <c r="N21" s="74">
        <f>B21/4</f>
        <v>0</v>
      </c>
      <c r="O21" s="75">
        <f>M21+N21</f>
        <v>0</v>
      </c>
      <c r="P21" s="131"/>
      <c r="Q21" s="132"/>
      <c r="R21" s="132"/>
      <c r="S21" s="133"/>
    </row>
    <row r="22" spans="1:19" ht="15" thickBot="1" x14ac:dyDescent="0.35"/>
    <row r="23" spans="1:19" ht="29.4" thickBot="1" x14ac:dyDescent="0.35">
      <c r="A23" s="1" t="s">
        <v>3</v>
      </c>
      <c r="B23" s="2" t="s">
        <v>4</v>
      </c>
      <c r="C23" s="2" t="s">
        <v>5</v>
      </c>
      <c r="D23" s="42" t="s">
        <v>6</v>
      </c>
      <c r="E23" s="2" t="s">
        <v>7</v>
      </c>
      <c r="F23" s="3" t="s">
        <v>8</v>
      </c>
      <c r="G23" s="4"/>
      <c r="H23" s="4"/>
      <c r="I23" s="4"/>
      <c r="J23" s="4"/>
      <c r="K23" s="4"/>
      <c r="L23" s="4"/>
      <c r="M23" s="4"/>
      <c r="N23" s="4"/>
      <c r="O23" s="4"/>
      <c r="P23" s="125" t="s">
        <v>9</v>
      </c>
      <c r="Q23" s="126"/>
      <c r="R23" s="126"/>
      <c r="S23" s="127"/>
    </row>
    <row r="24" spans="1:19" ht="15" thickBot="1" x14ac:dyDescent="0.35">
      <c r="A24" s="8"/>
      <c r="B24" s="9"/>
      <c r="C24" s="9"/>
      <c r="D24" s="50"/>
      <c r="E24" s="10"/>
      <c r="F24" s="11"/>
      <c r="G24" s="12"/>
      <c r="H24" s="12"/>
      <c r="I24" s="12"/>
      <c r="J24" s="12"/>
      <c r="K24" s="12"/>
      <c r="L24" s="12"/>
      <c r="M24" s="12"/>
      <c r="N24" s="12"/>
      <c r="O24" s="12"/>
      <c r="P24" s="128"/>
      <c r="Q24" s="129"/>
      <c r="R24" s="129"/>
      <c r="S24" s="130"/>
    </row>
    <row r="25" spans="1:19" ht="15" thickBot="1" x14ac:dyDescent="0.35">
      <c r="A25" s="21" t="s">
        <v>10</v>
      </c>
      <c r="B25" s="22"/>
      <c r="C25" s="23"/>
      <c r="D25" s="46" t="s">
        <v>11</v>
      </c>
      <c r="E25" s="13"/>
      <c r="F25" s="14"/>
      <c r="G25" s="15" t="s">
        <v>44</v>
      </c>
      <c r="H25" s="16"/>
      <c r="I25" s="17"/>
      <c r="J25" s="18" t="s">
        <v>12</v>
      </c>
      <c r="K25" s="19"/>
      <c r="L25" s="20"/>
      <c r="M25" s="122" t="s">
        <v>13</v>
      </c>
      <c r="N25" s="123"/>
      <c r="O25" s="124"/>
      <c r="P25" s="128"/>
      <c r="Q25" s="129"/>
      <c r="R25" s="129"/>
      <c r="S25" s="130"/>
    </row>
    <row r="26" spans="1:19" ht="15" thickBot="1" x14ac:dyDescent="0.35">
      <c r="A26" s="34" t="s">
        <v>14</v>
      </c>
      <c r="B26" s="35" t="s">
        <v>15</v>
      </c>
      <c r="C26" s="33" t="s">
        <v>16</v>
      </c>
      <c r="D26" s="51" t="s">
        <v>14</v>
      </c>
      <c r="E26" s="24" t="s">
        <v>15</v>
      </c>
      <c r="F26" s="25" t="s">
        <v>16</v>
      </c>
      <c r="G26" s="26" t="s">
        <v>14</v>
      </c>
      <c r="H26" s="27" t="s">
        <v>15</v>
      </c>
      <c r="I26" s="28" t="s">
        <v>16</v>
      </c>
      <c r="J26" s="29" t="s">
        <v>14</v>
      </c>
      <c r="K26" s="30" t="s">
        <v>15</v>
      </c>
      <c r="L26" s="31" t="s">
        <v>16</v>
      </c>
      <c r="M26" s="82"/>
      <c r="N26" s="87"/>
      <c r="O26" s="86"/>
      <c r="P26" s="128"/>
      <c r="Q26" s="129"/>
      <c r="R26" s="129"/>
      <c r="S26" s="130"/>
    </row>
    <row r="27" spans="1:19" s="40" customFormat="1" ht="15" thickBot="1" x14ac:dyDescent="0.35">
      <c r="A27" s="49">
        <f>D24*E24</f>
        <v>0</v>
      </c>
      <c r="B27" s="50">
        <f>F24*A27</f>
        <v>0</v>
      </c>
      <c r="C27" s="53">
        <f>SUM(A27:B27)</f>
        <v>0</v>
      </c>
      <c r="D27" s="49"/>
      <c r="E27" s="50"/>
      <c r="F27" s="53">
        <f>D27+E27</f>
        <v>0</v>
      </c>
      <c r="G27" s="49">
        <f>A27/4</f>
        <v>0</v>
      </c>
      <c r="H27" s="50">
        <f>B27/4</f>
        <v>0</v>
      </c>
      <c r="I27" s="53">
        <f>G27+H27</f>
        <v>0</v>
      </c>
      <c r="J27" s="49">
        <f>A27/4</f>
        <v>0</v>
      </c>
      <c r="K27" s="50">
        <f>B27/4</f>
        <v>0</v>
      </c>
      <c r="L27" s="53">
        <f>J27+K27</f>
        <v>0</v>
      </c>
      <c r="M27" s="91">
        <f>A27/4</f>
        <v>0</v>
      </c>
      <c r="N27" s="74">
        <f>B27/4</f>
        <v>0</v>
      </c>
      <c r="O27" s="75">
        <f>M27+N27</f>
        <v>0</v>
      </c>
      <c r="P27" s="131"/>
      <c r="Q27" s="132"/>
      <c r="R27" s="132"/>
      <c r="S27" s="133"/>
    </row>
    <row r="28" spans="1:19" ht="15" thickBot="1" x14ac:dyDescent="0.35"/>
    <row r="29" spans="1:19" ht="29.4" thickBot="1" x14ac:dyDescent="0.35">
      <c r="A29" s="1" t="s">
        <v>3</v>
      </c>
      <c r="B29" s="2" t="s">
        <v>4</v>
      </c>
      <c r="C29" s="2" t="s">
        <v>5</v>
      </c>
      <c r="D29" s="42" t="s">
        <v>6</v>
      </c>
      <c r="E29" s="2" t="s">
        <v>7</v>
      </c>
      <c r="F29" s="3" t="s">
        <v>8</v>
      </c>
      <c r="G29" s="4"/>
      <c r="H29" s="4"/>
      <c r="I29" s="4"/>
      <c r="J29" s="4"/>
      <c r="K29" s="4"/>
      <c r="L29" s="4"/>
      <c r="M29" s="4"/>
      <c r="N29" s="4"/>
      <c r="O29" s="4"/>
      <c r="P29" s="125" t="s">
        <v>9</v>
      </c>
      <c r="Q29" s="126"/>
      <c r="R29" s="126"/>
      <c r="S29" s="127"/>
    </row>
    <row r="30" spans="1:19" ht="15" thickBot="1" x14ac:dyDescent="0.35">
      <c r="A30" s="8"/>
      <c r="B30" s="9"/>
      <c r="C30" s="9"/>
      <c r="D30" s="50"/>
      <c r="E30" s="10"/>
      <c r="F30" s="11"/>
      <c r="G30" s="12"/>
      <c r="H30" s="12"/>
      <c r="I30" s="12"/>
      <c r="J30" s="12"/>
      <c r="K30" s="12"/>
      <c r="L30" s="12"/>
      <c r="M30" s="12"/>
      <c r="N30" s="83"/>
      <c r="O30" s="84"/>
      <c r="P30" s="128"/>
      <c r="Q30" s="129"/>
      <c r="R30" s="129"/>
      <c r="S30" s="130"/>
    </row>
    <row r="31" spans="1:19" ht="15" thickBot="1" x14ac:dyDescent="0.35">
      <c r="A31" s="21" t="s">
        <v>10</v>
      </c>
      <c r="B31" s="22"/>
      <c r="C31" s="23"/>
      <c r="D31" s="46" t="s">
        <v>11</v>
      </c>
      <c r="E31" s="13"/>
      <c r="F31" s="14"/>
      <c r="G31" s="15" t="s">
        <v>44</v>
      </c>
      <c r="H31" s="16"/>
      <c r="I31" s="17"/>
      <c r="J31" s="18" t="s">
        <v>12</v>
      </c>
      <c r="K31" s="19"/>
      <c r="L31" s="20"/>
      <c r="M31" s="122" t="s">
        <v>13</v>
      </c>
      <c r="N31" s="123"/>
      <c r="O31" s="124"/>
      <c r="P31" s="128"/>
      <c r="Q31" s="129"/>
      <c r="R31" s="129"/>
      <c r="S31" s="130"/>
    </row>
    <row r="32" spans="1:19" ht="15" thickBot="1" x14ac:dyDescent="0.35">
      <c r="A32" s="34" t="s">
        <v>14</v>
      </c>
      <c r="B32" s="35" t="s">
        <v>15</v>
      </c>
      <c r="C32" s="33" t="s">
        <v>16</v>
      </c>
      <c r="D32" s="51" t="s">
        <v>14</v>
      </c>
      <c r="E32" s="24" t="s">
        <v>15</v>
      </c>
      <c r="F32" s="25" t="s">
        <v>16</v>
      </c>
      <c r="G32" s="26" t="s">
        <v>14</v>
      </c>
      <c r="H32" s="27" t="s">
        <v>15</v>
      </c>
      <c r="I32" s="28" t="s">
        <v>16</v>
      </c>
      <c r="J32" s="29" t="s">
        <v>14</v>
      </c>
      <c r="K32" s="30" t="s">
        <v>15</v>
      </c>
      <c r="L32" s="31" t="s">
        <v>16</v>
      </c>
      <c r="M32" s="82"/>
      <c r="N32" s="87"/>
      <c r="O32" s="86"/>
      <c r="P32" s="128"/>
      <c r="Q32" s="129"/>
      <c r="R32" s="129"/>
      <c r="S32" s="130"/>
    </row>
    <row r="33" spans="1:19" s="40" customFormat="1" ht="15" thickBot="1" x14ac:dyDescent="0.35">
      <c r="A33" s="49">
        <f>D30*E30</f>
        <v>0</v>
      </c>
      <c r="B33" s="50">
        <f>F30*A33</f>
        <v>0</v>
      </c>
      <c r="C33" s="53">
        <f>SUM(A33:B33)</f>
        <v>0</v>
      </c>
      <c r="D33" s="49"/>
      <c r="E33" s="50"/>
      <c r="F33" s="53">
        <f>D33+E33</f>
        <v>0</v>
      </c>
      <c r="G33" s="49">
        <f>A33/4</f>
        <v>0</v>
      </c>
      <c r="H33" s="50">
        <f>B33/4</f>
        <v>0</v>
      </c>
      <c r="I33" s="53">
        <f>G33+H33</f>
        <v>0</v>
      </c>
      <c r="J33" s="49">
        <f>A33/4</f>
        <v>0</v>
      </c>
      <c r="K33" s="50">
        <f>B33/4</f>
        <v>0</v>
      </c>
      <c r="L33" s="53">
        <f>J33+K33</f>
        <v>0</v>
      </c>
      <c r="M33" s="91">
        <f>A33/4</f>
        <v>0</v>
      </c>
      <c r="N33" s="74">
        <f>B33/4</f>
        <v>0</v>
      </c>
      <c r="O33" s="75">
        <f>M33+N33</f>
        <v>0</v>
      </c>
      <c r="P33" s="131"/>
      <c r="Q33" s="132"/>
      <c r="R33" s="132"/>
      <c r="S33" s="133"/>
    </row>
    <row r="34" spans="1:19" ht="15" thickBot="1" x14ac:dyDescent="0.35"/>
    <row r="35" spans="1:19" ht="29.4" thickBot="1" x14ac:dyDescent="0.35">
      <c r="A35" s="1" t="s">
        <v>3</v>
      </c>
      <c r="B35" s="2" t="s">
        <v>4</v>
      </c>
      <c r="C35" s="2" t="s">
        <v>5</v>
      </c>
      <c r="D35" s="42" t="s">
        <v>6</v>
      </c>
      <c r="E35" s="2" t="s">
        <v>7</v>
      </c>
      <c r="F35" s="3" t="s">
        <v>8</v>
      </c>
      <c r="G35" s="4"/>
      <c r="H35" s="4"/>
      <c r="I35" s="4"/>
      <c r="J35" s="4"/>
      <c r="K35" s="4"/>
      <c r="L35" s="4"/>
      <c r="M35" s="4"/>
      <c r="N35" s="4"/>
      <c r="O35" s="4"/>
      <c r="P35" s="125" t="s">
        <v>9</v>
      </c>
      <c r="Q35" s="126"/>
      <c r="R35" s="126"/>
      <c r="S35" s="127"/>
    </row>
    <row r="36" spans="1:19" ht="15" thickBot="1" x14ac:dyDescent="0.35">
      <c r="A36" s="8"/>
      <c r="B36" s="9"/>
      <c r="C36" s="9"/>
      <c r="D36" s="50"/>
      <c r="E36" s="10"/>
      <c r="F36" s="11"/>
      <c r="G36" s="12"/>
      <c r="H36" s="12"/>
      <c r="I36" s="12"/>
      <c r="J36" s="12"/>
      <c r="K36" s="12"/>
      <c r="L36" s="12"/>
      <c r="M36" s="12"/>
      <c r="N36" s="83"/>
      <c r="O36" s="84"/>
      <c r="P36" s="128"/>
      <c r="Q36" s="129"/>
      <c r="R36" s="129"/>
      <c r="S36" s="130"/>
    </row>
    <row r="37" spans="1:19" ht="15" thickBot="1" x14ac:dyDescent="0.35">
      <c r="A37" s="21" t="s">
        <v>10</v>
      </c>
      <c r="B37" s="22"/>
      <c r="C37" s="23"/>
      <c r="D37" s="46" t="s">
        <v>11</v>
      </c>
      <c r="E37" s="13"/>
      <c r="F37" s="14"/>
      <c r="G37" s="15" t="s">
        <v>44</v>
      </c>
      <c r="H37" s="16"/>
      <c r="I37" s="17"/>
      <c r="J37" s="18" t="s">
        <v>12</v>
      </c>
      <c r="K37" s="19"/>
      <c r="L37" s="20"/>
      <c r="M37" s="122" t="s">
        <v>13</v>
      </c>
      <c r="N37" s="123"/>
      <c r="O37" s="124"/>
      <c r="P37" s="128"/>
      <c r="Q37" s="129"/>
      <c r="R37" s="129"/>
      <c r="S37" s="130"/>
    </row>
    <row r="38" spans="1:19" ht="15" thickBot="1" x14ac:dyDescent="0.35">
      <c r="A38" s="34" t="s">
        <v>14</v>
      </c>
      <c r="B38" s="35" t="s">
        <v>15</v>
      </c>
      <c r="C38" s="33" t="s">
        <v>16</v>
      </c>
      <c r="D38" s="51" t="s">
        <v>14</v>
      </c>
      <c r="E38" s="24" t="s">
        <v>15</v>
      </c>
      <c r="F38" s="25" t="s">
        <v>16</v>
      </c>
      <c r="G38" s="26" t="s">
        <v>14</v>
      </c>
      <c r="H38" s="27" t="s">
        <v>15</v>
      </c>
      <c r="I38" s="28" t="s">
        <v>16</v>
      </c>
      <c r="J38" s="29" t="s">
        <v>14</v>
      </c>
      <c r="K38" s="30" t="s">
        <v>15</v>
      </c>
      <c r="L38" s="31" t="s">
        <v>16</v>
      </c>
      <c r="M38" s="78"/>
      <c r="N38" s="89"/>
      <c r="O38" s="78"/>
      <c r="P38" s="128"/>
      <c r="Q38" s="129"/>
      <c r="R38" s="129"/>
      <c r="S38" s="130"/>
    </row>
    <row r="39" spans="1:19" s="40" customFormat="1" ht="15" thickBot="1" x14ac:dyDescent="0.35">
      <c r="A39" s="49">
        <f>D36*E36</f>
        <v>0</v>
      </c>
      <c r="B39" s="50">
        <f>F36*A39</f>
        <v>0</v>
      </c>
      <c r="C39" s="53">
        <f>SUM(A39:B39)</f>
        <v>0</v>
      </c>
      <c r="D39" s="49"/>
      <c r="E39" s="50"/>
      <c r="F39" s="53">
        <f>D39+E39</f>
        <v>0</v>
      </c>
      <c r="G39" s="49">
        <f>A39/4</f>
        <v>0</v>
      </c>
      <c r="H39" s="50">
        <f>B39/4</f>
        <v>0</v>
      </c>
      <c r="I39" s="53">
        <f>G39+H39</f>
        <v>0</v>
      </c>
      <c r="J39" s="49">
        <f>A39/4</f>
        <v>0</v>
      </c>
      <c r="K39" s="50">
        <f>B39/4</f>
        <v>0</v>
      </c>
      <c r="L39" s="53">
        <f>J39+K39</f>
        <v>0</v>
      </c>
      <c r="M39" s="91">
        <f>A39/4</f>
        <v>0</v>
      </c>
      <c r="N39" s="74">
        <f>B39/4</f>
        <v>0</v>
      </c>
      <c r="O39" s="75">
        <f>M39+N39</f>
        <v>0</v>
      </c>
      <c r="P39" s="131"/>
      <c r="Q39" s="132"/>
      <c r="R39" s="132"/>
      <c r="S39" s="133"/>
    </row>
    <row r="40" spans="1:19" ht="15" thickBot="1" x14ac:dyDescent="0.35">
      <c r="M40" s="2"/>
      <c r="N40" s="2"/>
      <c r="O40" s="2"/>
    </row>
    <row r="41" spans="1:19" s="40" customFormat="1" ht="15" thickBot="1" x14ac:dyDescent="0.35">
      <c r="A41" s="41">
        <f>SUM(A9:A39)</f>
        <v>8000</v>
      </c>
      <c r="B41" s="42">
        <f t="shared" ref="B41:O41" si="0">SUM(B9:B39)</f>
        <v>4800</v>
      </c>
      <c r="C41" s="54">
        <f t="shared" si="0"/>
        <v>12800</v>
      </c>
      <c r="D41" s="42">
        <f t="shared" si="0"/>
        <v>2000</v>
      </c>
      <c r="E41" s="42">
        <f t="shared" si="0"/>
        <v>1200</v>
      </c>
      <c r="F41" s="55">
        <f t="shared" si="0"/>
        <v>3200</v>
      </c>
      <c r="G41" s="42">
        <f t="shared" si="0"/>
        <v>2000</v>
      </c>
      <c r="H41" s="42">
        <f t="shared" si="0"/>
        <v>1200</v>
      </c>
      <c r="I41" s="56">
        <f t="shared" si="0"/>
        <v>3200</v>
      </c>
      <c r="J41" s="42">
        <f t="shared" si="0"/>
        <v>2000</v>
      </c>
      <c r="K41" s="42">
        <f t="shared" si="0"/>
        <v>1200</v>
      </c>
      <c r="L41" s="57">
        <f t="shared" si="0"/>
        <v>3200</v>
      </c>
      <c r="M41" s="42">
        <f t="shared" si="0"/>
        <v>2000</v>
      </c>
      <c r="N41" s="42">
        <f t="shared" si="0"/>
        <v>1200</v>
      </c>
      <c r="O41" s="81">
        <f t="shared" si="0"/>
        <v>3200</v>
      </c>
    </row>
    <row r="42" spans="1:19" x14ac:dyDescent="0.3">
      <c r="M42" s="79"/>
    </row>
  </sheetData>
  <mergeCells count="18">
    <mergeCell ref="P5:S5"/>
    <mergeCell ref="P6:S9"/>
    <mergeCell ref="P24:S27"/>
    <mergeCell ref="P29:S29"/>
    <mergeCell ref="P30:S33"/>
    <mergeCell ref="P35:S35"/>
    <mergeCell ref="P36:S39"/>
    <mergeCell ref="P11:S11"/>
    <mergeCell ref="P12:S15"/>
    <mergeCell ref="P17:S17"/>
    <mergeCell ref="P18:S21"/>
    <mergeCell ref="P23:S23"/>
    <mergeCell ref="M7:O7"/>
    <mergeCell ref="M31:O31"/>
    <mergeCell ref="M37:O37"/>
    <mergeCell ref="M25:O25"/>
    <mergeCell ref="M19:O19"/>
    <mergeCell ref="M13:O1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20C3-9042-4988-9C26-1673594A656B}">
  <dimension ref="B1:T41"/>
  <sheetViews>
    <sheetView tabSelected="1" zoomScale="87" workbookViewId="0">
      <selection activeCell="G39" sqref="G39"/>
    </sheetView>
  </sheetViews>
  <sheetFormatPr defaultColWidth="8.88671875" defaultRowHeight="14.4" x14ac:dyDescent="0.3"/>
  <cols>
    <col min="1" max="1" width="8.88671875" style="5"/>
    <col min="2" max="2" width="22.33203125" style="5" customWidth="1"/>
    <col min="3" max="3" width="20.6640625" style="5" customWidth="1"/>
    <col min="4" max="4" width="16.88671875" style="5" customWidth="1"/>
    <col min="5" max="5" width="14.33203125" style="40" customWidth="1"/>
    <col min="6" max="6" width="14.33203125" style="5" customWidth="1"/>
    <col min="7" max="7" width="19.88671875" style="5" customWidth="1"/>
    <col min="8" max="8" width="15.44140625" style="5" customWidth="1"/>
    <col min="9" max="9" width="14.44140625" style="5" customWidth="1"/>
    <col min="10" max="10" width="14.33203125" style="5" customWidth="1"/>
    <col min="11" max="11" width="15.33203125" style="5" customWidth="1"/>
    <col min="12" max="12" width="11.109375" style="5" bestFit="1" customWidth="1"/>
    <col min="13" max="16" width="13.6640625" style="5" customWidth="1"/>
    <col min="17" max="16384" width="8.88671875" style="5"/>
  </cols>
  <sheetData>
    <row r="1" spans="2:20" x14ac:dyDescent="0.3">
      <c r="B1" s="66" t="s">
        <v>0</v>
      </c>
    </row>
    <row r="2" spans="2:20" ht="42" x14ac:dyDescent="0.4">
      <c r="B2" s="67" t="s">
        <v>17</v>
      </c>
      <c r="E2" s="68"/>
    </row>
    <row r="3" spans="2:20" ht="15" thickBot="1" x14ac:dyDescent="0.35"/>
    <row r="4" spans="2:20" ht="29.4" thickBot="1" x14ac:dyDescent="0.35">
      <c r="B4" s="1" t="s">
        <v>3</v>
      </c>
      <c r="C4" s="2" t="s">
        <v>4</v>
      </c>
      <c r="D4" s="2" t="s">
        <v>5</v>
      </c>
      <c r="E4" s="42" t="s">
        <v>6</v>
      </c>
      <c r="F4" s="2" t="s">
        <v>7</v>
      </c>
      <c r="G4" s="3" t="s">
        <v>8</v>
      </c>
      <c r="H4" s="4"/>
      <c r="I4" s="4"/>
      <c r="J4" s="4"/>
      <c r="K4" s="4"/>
      <c r="L4" s="4"/>
      <c r="M4" s="4"/>
      <c r="N4" s="4"/>
      <c r="O4" s="4"/>
      <c r="P4" s="4"/>
      <c r="Q4" s="125" t="s">
        <v>9</v>
      </c>
      <c r="R4" s="126"/>
      <c r="S4" s="126"/>
      <c r="T4" s="127"/>
    </row>
    <row r="5" spans="2:20" ht="15" thickBot="1" x14ac:dyDescent="0.35">
      <c r="B5" s="8"/>
      <c r="C5" s="9"/>
      <c r="D5" s="9"/>
      <c r="E5" s="71">
        <v>90000</v>
      </c>
      <c r="F5" s="70">
        <v>0.16</v>
      </c>
      <c r="G5" s="11">
        <v>0.6</v>
      </c>
      <c r="H5" s="12"/>
      <c r="I5" s="12"/>
      <c r="J5" s="12"/>
      <c r="K5" s="12"/>
      <c r="L5" s="12"/>
      <c r="M5" s="12"/>
      <c r="N5" s="12"/>
      <c r="O5" s="12"/>
      <c r="P5" s="12"/>
      <c r="Q5" s="128"/>
      <c r="R5" s="129"/>
      <c r="S5" s="129"/>
      <c r="T5" s="130"/>
    </row>
    <row r="6" spans="2:20" ht="15" thickBot="1" x14ac:dyDescent="0.35">
      <c r="B6" s="21" t="s">
        <v>10</v>
      </c>
      <c r="C6" s="22"/>
      <c r="D6" s="23"/>
      <c r="E6" s="46" t="s">
        <v>11</v>
      </c>
      <c r="F6" s="13"/>
      <c r="G6" s="14"/>
      <c r="H6" s="15" t="s">
        <v>44</v>
      </c>
      <c r="I6" s="16"/>
      <c r="J6" s="17"/>
      <c r="K6" s="18" t="s">
        <v>12</v>
      </c>
      <c r="L6" s="19"/>
      <c r="M6" s="20"/>
      <c r="N6" s="122" t="s">
        <v>13</v>
      </c>
      <c r="O6" s="123"/>
      <c r="P6" s="124"/>
      <c r="Q6" s="128"/>
      <c r="R6" s="129"/>
      <c r="S6" s="129"/>
      <c r="T6" s="130"/>
    </row>
    <row r="7" spans="2:20" ht="15" thickBot="1" x14ac:dyDescent="0.35">
      <c r="B7" s="34" t="s">
        <v>14</v>
      </c>
      <c r="C7" s="35" t="s">
        <v>15</v>
      </c>
      <c r="D7" s="33" t="s">
        <v>16</v>
      </c>
      <c r="E7" s="51" t="s">
        <v>14</v>
      </c>
      <c r="F7" s="24" t="s">
        <v>15</v>
      </c>
      <c r="G7" s="25" t="s">
        <v>16</v>
      </c>
      <c r="H7" s="26" t="s">
        <v>14</v>
      </c>
      <c r="I7" s="27" t="s">
        <v>15</v>
      </c>
      <c r="J7" s="28" t="s">
        <v>16</v>
      </c>
      <c r="K7" s="29" t="s">
        <v>14</v>
      </c>
      <c r="L7" s="30" t="s">
        <v>15</v>
      </c>
      <c r="M7" s="31" t="s">
        <v>16</v>
      </c>
      <c r="N7" s="78"/>
      <c r="O7" s="95"/>
      <c r="P7" s="96"/>
      <c r="Q7" s="128"/>
      <c r="R7" s="129"/>
      <c r="S7" s="129"/>
      <c r="T7" s="130"/>
    </row>
    <row r="8" spans="2:20" s="40" customFormat="1" ht="15" thickBot="1" x14ac:dyDescent="0.35">
      <c r="B8" s="49">
        <f>E5*F5</f>
        <v>14400</v>
      </c>
      <c r="C8" s="50">
        <f>G5*B8</f>
        <v>8640</v>
      </c>
      <c r="D8" s="53">
        <f>SUM(B8:C8)</f>
        <v>23040</v>
      </c>
      <c r="E8" s="49">
        <f>B8/4</f>
        <v>3600</v>
      </c>
      <c r="F8" s="50">
        <f>C8/4</f>
        <v>2160</v>
      </c>
      <c r="G8" s="53">
        <f>E8+F8</f>
        <v>5760</v>
      </c>
      <c r="H8" s="49">
        <f>B8/4</f>
        <v>3600</v>
      </c>
      <c r="I8" s="50">
        <f>C8/4</f>
        <v>2160</v>
      </c>
      <c r="J8" s="53">
        <f>H8+I8</f>
        <v>5760</v>
      </c>
      <c r="K8" s="49">
        <f>B8/4</f>
        <v>3600</v>
      </c>
      <c r="L8" s="50">
        <f>C8/4</f>
        <v>2160</v>
      </c>
      <c r="M8" s="53">
        <f>K8+L8</f>
        <v>5760</v>
      </c>
      <c r="N8" s="74">
        <f>B8/4</f>
        <v>3600</v>
      </c>
      <c r="O8" s="74">
        <f>C8/4</f>
        <v>2160</v>
      </c>
      <c r="P8" s="53">
        <f>N8+O8</f>
        <v>5760</v>
      </c>
      <c r="Q8" s="131"/>
      <c r="R8" s="132"/>
      <c r="S8" s="132"/>
      <c r="T8" s="133"/>
    </row>
    <row r="9" spans="2:20" ht="15" thickBot="1" x14ac:dyDescent="0.35"/>
    <row r="10" spans="2:20" ht="29.4" thickBot="1" x14ac:dyDescent="0.35">
      <c r="B10" s="1" t="s">
        <v>3</v>
      </c>
      <c r="C10" s="2" t="s">
        <v>4</v>
      </c>
      <c r="D10" s="2" t="s">
        <v>5</v>
      </c>
      <c r="E10" s="42" t="s">
        <v>6</v>
      </c>
      <c r="F10" s="2" t="s">
        <v>7</v>
      </c>
      <c r="G10" s="3" t="s">
        <v>8</v>
      </c>
      <c r="H10" s="4"/>
      <c r="I10" s="4"/>
      <c r="J10" s="4"/>
      <c r="K10" s="4"/>
      <c r="L10" s="4"/>
      <c r="M10" s="4"/>
      <c r="N10" s="4"/>
      <c r="O10" s="4"/>
      <c r="P10" s="4"/>
      <c r="Q10" s="125" t="s">
        <v>9</v>
      </c>
      <c r="R10" s="126"/>
      <c r="S10" s="126"/>
      <c r="T10" s="127"/>
    </row>
    <row r="11" spans="2:20" ht="15" thickBot="1" x14ac:dyDescent="0.35">
      <c r="B11" s="8"/>
      <c r="C11" s="9"/>
      <c r="D11" s="9"/>
      <c r="E11" s="50"/>
      <c r="F11" s="10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8"/>
      <c r="R11" s="129"/>
      <c r="S11" s="129"/>
      <c r="T11" s="130"/>
    </row>
    <row r="12" spans="2:20" ht="15" thickBot="1" x14ac:dyDescent="0.35">
      <c r="B12" s="21" t="s">
        <v>10</v>
      </c>
      <c r="C12" s="22"/>
      <c r="D12" s="23"/>
      <c r="E12" s="46" t="s">
        <v>11</v>
      </c>
      <c r="F12" s="13"/>
      <c r="G12" s="14"/>
      <c r="H12" s="15" t="s">
        <v>44</v>
      </c>
      <c r="I12" s="16"/>
      <c r="J12" s="17"/>
      <c r="K12" s="18" t="s">
        <v>12</v>
      </c>
      <c r="L12" s="19"/>
      <c r="M12" s="20"/>
      <c r="N12" s="122" t="s">
        <v>13</v>
      </c>
      <c r="O12" s="123"/>
      <c r="P12" s="124"/>
      <c r="Q12" s="128"/>
      <c r="R12" s="129"/>
      <c r="S12" s="129"/>
      <c r="T12" s="130"/>
    </row>
    <row r="13" spans="2:20" ht="15" thickBot="1" x14ac:dyDescent="0.35">
      <c r="B13" s="34" t="s">
        <v>14</v>
      </c>
      <c r="C13" s="35" t="s">
        <v>15</v>
      </c>
      <c r="D13" s="33" t="s">
        <v>16</v>
      </c>
      <c r="E13" s="51" t="s">
        <v>14</v>
      </c>
      <c r="F13" s="24" t="s">
        <v>15</v>
      </c>
      <c r="G13" s="25" t="s">
        <v>16</v>
      </c>
      <c r="H13" s="26" t="s">
        <v>14</v>
      </c>
      <c r="I13" s="27" t="s">
        <v>15</v>
      </c>
      <c r="J13" s="28" t="s">
        <v>16</v>
      </c>
      <c r="K13" s="29" t="s">
        <v>14</v>
      </c>
      <c r="L13" s="30" t="s">
        <v>15</v>
      </c>
      <c r="M13" s="31" t="s">
        <v>16</v>
      </c>
      <c r="N13" s="78"/>
      <c r="O13" s="87"/>
      <c r="P13" s="86"/>
      <c r="Q13" s="128"/>
      <c r="R13" s="129"/>
      <c r="S13" s="129"/>
      <c r="T13" s="130"/>
    </row>
    <row r="14" spans="2:20" s="40" customFormat="1" ht="15" thickBot="1" x14ac:dyDescent="0.35">
      <c r="B14" s="49">
        <f>E11*F11</f>
        <v>0</v>
      </c>
      <c r="C14" s="50">
        <f>G11*B14</f>
        <v>0</v>
      </c>
      <c r="D14" s="53">
        <f>SUM(B14:C14)</f>
        <v>0</v>
      </c>
      <c r="E14" s="49">
        <f>B14/4</f>
        <v>0</v>
      </c>
      <c r="F14" s="50">
        <f>C14/4</f>
        <v>0</v>
      </c>
      <c r="G14" s="53">
        <f>E14+F14</f>
        <v>0</v>
      </c>
      <c r="H14" s="49">
        <f>B14/4</f>
        <v>0</v>
      </c>
      <c r="I14" s="50">
        <f>C14/4</f>
        <v>0</v>
      </c>
      <c r="J14" s="53">
        <f>H14+I14</f>
        <v>0</v>
      </c>
      <c r="K14" s="49">
        <f>B14/4</f>
        <v>0</v>
      </c>
      <c r="L14" s="50">
        <f>C14/4</f>
        <v>0</v>
      </c>
      <c r="M14" s="53">
        <f>K14+L14</f>
        <v>0</v>
      </c>
      <c r="N14" s="74">
        <f>B14/4</f>
        <v>0</v>
      </c>
      <c r="O14" s="74">
        <f>C14/4</f>
        <v>0</v>
      </c>
      <c r="P14" s="53">
        <f>N14+O14</f>
        <v>0</v>
      </c>
      <c r="Q14" s="131"/>
      <c r="R14" s="132"/>
      <c r="S14" s="132"/>
      <c r="T14" s="133"/>
    </row>
    <row r="15" spans="2:20" ht="15" thickBot="1" x14ac:dyDescent="0.35"/>
    <row r="16" spans="2:20" ht="29.4" thickBot="1" x14ac:dyDescent="0.35">
      <c r="B16" s="1" t="s">
        <v>3</v>
      </c>
      <c r="C16" s="2" t="s">
        <v>4</v>
      </c>
      <c r="D16" s="2" t="s">
        <v>5</v>
      </c>
      <c r="E16" s="42" t="s">
        <v>6</v>
      </c>
      <c r="F16" s="2" t="s">
        <v>7</v>
      </c>
      <c r="G16" s="3" t="s">
        <v>8</v>
      </c>
      <c r="H16" s="4"/>
      <c r="I16" s="4"/>
      <c r="J16" s="4"/>
      <c r="K16" s="4"/>
      <c r="L16" s="4"/>
      <c r="M16" s="4"/>
      <c r="N16" s="4"/>
      <c r="O16" s="4"/>
      <c r="P16" s="4"/>
      <c r="Q16" s="125" t="s">
        <v>9</v>
      </c>
      <c r="R16" s="126"/>
      <c r="S16" s="126"/>
      <c r="T16" s="127"/>
    </row>
    <row r="17" spans="2:20" ht="15" thickBot="1" x14ac:dyDescent="0.35">
      <c r="B17" s="8"/>
      <c r="C17" s="9"/>
      <c r="D17" s="9"/>
      <c r="E17" s="50"/>
      <c r="F17" s="10"/>
      <c r="G17" s="11"/>
      <c r="H17" s="12"/>
      <c r="I17" s="12"/>
      <c r="J17" s="12"/>
      <c r="K17" s="12"/>
      <c r="L17" s="12"/>
      <c r="M17" s="12"/>
      <c r="N17" s="12"/>
      <c r="O17" s="12"/>
      <c r="P17" s="12"/>
      <c r="Q17" s="128"/>
      <c r="R17" s="129"/>
      <c r="S17" s="129"/>
      <c r="T17" s="130"/>
    </row>
    <row r="18" spans="2:20" ht="15" thickBot="1" x14ac:dyDescent="0.35">
      <c r="B18" s="21" t="s">
        <v>10</v>
      </c>
      <c r="C18" s="22"/>
      <c r="D18" s="23"/>
      <c r="E18" s="46" t="s">
        <v>11</v>
      </c>
      <c r="F18" s="13"/>
      <c r="G18" s="14"/>
      <c r="H18" s="15" t="s">
        <v>44</v>
      </c>
      <c r="I18" s="16"/>
      <c r="J18" s="17"/>
      <c r="K18" s="18" t="s">
        <v>12</v>
      </c>
      <c r="L18" s="19"/>
      <c r="M18" s="20"/>
      <c r="N18" s="122" t="s">
        <v>13</v>
      </c>
      <c r="O18" s="123"/>
      <c r="P18" s="124"/>
      <c r="Q18" s="128"/>
      <c r="R18" s="129"/>
      <c r="S18" s="129"/>
      <c r="T18" s="130"/>
    </row>
    <row r="19" spans="2:20" ht="15" thickBot="1" x14ac:dyDescent="0.35">
      <c r="B19" s="34" t="s">
        <v>14</v>
      </c>
      <c r="C19" s="35" t="s">
        <v>15</v>
      </c>
      <c r="D19" s="33" t="s">
        <v>16</v>
      </c>
      <c r="E19" s="51" t="s">
        <v>14</v>
      </c>
      <c r="F19" s="24" t="s">
        <v>15</v>
      </c>
      <c r="G19" s="25" t="s">
        <v>16</v>
      </c>
      <c r="H19" s="26" t="s">
        <v>14</v>
      </c>
      <c r="I19" s="27" t="s">
        <v>15</v>
      </c>
      <c r="J19" s="28" t="s">
        <v>16</v>
      </c>
      <c r="K19" s="29" t="s">
        <v>14</v>
      </c>
      <c r="L19" s="30" t="s">
        <v>15</v>
      </c>
      <c r="M19" s="31" t="s">
        <v>16</v>
      </c>
      <c r="N19" s="88"/>
      <c r="O19" s="89"/>
      <c r="P19" s="86"/>
      <c r="Q19" s="128"/>
      <c r="R19" s="129"/>
      <c r="S19" s="129"/>
      <c r="T19" s="130"/>
    </row>
    <row r="20" spans="2:20" s="40" customFormat="1" ht="15" thickBot="1" x14ac:dyDescent="0.35">
      <c r="B20" s="49">
        <f>E17*F17</f>
        <v>0</v>
      </c>
      <c r="C20" s="50">
        <f>G17*B20</f>
        <v>0</v>
      </c>
      <c r="D20" s="53">
        <f>SUM(B20:C20)</f>
        <v>0</v>
      </c>
      <c r="E20" s="49">
        <f>B20/4</f>
        <v>0</v>
      </c>
      <c r="F20" s="50">
        <f>C20/4</f>
        <v>0</v>
      </c>
      <c r="G20" s="53">
        <f>E20+F20</f>
        <v>0</v>
      </c>
      <c r="H20" s="49">
        <f>B20/4</f>
        <v>0</v>
      </c>
      <c r="I20" s="50">
        <f>C20/4</f>
        <v>0</v>
      </c>
      <c r="J20" s="53">
        <f>H20+I20</f>
        <v>0</v>
      </c>
      <c r="K20" s="49">
        <f>B20/4</f>
        <v>0</v>
      </c>
      <c r="L20" s="50">
        <f>C20/4</f>
        <v>0</v>
      </c>
      <c r="M20" s="53">
        <f>K20+L20</f>
        <v>0</v>
      </c>
      <c r="N20" s="74">
        <f>B20/4</f>
        <v>0</v>
      </c>
      <c r="O20" s="74">
        <f>C20/4</f>
        <v>0</v>
      </c>
      <c r="P20" s="53">
        <f>N20+O20</f>
        <v>0</v>
      </c>
      <c r="Q20" s="131"/>
      <c r="R20" s="132"/>
      <c r="S20" s="132"/>
      <c r="T20" s="133"/>
    </row>
    <row r="21" spans="2:20" ht="15" thickBot="1" x14ac:dyDescent="0.35"/>
    <row r="22" spans="2:20" ht="29.4" thickBot="1" x14ac:dyDescent="0.35">
      <c r="B22" s="1" t="s">
        <v>3</v>
      </c>
      <c r="C22" s="2" t="s">
        <v>4</v>
      </c>
      <c r="D22" s="2" t="s">
        <v>5</v>
      </c>
      <c r="E22" s="42" t="s">
        <v>6</v>
      </c>
      <c r="F22" s="2" t="s">
        <v>7</v>
      </c>
      <c r="G22" s="3" t="s">
        <v>8</v>
      </c>
      <c r="H22" s="4"/>
      <c r="I22" s="4"/>
      <c r="J22" s="4"/>
      <c r="K22" s="4"/>
      <c r="L22" s="4"/>
      <c r="M22" s="4"/>
      <c r="N22" s="4"/>
      <c r="O22" s="4"/>
      <c r="P22" s="4"/>
      <c r="Q22" s="125" t="s">
        <v>9</v>
      </c>
      <c r="R22" s="126"/>
      <c r="S22" s="126"/>
      <c r="T22" s="127"/>
    </row>
    <row r="23" spans="2:20" ht="15" thickBot="1" x14ac:dyDescent="0.35">
      <c r="B23" s="8"/>
      <c r="C23" s="9"/>
      <c r="D23" s="9"/>
      <c r="E23" s="50"/>
      <c r="F23" s="10"/>
      <c r="G23" s="11"/>
      <c r="H23" s="12"/>
      <c r="I23" s="12"/>
      <c r="J23" s="12"/>
      <c r="K23" s="12"/>
      <c r="L23" s="12"/>
      <c r="M23" s="12"/>
      <c r="N23" s="12"/>
      <c r="O23" s="12"/>
      <c r="P23" s="12"/>
      <c r="Q23" s="128"/>
      <c r="R23" s="129"/>
      <c r="S23" s="129"/>
      <c r="T23" s="130"/>
    </row>
    <row r="24" spans="2:20" x14ac:dyDescent="0.3">
      <c r="B24" s="21" t="s">
        <v>10</v>
      </c>
      <c r="C24" s="22"/>
      <c r="D24" s="23"/>
      <c r="E24" s="46" t="s">
        <v>11</v>
      </c>
      <c r="F24" s="13"/>
      <c r="G24" s="14"/>
      <c r="H24" s="15" t="s">
        <v>44</v>
      </c>
      <c r="I24" s="16"/>
      <c r="J24" s="17"/>
      <c r="K24" s="18" t="s">
        <v>12</v>
      </c>
      <c r="L24" s="19"/>
      <c r="M24" s="20"/>
      <c r="N24" s="137" t="s">
        <v>13</v>
      </c>
      <c r="O24" s="138"/>
      <c r="P24" s="139"/>
      <c r="Q24" s="128"/>
      <c r="R24" s="129"/>
      <c r="S24" s="129"/>
      <c r="T24" s="130"/>
    </row>
    <row r="25" spans="2:20" x14ac:dyDescent="0.3">
      <c r="B25" s="34" t="s">
        <v>14</v>
      </c>
      <c r="C25" s="35" t="s">
        <v>15</v>
      </c>
      <c r="D25" s="33" t="s">
        <v>16</v>
      </c>
      <c r="E25" s="51" t="s">
        <v>14</v>
      </c>
      <c r="F25" s="24" t="s">
        <v>15</v>
      </c>
      <c r="G25" s="25" t="s">
        <v>16</v>
      </c>
      <c r="H25" s="26" t="s">
        <v>14</v>
      </c>
      <c r="I25" s="27" t="s">
        <v>15</v>
      </c>
      <c r="J25" s="28" t="s">
        <v>16</v>
      </c>
      <c r="K25" s="29" t="s">
        <v>14</v>
      </c>
      <c r="L25" s="30" t="s">
        <v>15</v>
      </c>
      <c r="M25" s="31" t="s">
        <v>16</v>
      </c>
      <c r="N25" s="94"/>
      <c r="O25" s="85"/>
      <c r="P25" s="115"/>
      <c r="Q25" s="128"/>
      <c r="R25" s="129"/>
      <c r="S25" s="129"/>
      <c r="T25" s="130"/>
    </row>
    <row r="26" spans="2:20" s="40" customFormat="1" x14ac:dyDescent="0.3">
      <c r="B26" s="49">
        <f>E23*F23</f>
        <v>0</v>
      </c>
      <c r="C26" s="50">
        <f>G23*B26</f>
        <v>0</v>
      </c>
      <c r="D26" s="53">
        <f>SUM(B26:C26)</f>
        <v>0</v>
      </c>
      <c r="E26" s="49">
        <f>B26/4</f>
        <v>0</v>
      </c>
      <c r="F26" s="50">
        <f>C26/4</f>
        <v>0</v>
      </c>
      <c r="G26" s="53">
        <f>E26+F26</f>
        <v>0</v>
      </c>
      <c r="H26" s="49">
        <f>B26/4</f>
        <v>0</v>
      </c>
      <c r="I26" s="50">
        <f>C26/4</f>
        <v>0</v>
      </c>
      <c r="J26" s="53">
        <f>H26+I26</f>
        <v>0</v>
      </c>
      <c r="K26" s="49">
        <f>B26/4</f>
        <v>0</v>
      </c>
      <c r="L26" s="50">
        <f>C26/4</f>
        <v>0</v>
      </c>
      <c r="M26" s="53">
        <f>K26+L26</f>
        <v>0</v>
      </c>
      <c r="N26" s="74">
        <f>B26/4</f>
        <v>0</v>
      </c>
      <c r="O26" s="74">
        <f>C26/4</f>
        <v>0</v>
      </c>
      <c r="P26" s="53">
        <f>N26+O26</f>
        <v>0</v>
      </c>
      <c r="Q26" s="131"/>
      <c r="R26" s="132"/>
      <c r="S26" s="132"/>
      <c r="T26" s="133"/>
    </row>
    <row r="27" spans="2:20" ht="15" thickBot="1" x14ac:dyDescent="0.35"/>
    <row r="28" spans="2:20" ht="29.4" thickBot="1" x14ac:dyDescent="0.35">
      <c r="B28" s="1" t="s">
        <v>3</v>
      </c>
      <c r="C28" s="2" t="s">
        <v>4</v>
      </c>
      <c r="D28" s="2" t="s">
        <v>5</v>
      </c>
      <c r="E28" s="42" t="s">
        <v>6</v>
      </c>
      <c r="F28" s="2" t="s">
        <v>7</v>
      </c>
      <c r="G28" s="3" t="s">
        <v>8</v>
      </c>
      <c r="H28" s="4"/>
      <c r="I28" s="4"/>
      <c r="J28" s="4"/>
      <c r="K28" s="4"/>
      <c r="L28" s="4"/>
      <c r="M28" s="4"/>
      <c r="N28" s="4"/>
      <c r="O28" s="4"/>
      <c r="P28" s="4"/>
      <c r="Q28" s="125" t="s">
        <v>9</v>
      </c>
      <c r="R28" s="126"/>
      <c r="S28" s="126"/>
      <c r="T28" s="127"/>
    </row>
    <row r="29" spans="2:20" ht="15" thickBot="1" x14ac:dyDescent="0.35">
      <c r="B29" s="8"/>
      <c r="C29" s="9"/>
      <c r="D29" s="9"/>
      <c r="E29" s="50"/>
      <c r="F29" s="10"/>
      <c r="G29" s="11"/>
      <c r="H29" s="12"/>
      <c r="I29" s="12"/>
      <c r="J29" s="12"/>
      <c r="K29" s="12"/>
      <c r="L29" s="12"/>
      <c r="M29" s="12"/>
      <c r="N29" s="12"/>
      <c r="O29" s="12"/>
      <c r="P29" s="12"/>
      <c r="Q29" s="128"/>
      <c r="R29" s="129"/>
      <c r="S29" s="129"/>
      <c r="T29" s="130"/>
    </row>
    <row r="30" spans="2:20" ht="15" thickBot="1" x14ac:dyDescent="0.35">
      <c r="B30" s="21" t="s">
        <v>10</v>
      </c>
      <c r="C30" s="22"/>
      <c r="D30" s="23"/>
      <c r="E30" s="46" t="s">
        <v>11</v>
      </c>
      <c r="F30" s="13"/>
      <c r="G30" s="14"/>
      <c r="H30" s="15" t="s">
        <v>44</v>
      </c>
      <c r="I30" s="16"/>
      <c r="J30" s="17"/>
      <c r="K30" s="18" t="s">
        <v>12</v>
      </c>
      <c r="L30" s="19"/>
      <c r="M30" s="20"/>
      <c r="N30" s="122" t="s">
        <v>13</v>
      </c>
      <c r="O30" s="123"/>
      <c r="P30" s="124"/>
      <c r="Q30" s="128"/>
      <c r="R30" s="129"/>
      <c r="S30" s="129"/>
      <c r="T30" s="130"/>
    </row>
    <row r="31" spans="2:20" ht="15" thickBot="1" x14ac:dyDescent="0.35">
      <c r="B31" s="34" t="s">
        <v>14</v>
      </c>
      <c r="C31" s="35" t="s">
        <v>15</v>
      </c>
      <c r="D31" s="33" t="s">
        <v>16</v>
      </c>
      <c r="E31" s="51" t="s">
        <v>14</v>
      </c>
      <c r="F31" s="24" t="s">
        <v>15</v>
      </c>
      <c r="G31" s="25" t="s">
        <v>16</v>
      </c>
      <c r="H31" s="26" t="s">
        <v>14</v>
      </c>
      <c r="I31" s="27" t="s">
        <v>15</v>
      </c>
      <c r="J31" s="28" t="s">
        <v>16</v>
      </c>
      <c r="K31" s="29" t="s">
        <v>14</v>
      </c>
      <c r="L31" s="30" t="s">
        <v>15</v>
      </c>
      <c r="M31" s="31" t="s">
        <v>16</v>
      </c>
      <c r="N31" s="97"/>
      <c r="O31" s="78"/>
      <c r="P31" s="86"/>
      <c r="Q31" s="128"/>
      <c r="R31" s="129"/>
      <c r="S31" s="129"/>
      <c r="T31" s="130"/>
    </row>
    <row r="32" spans="2:20" s="40" customFormat="1" ht="15" thickBot="1" x14ac:dyDescent="0.35">
      <c r="B32" s="49">
        <f>E29*F29</f>
        <v>0</v>
      </c>
      <c r="C32" s="50">
        <f>G29*B32</f>
        <v>0</v>
      </c>
      <c r="D32" s="53">
        <f>SUM(B32:C32)</f>
        <v>0</v>
      </c>
      <c r="E32" s="49">
        <f>B32/4</f>
        <v>0</v>
      </c>
      <c r="F32" s="50">
        <f>C32/4</f>
        <v>0</v>
      </c>
      <c r="G32" s="53">
        <f>E32+F32</f>
        <v>0</v>
      </c>
      <c r="H32" s="49">
        <f>B32/4</f>
        <v>0</v>
      </c>
      <c r="I32" s="50">
        <f>C32/4</f>
        <v>0</v>
      </c>
      <c r="J32" s="53">
        <f>H32+I32</f>
        <v>0</v>
      </c>
      <c r="K32" s="49">
        <f>B32/4</f>
        <v>0</v>
      </c>
      <c r="L32" s="50">
        <f>C32/4</f>
        <v>0</v>
      </c>
      <c r="M32" s="53">
        <f>K32+L32</f>
        <v>0</v>
      </c>
      <c r="N32" s="74">
        <f>B32/4</f>
        <v>0</v>
      </c>
      <c r="O32" s="74">
        <f>C32/4</f>
        <v>0</v>
      </c>
      <c r="P32" s="53">
        <f>N32+O32</f>
        <v>0</v>
      </c>
      <c r="Q32" s="131"/>
      <c r="R32" s="132"/>
      <c r="S32" s="132"/>
      <c r="T32" s="133"/>
    </row>
    <row r="33" spans="2:20" ht="15" thickBot="1" x14ac:dyDescent="0.35"/>
    <row r="34" spans="2:20" ht="29.4" thickBot="1" x14ac:dyDescent="0.35">
      <c r="B34" s="1" t="s">
        <v>3</v>
      </c>
      <c r="C34" s="2" t="s">
        <v>4</v>
      </c>
      <c r="D34" s="2" t="s">
        <v>5</v>
      </c>
      <c r="E34" s="42" t="s">
        <v>6</v>
      </c>
      <c r="F34" s="2" t="s">
        <v>7</v>
      </c>
      <c r="G34" s="3" t="s">
        <v>8</v>
      </c>
      <c r="H34" s="4"/>
      <c r="I34" s="4"/>
      <c r="J34" s="4"/>
      <c r="K34" s="4"/>
      <c r="L34" s="4"/>
      <c r="M34" s="4"/>
      <c r="N34" s="4"/>
      <c r="O34" s="4"/>
      <c r="P34" s="4"/>
      <c r="Q34" s="125" t="s">
        <v>9</v>
      </c>
      <c r="R34" s="126"/>
      <c r="S34" s="126"/>
      <c r="T34" s="127"/>
    </row>
    <row r="35" spans="2:20" ht="15" thickBot="1" x14ac:dyDescent="0.35">
      <c r="B35" s="8"/>
      <c r="C35" s="9"/>
      <c r="D35" s="9"/>
      <c r="E35" s="50"/>
      <c r="F35" s="10"/>
      <c r="G35" s="11"/>
      <c r="H35" s="12"/>
      <c r="I35" s="12"/>
      <c r="J35" s="12"/>
      <c r="K35" s="12"/>
      <c r="L35" s="12"/>
      <c r="M35" s="12"/>
      <c r="N35" s="12"/>
      <c r="O35" s="12"/>
      <c r="P35" s="12"/>
      <c r="Q35" s="128"/>
      <c r="R35" s="129"/>
      <c r="S35" s="129"/>
      <c r="T35" s="130"/>
    </row>
    <row r="36" spans="2:20" x14ac:dyDescent="0.3">
      <c r="B36" s="21" t="s">
        <v>10</v>
      </c>
      <c r="C36" s="22"/>
      <c r="D36" s="23"/>
      <c r="E36" s="46" t="s">
        <v>11</v>
      </c>
      <c r="F36" s="13"/>
      <c r="G36" s="14"/>
      <c r="H36" s="15" t="s">
        <v>44</v>
      </c>
      <c r="I36" s="16"/>
      <c r="J36" s="17"/>
      <c r="K36" s="18" t="s">
        <v>12</v>
      </c>
      <c r="L36" s="19"/>
      <c r="M36" s="20"/>
      <c r="N36" s="122" t="s">
        <v>13</v>
      </c>
      <c r="O36" s="123"/>
      <c r="P36" s="124"/>
      <c r="Q36" s="128"/>
      <c r="R36" s="129"/>
      <c r="S36" s="129"/>
      <c r="T36" s="130"/>
    </row>
    <row r="37" spans="2:20" x14ac:dyDescent="0.3">
      <c r="B37" s="34" t="s">
        <v>14</v>
      </c>
      <c r="C37" s="35" t="s">
        <v>15</v>
      </c>
      <c r="D37" s="33" t="s">
        <v>16</v>
      </c>
      <c r="E37" s="51" t="s">
        <v>14</v>
      </c>
      <c r="F37" s="24" t="s">
        <v>15</v>
      </c>
      <c r="G37" s="25" t="s">
        <v>16</v>
      </c>
      <c r="H37" s="26" t="s">
        <v>14</v>
      </c>
      <c r="I37" s="27" t="s">
        <v>15</v>
      </c>
      <c r="J37" s="28" t="s">
        <v>16</v>
      </c>
      <c r="K37" s="29" t="s">
        <v>14</v>
      </c>
      <c r="L37" s="30" t="s">
        <v>15</v>
      </c>
      <c r="M37" s="31" t="s">
        <v>16</v>
      </c>
      <c r="N37" s="78"/>
      <c r="O37" s="78"/>
      <c r="P37" s="116"/>
      <c r="Q37" s="128"/>
      <c r="R37" s="129"/>
      <c r="S37" s="129"/>
      <c r="T37" s="130"/>
    </row>
    <row r="38" spans="2:20" s="40" customFormat="1" x14ac:dyDescent="0.3">
      <c r="B38" s="49">
        <f>E35*F35</f>
        <v>0</v>
      </c>
      <c r="C38" s="50">
        <f>G35*B38</f>
        <v>0</v>
      </c>
      <c r="D38" s="53">
        <f>SUM(B38:C38)</f>
        <v>0</v>
      </c>
      <c r="E38" s="49">
        <f>B38/4</f>
        <v>0</v>
      </c>
      <c r="F38" s="50">
        <f>C38/4</f>
        <v>0</v>
      </c>
      <c r="G38" s="53">
        <f>E38+F38</f>
        <v>0</v>
      </c>
      <c r="H38" s="49">
        <f>B38/4</f>
        <v>0</v>
      </c>
      <c r="I38" s="50">
        <f>C38/4</f>
        <v>0</v>
      </c>
      <c r="J38" s="53">
        <f>H38+I38</f>
        <v>0</v>
      </c>
      <c r="K38" s="49">
        <f>B38/4</f>
        <v>0</v>
      </c>
      <c r="L38" s="50">
        <f>C38/4</f>
        <v>0</v>
      </c>
      <c r="M38" s="53">
        <f>K38+L38</f>
        <v>0</v>
      </c>
      <c r="N38" s="74">
        <f>B38/4</f>
        <v>0</v>
      </c>
      <c r="O38" s="74">
        <f>C38/4</f>
        <v>0</v>
      </c>
      <c r="P38" s="53">
        <f>N38+O38</f>
        <v>0</v>
      </c>
      <c r="Q38" s="131"/>
      <c r="R38" s="132"/>
      <c r="S38" s="132"/>
      <c r="T38" s="133"/>
    </row>
    <row r="39" spans="2:20" ht="15" thickBot="1" x14ac:dyDescent="0.35"/>
    <row r="40" spans="2:20" s="40" customFormat="1" ht="15" thickBot="1" x14ac:dyDescent="0.35">
      <c r="B40" s="41">
        <f>SUM(B8:B38)</f>
        <v>14400</v>
      </c>
      <c r="C40" s="42">
        <f t="shared" ref="C40:P40" si="0">SUM(C8:C38)</f>
        <v>8640</v>
      </c>
      <c r="D40" s="54">
        <f t="shared" si="0"/>
        <v>23040</v>
      </c>
      <c r="E40" s="42">
        <f t="shared" si="0"/>
        <v>3600</v>
      </c>
      <c r="F40" s="42">
        <f t="shared" si="0"/>
        <v>2160</v>
      </c>
      <c r="G40" s="55">
        <f t="shared" si="0"/>
        <v>5760</v>
      </c>
      <c r="H40" s="42">
        <f t="shared" si="0"/>
        <v>3600</v>
      </c>
      <c r="I40" s="42">
        <f t="shared" si="0"/>
        <v>2160</v>
      </c>
      <c r="J40" s="56">
        <f t="shared" si="0"/>
        <v>5760</v>
      </c>
      <c r="K40" s="42">
        <f t="shared" si="0"/>
        <v>3600</v>
      </c>
      <c r="L40" s="42">
        <f t="shared" si="0"/>
        <v>2160</v>
      </c>
      <c r="M40" s="57">
        <f t="shared" si="0"/>
        <v>5760</v>
      </c>
      <c r="N40" s="42">
        <f t="shared" si="0"/>
        <v>3600</v>
      </c>
      <c r="O40" s="42">
        <f t="shared" si="0"/>
        <v>2160</v>
      </c>
      <c r="P40" s="81">
        <f t="shared" si="0"/>
        <v>5760</v>
      </c>
      <c r="Q40" s="39"/>
    </row>
    <row r="41" spans="2:20" x14ac:dyDescent="0.3">
      <c r="P41" s="79"/>
    </row>
  </sheetData>
  <mergeCells count="18">
    <mergeCell ref="Q35:T38"/>
    <mergeCell ref="Q4:T4"/>
    <mergeCell ref="Q5:T8"/>
    <mergeCell ref="Q10:T10"/>
    <mergeCell ref="Q11:T14"/>
    <mergeCell ref="Q16:T16"/>
    <mergeCell ref="Q17:T20"/>
    <mergeCell ref="Q22:T22"/>
    <mergeCell ref="Q23:T26"/>
    <mergeCell ref="Q28:T28"/>
    <mergeCell ref="Q29:T32"/>
    <mergeCell ref="Q34:T34"/>
    <mergeCell ref="N36:P36"/>
    <mergeCell ref="N6:P6"/>
    <mergeCell ref="N12:P12"/>
    <mergeCell ref="N18:P18"/>
    <mergeCell ref="N24:P24"/>
    <mergeCell ref="N30:P3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4CAE3-42C6-49DF-8101-C5138078648C}">
  <dimension ref="B1:L40"/>
  <sheetViews>
    <sheetView topLeftCell="A19" workbookViewId="0">
      <selection activeCell="K6" sqref="K6"/>
    </sheetView>
  </sheetViews>
  <sheetFormatPr defaultColWidth="8.88671875" defaultRowHeight="14.4" x14ac:dyDescent="0.3"/>
  <cols>
    <col min="1" max="1" width="8.88671875" style="5"/>
    <col min="2" max="2" width="26.6640625" style="5" customWidth="1"/>
    <col min="3" max="3" width="33.44140625" style="5" customWidth="1"/>
    <col min="4" max="4" width="15.33203125" style="5" bestFit="1" customWidth="1"/>
    <col min="5" max="5" width="12.88671875" style="5" customWidth="1"/>
    <col min="6" max="6" width="19.33203125" style="40" customWidth="1"/>
    <col min="7" max="7" width="20.33203125" style="40" customWidth="1"/>
    <col min="8" max="8" width="18.5546875" style="40" customWidth="1"/>
    <col min="9" max="10" width="17" style="40" customWidth="1"/>
    <col min="11" max="11" width="24.44140625" style="5" customWidth="1"/>
    <col min="12" max="16384" width="8.88671875" style="5"/>
  </cols>
  <sheetData>
    <row r="1" spans="2:12" ht="15" thickBot="1" x14ac:dyDescent="0.35">
      <c r="B1" s="66" t="s">
        <v>18</v>
      </c>
    </row>
    <row r="2" spans="2:12" ht="73.8" thickBot="1" x14ac:dyDescent="0.45">
      <c r="B2" s="67" t="s">
        <v>19</v>
      </c>
      <c r="C2" s="32" t="s">
        <v>20</v>
      </c>
    </row>
    <row r="3" spans="2:12" ht="15" thickBot="1" x14ac:dyDescent="0.35"/>
    <row r="4" spans="2:12" ht="29.4" thickBot="1" x14ac:dyDescent="0.35">
      <c r="B4" s="1" t="s">
        <v>21</v>
      </c>
      <c r="C4" s="2" t="s">
        <v>22</v>
      </c>
      <c r="D4" s="2" t="s">
        <v>23</v>
      </c>
      <c r="E4" s="2" t="s">
        <v>24</v>
      </c>
      <c r="F4" s="43" t="s">
        <v>25</v>
      </c>
      <c r="G4" s="46" t="s">
        <v>11</v>
      </c>
      <c r="H4" s="15" t="s">
        <v>44</v>
      </c>
      <c r="I4" s="48" t="s">
        <v>12</v>
      </c>
      <c r="J4" s="81" t="s">
        <v>13</v>
      </c>
      <c r="K4" s="140" t="s">
        <v>26</v>
      </c>
      <c r="L4" s="127"/>
    </row>
    <row r="5" spans="2:12" ht="15" thickBot="1" x14ac:dyDescent="0.35">
      <c r="B5" s="8"/>
      <c r="C5" s="9"/>
      <c r="D5" s="9">
        <v>1</v>
      </c>
      <c r="E5" s="9">
        <v>1600</v>
      </c>
      <c r="F5" s="44">
        <v>1600</v>
      </c>
      <c r="G5" s="49">
        <f>F5/4</f>
        <v>400</v>
      </c>
      <c r="H5" s="91">
        <f>F5/4</f>
        <v>400</v>
      </c>
      <c r="I5" s="50">
        <f>F5/4</f>
        <v>400</v>
      </c>
      <c r="J5" s="91">
        <f>F5/4</f>
        <v>400</v>
      </c>
      <c r="K5" s="1"/>
      <c r="L5" s="3"/>
    </row>
    <row r="6" spans="2:12" ht="15" thickBot="1" x14ac:dyDescent="0.35"/>
    <row r="7" spans="2:12" ht="29.4" thickBot="1" x14ac:dyDescent="0.35">
      <c r="B7" s="1" t="s">
        <v>21</v>
      </c>
      <c r="C7" s="2" t="s">
        <v>22</v>
      </c>
      <c r="D7" s="2" t="s">
        <v>23</v>
      </c>
      <c r="E7" s="2" t="s">
        <v>24</v>
      </c>
      <c r="F7" s="43" t="s">
        <v>25</v>
      </c>
      <c r="G7" s="46" t="s">
        <v>11</v>
      </c>
      <c r="H7" s="15" t="s">
        <v>44</v>
      </c>
      <c r="I7" s="99" t="s">
        <v>12</v>
      </c>
      <c r="J7" s="81" t="s">
        <v>13</v>
      </c>
      <c r="K7" s="140" t="s">
        <v>26</v>
      </c>
      <c r="L7" s="127"/>
    </row>
    <row r="8" spans="2:12" ht="15" thickBot="1" x14ac:dyDescent="0.35">
      <c r="B8" s="8"/>
      <c r="C8" s="9"/>
      <c r="D8" s="9"/>
      <c r="E8" s="9"/>
      <c r="F8" s="44">
        <f>D8*E8</f>
        <v>0</v>
      </c>
      <c r="G8" s="49">
        <f>F8/4</f>
        <v>0</v>
      </c>
      <c r="H8" s="91">
        <f>F8/4</f>
        <v>0</v>
      </c>
      <c r="I8" s="91">
        <f>F8/4</f>
        <v>0</v>
      </c>
      <c r="J8" s="50">
        <f>F8/4</f>
        <v>0</v>
      </c>
      <c r="K8" s="1"/>
      <c r="L8" s="3"/>
    </row>
    <row r="9" spans="2:12" ht="15" thickBot="1" x14ac:dyDescent="0.35"/>
    <row r="10" spans="2:12" ht="29.4" thickBot="1" x14ac:dyDescent="0.35">
      <c r="B10" s="1" t="s">
        <v>21</v>
      </c>
      <c r="C10" s="2" t="s">
        <v>22</v>
      </c>
      <c r="D10" s="2" t="s">
        <v>23</v>
      </c>
      <c r="E10" s="2" t="s">
        <v>24</v>
      </c>
      <c r="F10" s="43" t="s">
        <v>25</v>
      </c>
      <c r="G10" s="46" t="s">
        <v>11</v>
      </c>
      <c r="H10" s="15" t="s">
        <v>44</v>
      </c>
      <c r="I10" s="57" t="s">
        <v>12</v>
      </c>
      <c r="J10" s="80" t="s">
        <v>13</v>
      </c>
      <c r="K10" s="140" t="s">
        <v>26</v>
      </c>
      <c r="L10" s="127"/>
    </row>
    <row r="11" spans="2:12" ht="15" thickBot="1" x14ac:dyDescent="0.35">
      <c r="B11" s="8"/>
      <c r="C11" s="9"/>
      <c r="D11" s="9"/>
      <c r="E11" s="9"/>
      <c r="F11" s="44">
        <f>D11*E11</f>
        <v>0</v>
      </c>
      <c r="G11" s="49">
        <f>F11/4</f>
        <v>0</v>
      </c>
      <c r="H11" s="49">
        <f>F11/4</f>
        <v>0</v>
      </c>
      <c r="I11" s="41">
        <f>F11/4</f>
        <v>0</v>
      </c>
      <c r="J11" s="91">
        <f>F11/4</f>
        <v>0</v>
      </c>
      <c r="K11" s="1"/>
      <c r="L11" s="3"/>
    </row>
    <row r="12" spans="2:12" ht="15" thickBot="1" x14ac:dyDescent="0.35"/>
    <row r="13" spans="2:12" ht="29.4" thickBot="1" x14ac:dyDescent="0.35">
      <c r="B13" s="1" t="s">
        <v>21</v>
      </c>
      <c r="C13" s="2" t="s">
        <v>22</v>
      </c>
      <c r="D13" s="2" t="s">
        <v>23</v>
      </c>
      <c r="E13" s="2" t="s">
        <v>24</v>
      </c>
      <c r="F13" s="43" t="s">
        <v>25</v>
      </c>
      <c r="G13" s="46" t="s">
        <v>11</v>
      </c>
      <c r="H13" s="15" t="s">
        <v>44</v>
      </c>
      <c r="I13" s="99" t="s">
        <v>12</v>
      </c>
      <c r="J13" s="81" t="s">
        <v>13</v>
      </c>
      <c r="K13" s="140" t="s">
        <v>26</v>
      </c>
      <c r="L13" s="127"/>
    </row>
    <row r="14" spans="2:12" ht="15" thickBot="1" x14ac:dyDescent="0.35">
      <c r="B14" s="8"/>
      <c r="C14" s="9"/>
      <c r="D14" s="9"/>
      <c r="E14" s="9"/>
      <c r="F14" s="44">
        <f>D14*E14</f>
        <v>0</v>
      </c>
      <c r="G14" s="49">
        <f>F14/4</f>
        <v>0</v>
      </c>
      <c r="H14" s="49">
        <f>F14/4</f>
        <v>0</v>
      </c>
      <c r="I14" s="41">
        <f>F14/4</f>
        <v>0</v>
      </c>
      <c r="J14" s="91">
        <f>F14/4</f>
        <v>0</v>
      </c>
      <c r="K14" s="1"/>
      <c r="L14" s="3"/>
    </row>
    <row r="15" spans="2:12" ht="15" thickBot="1" x14ac:dyDescent="0.35"/>
    <row r="16" spans="2:12" ht="29.4" thickBot="1" x14ac:dyDescent="0.35">
      <c r="B16" s="1" t="s">
        <v>21</v>
      </c>
      <c r="C16" s="2" t="s">
        <v>22</v>
      </c>
      <c r="D16" s="2" t="s">
        <v>23</v>
      </c>
      <c r="E16" s="2" t="s">
        <v>24</v>
      </c>
      <c r="F16" s="43" t="s">
        <v>25</v>
      </c>
      <c r="G16" s="46" t="s">
        <v>11</v>
      </c>
      <c r="H16" s="15" t="s">
        <v>44</v>
      </c>
      <c r="I16" s="99" t="s">
        <v>12</v>
      </c>
      <c r="J16" s="81" t="s">
        <v>13</v>
      </c>
      <c r="K16" s="140" t="s">
        <v>26</v>
      </c>
      <c r="L16" s="127"/>
    </row>
    <row r="17" spans="2:12" ht="15" thickBot="1" x14ac:dyDescent="0.35">
      <c r="B17" s="8"/>
      <c r="C17" s="9"/>
      <c r="D17" s="9"/>
      <c r="E17" s="9"/>
      <c r="F17" s="44">
        <f>D17*E17</f>
        <v>0</v>
      </c>
      <c r="G17" s="49">
        <f>F17/4</f>
        <v>0</v>
      </c>
      <c r="H17" s="91">
        <f>F17/4</f>
        <v>0</v>
      </c>
      <c r="I17" s="50">
        <f>F17/4</f>
        <v>0</v>
      </c>
      <c r="J17" s="91">
        <f>F17/4</f>
        <v>0</v>
      </c>
      <c r="K17" s="1"/>
      <c r="L17" s="3"/>
    </row>
    <row r="18" spans="2:12" ht="15" thickBot="1" x14ac:dyDescent="0.35"/>
    <row r="19" spans="2:12" ht="29.4" thickBot="1" x14ac:dyDescent="0.35">
      <c r="B19" s="1" t="s">
        <v>21</v>
      </c>
      <c r="C19" s="2" t="s">
        <v>22</v>
      </c>
      <c r="D19" s="2" t="s">
        <v>23</v>
      </c>
      <c r="E19" s="2" t="s">
        <v>24</v>
      </c>
      <c r="F19" s="43" t="s">
        <v>25</v>
      </c>
      <c r="G19" s="46" t="s">
        <v>11</v>
      </c>
      <c r="H19" s="15" t="s">
        <v>44</v>
      </c>
      <c r="I19" s="99" t="s">
        <v>12</v>
      </c>
      <c r="J19" s="81" t="s">
        <v>13</v>
      </c>
      <c r="K19" s="140" t="s">
        <v>26</v>
      </c>
      <c r="L19" s="127"/>
    </row>
    <row r="20" spans="2:12" ht="15" thickBot="1" x14ac:dyDescent="0.35">
      <c r="B20" s="8"/>
      <c r="C20" s="9"/>
      <c r="D20" s="9"/>
      <c r="E20" s="9"/>
      <c r="F20" s="44">
        <f>D20*E20</f>
        <v>0</v>
      </c>
      <c r="G20" s="49">
        <f>F20/4</f>
        <v>0</v>
      </c>
      <c r="H20" s="91">
        <f>F20/4</f>
        <v>0</v>
      </c>
      <c r="I20" s="91">
        <f>F20/4</f>
        <v>0</v>
      </c>
      <c r="J20" s="50">
        <f>F20/4</f>
        <v>0</v>
      </c>
      <c r="K20" s="1"/>
      <c r="L20" s="3"/>
    </row>
    <row r="21" spans="2:12" ht="15" thickBot="1" x14ac:dyDescent="0.35"/>
    <row r="22" spans="2:12" ht="29.4" thickBot="1" x14ac:dyDescent="0.35">
      <c r="B22" s="1" t="s">
        <v>21</v>
      </c>
      <c r="C22" s="2" t="s">
        <v>22</v>
      </c>
      <c r="D22" s="2" t="s">
        <v>23</v>
      </c>
      <c r="E22" s="2" t="s">
        <v>24</v>
      </c>
      <c r="F22" s="43" t="s">
        <v>25</v>
      </c>
      <c r="G22" s="100" t="s">
        <v>11</v>
      </c>
      <c r="H22" s="15" t="s">
        <v>44</v>
      </c>
      <c r="I22" s="99" t="s">
        <v>12</v>
      </c>
      <c r="J22" s="81" t="s">
        <v>13</v>
      </c>
      <c r="K22" s="140" t="s">
        <v>26</v>
      </c>
      <c r="L22" s="127"/>
    </row>
    <row r="23" spans="2:12" ht="15" thickBot="1" x14ac:dyDescent="0.35">
      <c r="B23" s="8"/>
      <c r="C23" s="9"/>
      <c r="D23" s="9"/>
      <c r="E23" s="9"/>
      <c r="F23" s="44">
        <f>D23*E23</f>
        <v>0</v>
      </c>
      <c r="G23" s="49">
        <f>F23/4</f>
        <v>0</v>
      </c>
      <c r="H23" s="49">
        <f>F23/4</f>
        <v>0</v>
      </c>
      <c r="I23" s="41">
        <f>F23/4</f>
        <v>0</v>
      </c>
      <c r="J23" s="91">
        <f>F23/4</f>
        <v>0</v>
      </c>
      <c r="K23" s="1"/>
      <c r="L23" s="3"/>
    </row>
    <row r="24" spans="2:12" ht="15" thickBot="1" x14ac:dyDescent="0.35"/>
    <row r="25" spans="2:12" ht="29.4" thickBot="1" x14ac:dyDescent="0.35">
      <c r="B25" s="1" t="s">
        <v>21</v>
      </c>
      <c r="C25" s="2" t="s">
        <v>22</v>
      </c>
      <c r="D25" s="2" t="s">
        <v>23</v>
      </c>
      <c r="E25" s="2" t="s">
        <v>24</v>
      </c>
      <c r="F25" s="43" t="s">
        <v>25</v>
      </c>
      <c r="G25" s="46" t="s">
        <v>11</v>
      </c>
      <c r="H25" s="15" t="s">
        <v>44</v>
      </c>
      <c r="I25" s="99" t="s">
        <v>12</v>
      </c>
      <c r="J25" s="81" t="s">
        <v>13</v>
      </c>
      <c r="K25" s="140" t="s">
        <v>26</v>
      </c>
      <c r="L25" s="127"/>
    </row>
    <row r="26" spans="2:12" ht="15" thickBot="1" x14ac:dyDescent="0.35">
      <c r="B26" s="8"/>
      <c r="C26" s="9"/>
      <c r="D26" s="9"/>
      <c r="E26" s="9"/>
      <c r="F26" s="44">
        <f>D26*E26</f>
        <v>0</v>
      </c>
      <c r="G26" s="49">
        <f>F26/4</f>
        <v>0</v>
      </c>
      <c r="H26" s="49">
        <f>F26/4</f>
        <v>0</v>
      </c>
      <c r="I26" s="41">
        <f>F26/4</f>
        <v>0</v>
      </c>
      <c r="J26" s="91">
        <f>F26/4</f>
        <v>0</v>
      </c>
      <c r="K26" s="1"/>
      <c r="L26" s="3"/>
    </row>
    <row r="27" spans="2:12" ht="15" thickBot="1" x14ac:dyDescent="0.35"/>
    <row r="28" spans="2:12" ht="29.4" thickBot="1" x14ac:dyDescent="0.35">
      <c r="B28" s="1" t="s">
        <v>21</v>
      </c>
      <c r="C28" s="2" t="s">
        <v>22</v>
      </c>
      <c r="D28" s="2" t="s">
        <v>23</v>
      </c>
      <c r="E28" s="2" t="s">
        <v>24</v>
      </c>
      <c r="F28" s="43" t="s">
        <v>25</v>
      </c>
      <c r="G28" s="46" t="s">
        <v>11</v>
      </c>
      <c r="H28" s="15" t="s">
        <v>44</v>
      </c>
      <c r="I28" s="57" t="s">
        <v>12</v>
      </c>
      <c r="J28" s="80" t="s">
        <v>13</v>
      </c>
      <c r="K28" s="140" t="s">
        <v>26</v>
      </c>
      <c r="L28" s="127"/>
    </row>
    <row r="29" spans="2:12" ht="15" thickBot="1" x14ac:dyDescent="0.35">
      <c r="B29" s="8"/>
      <c r="C29" s="9"/>
      <c r="D29" s="9"/>
      <c r="E29" s="9"/>
      <c r="F29" s="44">
        <f>D29*E29</f>
        <v>0</v>
      </c>
      <c r="G29" s="49">
        <f>F29/4</f>
        <v>0</v>
      </c>
      <c r="H29" s="91">
        <f>F29/4</f>
        <v>0</v>
      </c>
      <c r="I29" s="50">
        <f>F29/4</f>
        <v>0</v>
      </c>
      <c r="J29" s="91">
        <f>F29/4</f>
        <v>0</v>
      </c>
      <c r="K29" s="1"/>
      <c r="L29" s="3"/>
    </row>
    <row r="30" spans="2:12" ht="15" thickBot="1" x14ac:dyDescent="0.35"/>
    <row r="31" spans="2:12" ht="29.4" thickBot="1" x14ac:dyDescent="0.35">
      <c r="B31" s="1" t="s">
        <v>21</v>
      </c>
      <c r="C31" s="2" t="s">
        <v>22</v>
      </c>
      <c r="D31" s="2" t="s">
        <v>23</v>
      </c>
      <c r="E31" s="2" t="s">
        <v>24</v>
      </c>
      <c r="F31" s="43" t="s">
        <v>25</v>
      </c>
      <c r="G31" s="46" t="s">
        <v>11</v>
      </c>
      <c r="H31" s="15" t="s">
        <v>44</v>
      </c>
      <c r="I31" s="48" t="s">
        <v>12</v>
      </c>
      <c r="J31" s="81" t="s">
        <v>13</v>
      </c>
      <c r="K31" s="140" t="s">
        <v>26</v>
      </c>
      <c r="L31" s="127"/>
    </row>
    <row r="32" spans="2:12" ht="15" thickBot="1" x14ac:dyDescent="0.35">
      <c r="B32" s="8"/>
      <c r="C32" s="9"/>
      <c r="D32" s="9"/>
      <c r="E32" s="9"/>
      <c r="F32" s="44">
        <f>D32*E32</f>
        <v>0</v>
      </c>
      <c r="G32" s="49">
        <f>F32/4</f>
        <v>0</v>
      </c>
      <c r="H32" s="49">
        <f>F32/4</f>
        <v>0</v>
      </c>
      <c r="I32" s="91">
        <f>F32/4</f>
        <v>0</v>
      </c>
      <c r="J32" s="50">
        <f>F32/4</f>
        <v>0</v>
      </c>
      <c r="K32" s="1"/>
      <c r="L32" s="3"/>
    </row>
    <row r="33" spans="2:12" ht="15" thickBot="1" x14ac:dyDescent="0.35"/>
    <row r="34" spans="2:12" ht="29.4" thickBot="1" x14ac:dyDescent="0.35">
      <c r="B34" s="1" t="s">
        <v>21</v>
      </c>
      <c r="C34" s="2" t="s">
        <v>22</v>
      </c>
      <c r="D34" s="2" t="s">
        <v>23</v>
      </c>
      <c r="E34" s="2" t="s">
        <v>24</v>
      </c>
      <c r="F34" s="43" t="s">
        <v>25</v>
      </c>
      <c r="G34" s="46" t="s">
        <v>11</v>
      </c>
      <c r="H34" s="15" t="s">
        <v>44</v>
      </c>
      <c r="I34" s="99" t="s">
        <v>12</v>
      </c>
      <c r="J34" s="81" t="s">
        <v>13</v>
      </c>
      <c r="K34" s="140" t="s">
        <v>26</v>
      </c>
      <c r="L34" s="127"/>
    </row>
    <row r="35" spans="2:12" ht="15" thickBot="1" x14ac:dyDescent="0.35">
      <c r="B35" s="8"/>
      <c r="C35" s="9"/>
      <c r="D35" s="9"/>
      <c r="E35" s="9"/>
      <c r="F35" s="44">
        <f>D35*E35</f>
        <v>0</v>
      </c>
      <c r="G35" s="49">
        <f>F35/4</f>
        <v>0</v>
      </c>
      <c r="H35" s="49">
        <f>F35/4</f>
        <v>0</v>
      </c>
      <c r="I35" s="41">
        <f>F35/4</f>
        <v>0</v>
      </c>
      <c r="J35" s="91">
        <f>F35/4</f>
        <v>0</v>
      </c>
      <c r="K35" s="1"/>
      <c r="L35" s="3"/>
    </row>
    <row r="36" spans="2:12" ht="15" thickBot="1" x14ac:dyDescent="0.35"/>
    <row r="37" spans="2:12" ht="29.4" thickBot="1" x14ac:dyDescent="0.35">
      <c r="B37" s="1" t="s">
        <v>21</v>
      </c>
      <c r="C37" s="2" t="s">
        <v>22</v>
      </c>
      <c r="D37" s="2" t="s">
        <v>23</v>
      </c>
      <c r="E37" s="2" t="s">
        <v>24</v>
      </c>
      <c r="F37" s="43" t="s">
        <v>25</v>
      </c>
      <c r="G37" s="46" t="s">
        <v>11</v>
      </c>
      <c r="H37" s="15" t="s">
        <v>44</v>
      </c>
      <c r="I37" s="48" t="s">
        <v>12</v>
      </c>
      <c r="J37" s="81" t="s">
        <v>13</v>
      </c>
      <c r="K37" s="140" t="s">
        <v>26</v>
      </c>
      <c r="L37" s="127"/>
    </row>
    <row r="38" spans="2:12" ht="15" thickBot="1" x14ac:dyDescent="0.35">
      <c r="B38" s="8"/>
      <c r="C38" s="9"/>
      <c r="D38" s="9"/>
      <c r="E38" s="9"/>
      <c r="F38" s="44">
        <f>D38*E38</f>
        <v>0</v>
      </c>
      <c r="G38" s="49">
        <f>F38/4</f>
        <v>0</v>
      </c>
      <c r="H38" s="49">
        <f>F38/4</f>
        <v>0</v>
      </c>
      <c r="I38" s="91">
        <f>F38/4</f>
        <v>0</v>
      </c>
      <c r="J38" s="50">
        <f>F38/4</f>
        <v>0</v>
      </c>
      <c r="K38" s="1"/>
      <c r="L38" s="3"/>
    </row>
    <row r="39" spans="2:12" ht="15" thickBot="1" x14ac:dyDescent="0.35"/>
    <row r="40" spans="2:12" ht="15" thickBot="1" x14ac:dyDescent="0.35">
      <c r="E40" s="1" t="s">
        <v>25</v>
      </c>
      <c r="F40" s="45">
        <f>SUM(F4:F38)</f>
        <v>1600</v>
      </c>
      <c r="G40" s="52">
        <f>SUM(G4:G38)</f>
        <v>400</v>
      </c>
      <c r="H40" s="47">
        <f>SUM(H4:H38)</f>
        <v>400</v>
      </c>
      <c r="I40" s="48">
        <f>SUM(I4:I38)</f>
        <v>400</v>
      </c>
      <c r="J40" s="80">
        <f>SUM(J4:J38)</f>
        <v>400</v>
      </c>
      <c r="K40" s="72"/>
    </row>
  </sheetData>
  <mergeCells count="12">
    <mergeCell ref="K37:L37"/>
    <mergeCell ref="K19:L19"/>
    <mergeCell ref="K22:L22"/>
    <mergeCell ref="K25:L25"/>
    <mergeCell ref="K28:L28"/>
    <mergeCell ref="K31:L31"/>
    <mergeCell ref="K34:L34"/>
    <mergeCell ref="K4:L4"/>
    <mergeCell ref="K7:L7"/>
    <mergeCell ref="K10:L10"/>
    <mergeCell ref="K13:L13"/>
    <mergeCell ref="K16:L16"/>
  </mergeCells>
  <dataValidations count="1">
    <dataValidation type="list" allowBlank="1" showInputMessage="1" showErrorMessage="1" sqref="B5 B38 B35 B32 B29 B26 B23 B20 B17 B14 B11 B8" xr:uid="{3F0A48E0-A11D-4EEF-B49D-1B56ABBB4F62}">
      <formula1>#REF!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763BB-D73E-46F2-BB8B-3C79C41D0164}">
  <dimension ref="B1:L40"/>
  <sheetViews>
    <sheetView topLeftCell="A23" zoomScale="110" zoomScaleNormal="110" workbookViewId="0">
      <selection activeCell="G12" sqref="G12"/>
    </sheetView>
  </sheetViews>
  <sheetFormatPr defaultColWidth="8.88671875" defaultRowHeight="14.4" x14ac:dyDescent="0.3"/>
  <cols>
    <col min="1" max="1" width="8.88671875" style="5"/>
    <col min="2" max="2" width="25.6640625" style="5" customWidth="1"/>
    <col min="3" max="3" width="22.6640625" style="5" customWidth="1"/>
    <col min="4" max="4" width="16.6640625" style="5" customWidth="1"/>
    <col min="5" max="5" width="14" style="5" customWidth="1"/>
    <col min="6" max="6" width="19.33203125" style="40" customWidth="1"/>
    <col min="7" max="7" width="20.33203125" style="40" customWidth="1"/>
    <col min="8" max="8" width="18.5546875" style="40" customWidth="1"/>
    <col min="9" max="10" width="17" style="40" customWidth="1"/>
    <col min="11" max="11" width="24.44140625" style="5" customWidth="1"/>
    <col min="12" max="16384" width="8.88671875" style="5"/>
  </cols>
  <sheetData>
    <row r="1" spans="2:12" ht="15" thickBot="1" x14ac:dyDescent="0.35">
      <c r="B1" s="66" t="s">
        <v>27</v>
      </c>
      <c r="C1" s="66" t="s">
        <v>28</v>
      </c>
    </row>
    <row r="2" spans="2:12" ht="138.6" customHeight="1" thickBot="1" x14ac:dyDescent="0.35">
      <c r="B2" s="73" t="s">
        <v>29</v>
      </c>
      <c r="C2" s="1" t="s">
        <v>30</v>
      </c>
      <c r="D2" s="72"/>
    </row>
    <row r="3" spans="2:12" ht="15" thickBot="1" x14ac:dyDescent="0.35"/>
    <row r="4" spans="2:12" ht="29.4" thickBot="1" x14ac:dyDescent="0.35">
      <c r="B4" s="1" t="s">
        <v>21</v>
      </c>
      <c r="C4" s="2" t="s">
        <v>22</v>
      </c>
      <c r="D4" s="2" t="s">
        <v>23</v>
      </c>
      <c r="E4" s="2" t="s">
        <v>24</v>
      </c>
      <c r="F4" s="43" t="s">
        <v>25</v>
      </c>
      <c r="G4" s="46" t="s">
        <v>31</v>
      </c>
      <c r="H4" s="15" t="s">
        <v>44</v>
      </c>
      <c r="I4" s="99" t="s">
        <v>12</v>
      </c>
      <c r="J4" s="81" t="s">
        <v>13</v>
      </c>
      <c r="K4" s="140" t="s">
        <v>26</v>
      </c>
      <c r="L4" s="127"/>
    </row>
    <row r="5" spans="2:12" ht="15" thickBot="1" x14ac:dyDescent="0.35">
      <c r="B5" s="8"/>
      <c r="C5" s="9"/>
      <c r="D5" s="9">
        <v>1</v>
      </c>
      <c r="E5" s="50">
        <v>100000</v>
      </c>
      <c r="F5" s="44">
        <f>D5*E5</f>
        <v>100000</v>
      </c>
      <c r="G5" s="49">
        <f>F5/4</f>
        <v>25000</v>
      </c>
      <c r="H5" s="41">
        <f>F5/4</f>
        <v>25000</v>
      </c>
      <c r="I5" s="41">
        <f>F5/4</f>
        <v>25000</v>
      </c>
      <c r="J5" s="91">
        <f>F5/4</f>
        <v>25000</v>
      </c>
      <c r="K5" s="1"/>
      <c r="L5" s="3"/>
    </row>
    <row r="6" spans="2:12" ht="15" thickBot="1" x14ac:dyDescent="0.35"/>
    <row r="7" spans="2:12" ht="29.4" thickBot="1" x14ac:dyDescent="0.35">
      <c r="B7" s="1" t="s">
        <v>21</v>
      </c>
      <c r="C7" s="2" t="s">
        <v>22</v>
      </c>
      <c r="D7" s="2" t="s">
        <v>23</v>
      </c>
      <c r="E7" s="2" t="s">
        <v>24</v>
      </c>
      <c r="F7" s="43" t="s">
        <v>25</v>
      </c>
      <c r="G7" s="46" t="s">
        <v>31</v>
      </c>
      <c r="H7" s="15" t="s">
        <v>44</v>
      </c>
      <c r="I7" s="57" t="s">
        <v>12</v>
      </c>
      <c r="J7" s="80" t="s">
        <v>13</v>
      </c>
      <c r="K7" s="140" t="s">
        <v>26</v>
      </c>
      <c r="L7" s="127"/>
    </row>
    <row r="8" spans="2:12" ht="15" thickBot="1" x14ac:dyDescent="0.35">
      <c r="B8" s="8"/>
      <c r="C8" s="9"/>
      <c r="D8" s="9">
        <v>20</v>
      </c>
      <c r="E8" s="118">
        <v>6000</v>
      </c>
      <c r="F8" s="44">
        <f>D8*E8</f>
        <v>120000</v>
      </c>
      <c r="G8" s="91">
        <f>F8/4</f>
        <v>30000</v>
      </c>
      <c r="H8" s="50">
        <f>F8/4</f>
        <v>30000</v>
      </c>
      <c r="I8" s="41">
        <f>F8/4</f>
        <v>30000</v>
      </c>
      <c r="J8" s="91">
        <f>F8/4</f>
        <v>30000</v>
      </c>
      <c r="K8" s="1"/>
      <c r="L8" s="3"/>
    </row>
    <row r="9" spans="2:12" ht="15" thickBot="1" x14ac:dyDescent="0.35"/>
    <row r="10" spans="2:12" ht="29.4" thickBot="1" x14ac:dyDescent="0.35">
      <c r="B10" s="1" t="s">
        <v>21</v>
      </c>
      <c r="C10" s="2" t="s">
        <v>22</v>
      </c>
      <c r="D10" s="2" t="s">
        <v>23</v>
      </c>
      <c r="E10" s="2" t="s">
        <v>24</v>
      </c>
      <c r="F10" s="43" t="s">
        <v>25</v>
      </c>
      <c r="G10" s="46" t="s">
        <v>31</v>
      </c>
      <c r="H10" s="15" t="s">
        <v>44</v>
      </c>
      <c r="I10" s="57" t="s">
        <v>12</v>
      </c>
      <c r="J10" s="80" t="s">
        <v>13</v>
      </c>
      <c r="K10" s="140" t="s">
        <v>26</v>
      </c>
      <c r="L10" s="127"/>
    </row>
    <row r="11" spans="2:12" ht="15" thickBot="1" x14ac:dyDescent="0.35">
      <c r="B11" s="8"/>
      <c r="C11" s="9"/>
      <c r="D11" s="9">
        <v>50</v>
      </c>
      <c r="E11" s="118">
        <v>100</v>
      </c>
      <c r="F11" s="44">
        <f>D11*E11</f>
        <v>5000</v>
      </c>
      <c r="G11" s="49">
        <f>F11/4</f>
        <v>1250</v>
      </c>
      <c r="H11" s="91">
        <f>F11/4</f>
        <v>1250</v>
      </c>
      <c r="I11" s="91">
        <f>F11/4</f>
        <v>1250</v>
      </c>
      <c r="J11" s="50">
        <f>F11/4</f>
        <v>1250</v>
      </c>
      <c r="K11" s="1"/>
      <c r="L11" s="3"/>
    </row>
    <row r="12" spans="2:12" ht="15" thickBot="1" x14ac:dyDescent="0.35"/>
    <row r="13" spans="2:12" ht="29.4" thickBot="1" x14ac:dyDescent="0.35">
      <c r="B13" s="1" t="s">
        <v>21</v>
      </c>
      <c r="C13" s="2" t="s">
        <v>22</v>
      </c>
      <c r="D13" s="2" t="s">
        <v>23</v>
      </c>
      <c r="E13" s="2" t="s">
        <v>24</v>
      </c>
      <c r="F13" s="43" t="s">
        <v>25</v>
      </c>
      <c r="G13" s="46" t="s">
        <v>31</v>
      </c>
      <c r="H13" s="117" t="s">
        <v>44</v>
      </c>
      <c r="I13" s="48" t="s">
        <v>12</v>
      </c>
      <c r="J13" s="81" t="s">
        <v>13</v>
      </c>
      <c r="K13" s="140" t="s">
        <v>26</v>
      </c>
      <c r="L13" s="127"/>
    </row>
    <row r="14" spans="2:12" ht="15" thickBot="1" x14ac:dyDescent="0.35">
      <c r="B14" s="8"/>
      <c r="C14" s="9"/>
      <c r="D14" s="9"/>
      <c r="E14" s="9"/>
      <c r="F14" s="44">
        <f>D14*E14</f>
        <v>0</v>
      </c>
      <c r="G14" s="49">
        <f>F14/4</f>
        <v>0</v>
      </c>
      <c r="H14" s="91">
        <f>F14/4</f>
        <v>0</v>
      </c>
      <c r="I14" s="50">
        <f>F14/4</f>
        <v>0</v>
      </c>
      <c r="J14" s="91">
        <f>F14/4</f>
        <v>0</v>
      </c>
      <c r="K14" s="1"/>
      <c r="L14" s="3"/>
    </row>
    <row r="15" spans="2:12" ht="15" thickBot="1" x14ac:dyDescent="0.35"/>
    <row r="16" spans="2:12" ht="29.4" thickBot="1" x14ac:dyDescent="0.35">
      <c r="B16" s="1" t="s">
        <v>21</v>
      </c>
      <c r="C16" s="2" t="s">
        <v>22</v>
      </c>
      <c r="D16" s="2" t="s">
        <v>23</v>
      </c>
      <c r="E16" s="2" t="s">
        <v>24</v>
      </c>
      <c r="F16" s="43" t="s">
        <v>25</v>
      </c>
      <c r="G16" s="46" t="s">
        <v>31</v>
      </c>
      <c r="H16" s="117" t="s">
        <v>44</v>
      </c>
      <c r="I16" s="48" t="s">
        <v>12</v>
      </c>
      <c r="J16" s="81" t="s">
        <v>13</v>
      </c>
      <c r="K16" s="140" t="s">
        <v>26</v>
      </c>
      <c r="L16" s="127"/>
    </row>
    <row r="17" spans="2:12" ht="15" thickBot="1" x14ac:dyDescent="0.35">
      <c r="B17" s="8"/>
      <c r="C17" s="9"/>
      <c r="D17" s="9"/>
      <c r="E17" s="9"/>
      <c r="F17" s="44">
        <f>D17*E17</f>
        <v>0</v>
      </c>
      <c r="G17" s="49">
        <f>F17/4</f>
        <v>0</v>
      </c>
      <c r="H17" s="41">
        <f>F17/4</f>
        <v>0</v>
      </c>
      <c r="I17" s="41">
        <f>F17/4</f>
        <v>0</v>
      </c>
      <c r="J17" s="91">
        <f>F17/4</f>
        <v>0</v>
      </c>
      <c r="K17" s="1"/>
      <c r="L17" s="3"/>
    </row>
    <row r="18" spans="2:12" ht="15" thickBot="1" x14ac:dyDescent="0.35"/>
    <row r="19" spans="2:12" ht="29.4" thickBot="1" x14ac:dyDescent="0.35">
      <c r="B19" s="1" t="s">
        <v>21</v>
      </c>
      <c r="C19" s="2" t="s">
        <v>22</v>
      </c>
      <c r="D19" s="2" t="s">
        <v>23</v>
      </c>
      <c r="E19" s="2" t="s">
        <v>24</v>
      </c>
      <c r="F19" s="43" t="s">
        <v>25</v>
      </c>
      <c r="G19" s="46" t="s">
        <v>31</v>
      </c>
      <c r="H19" s="15" t="s">
        <v>44</v>
      </c>
      <c r="I19" s="57" t="s">
        <v>12</v>
      </c>
      <c r="J19" s="80" t="s">
        <v>13</v>
      </c>
      <c r="K19" s="140" t="s">
        <v>26</v>
      </c>
      <c r="L19" s="127"/>
    </row>
    <row r="20" spans="2:12" ht="15" thickBot="1" x14ac:dyDescent="0.35">
      <c r="B20" s="8"/>
      <c r="C20" s="9"/>
      <c r="D20" s="9"/>
      <c r="E20" s="9"/>
      <c r="F20" s="44">
        <f>D20*E20</f>
        <v>0</v>
      </c>
      <c r="G20" s="49">
        <f>F20/4</f>
        <v>0</v>
      </c>
      <c r="H20" s="91">
        <f>F20/4</f>
        <v>0</v>
      </c>
      <c r="I20" s="91">
        <f>F20/4</f>
        <v>0</v>
      </c>
      <c r="J20" s="50">
        <f>F20/4</f>
        <v>0</v>
      </c>
      <c r="K20" s="1"/>
      <c r="L20" s="3"/>
    </row>
    <row r="21" spans="2:12" ht="15" thickBot="1" x14ac:dyDescent="0.35"/>
    <row r="22" spans="2:12" ht="29.4" thickBot="1" x14ac:dyDescent="0.35">
      <c r="B22" s="1" t="s">
        <v>21</v>
      </c>
      <c r="C22" s="2" t="s">
        <v>22</v>
      </c>
      <c r="D22" s="2" t="s">
        <v>23</v>
      </c>
      <c r="E22" s="2" t="s">
        <v>24</v>
      </c>
      <c r="F22" s="43" t="s">
        <v>25</v>
      </c>
      <c r="G22" s="100" t="s">
        <v>31</v>
      </c>
      <c r="H22" s="15" t="s">
        <v>44</v>
      </c>
      <c r="I22" s="57" t="s">
        <v>12</v>
      </c>
      <c r="J22" s="80" t="s">
        <v>13</v>
      </c>
      <c r="K22" s="140" t="s">
        <v>26</v>
      </c>
      <c r="L22" s="127"/>
    </row>
    <row r="23" spans="2:12" ht="15" thickBot="1" x14ac:dyDescent="0.35">
      <c r="B23" s="8"/>
      <c r="C23" s="9"/>
      <c r="D23" s="9"/>
      <c r="E23" s="9"/>
      <c r="F23" s="44">
        <f>D23*E23</f>
        <v>0</v>
      </c>
      <c r="G23" s="49">
        <f>F23/4</f>
        <v>0</v>
      </c>
      <c r="H23" s="41">
        <f>F23/4</f>
        <v>0</v>
      </c>
      <c r="I23" s="41">
        <f>F23/4</f>
        <v>0</v>
      </c>
      <c r="J23" s="91">
        <f>F23/4</f>
        <v>0</v>
      </c>
      <c r="K23" s="1"/>
      <c r="L23" s="3"/>
    </row>
    <row r="24" spans="2:12" ht="15" thickBot="1" x14ac:dyDescent="0.35"/>
    <row r="25" spans="2:12" ht="29.4" thickBot="1" x14ac:dyDescent="0.35">
      <c r="B25" s="1" t="s">
        <v>21</v>
      </c>
      <c r="C25" s="2" t="s">
        <v>22</v>
      </c>
      <c r="D25" s="2" t="s">
        <v>23</v>
      </c>
      <c r="E25" s="2" t="s">
        <v>24</v>
      </c>
      <c r="F25" s="43" t="s">
        <v>25</v>
      </c>
      <c r="G25" s="46" t="s">
        <v>31</v>
      </c>
      <c r="H25" s="15" t="s">
        <v>44</v>
      </c>
      <c r="I25" s="57" t="s">
        <v>12</v>
      </c>
      <c r="J25" s="80" t="s">
        <v>13</v>
      </c>
      <c r="K25" s="140" t="s">
        <v>26</v>
      </c>
      <c r="L25" s="127"/>
    </row>
    <row r="26" spans="2:12" ht="15" thickBot="1" x14ac:dyDescent="0.35">
      <c r="B26" s="8"/>
      <c r="C26" s="9"/>
      <c r="D26" s="9"/>
      <c r="E26" s="9"/>
      <c r="F26" s="44">
        <f>D26*E26</f>
        <v>0</v>
      </c>
      <c r="G26" s="91">
        <f>F26/4</f>
        <v>0</v>
      </c>
      <c r="H26" s="91">
        <f>F26/4</f>
        <v>0</v>
      </c>
      <c r="I26" s="50">
        <f>F26/4</f>
        <v>0</v>
      </c>
      <c r="J26" s="91">
        <f>F26/4</f>
        <v>0</v>
      </c>
      <c r="K26" s="1"/>
      <c r="L26" s="3"/>
    </row>
    <row r="27" spans="2:12" ht="15" thickBot="1" x14ac:dyDescent="0.35"/>
    <row r="28" spans="2:12" ht="29.4" thickBot="1" x14ac:dyDescent="0.35">
      <c r="B28" s="1" t="s">
        <v>21</v>
      </c>
      <c r="C28" s="2" t="s">
        <v>22</v>
      </c>
      <c r="D28" s="2" t="s">
        <v>23</v>
      </c>
      <c r="E28" s="2" t="s">
        <v>24</v>
      </c>
      <c r="F28" s="43" t="s">
        <v>25</v>
      </c>
      <c r="G28" s="46" t="s">
        <v>31</v>
      </c>
      <c r="H28" s="15" t="s">
        <v>44</v>
      </c>
      <c r="I28" s="99" t="s">
        <v>12</v>
      </c>
      <c r="J28" s="81" t="s">
        <v>13</v>
      </c>
      <c r="K28" s="140" t="s">
        <v>26</v>
      </c>
      <c r="L28" s="127"/>
    </row>
    <row r="29" spans="2:12" ht="15" thickBot="1" x14ac:dyDescent="0.35">
      <c r="B29" s="8"/>
      <c r="C29" s="9"/>
      <c r="D29" s="9"/>
      <c r="E29" s="9"/>
      <c r="F29" s="44">
        <f>D29*E29</f>
        <v>0</v>
      </c>
      <c r="G29" s="49">
        <f>F29/4</f>
        <v>0</v>
      </c>
      <c r="H29" s="50">
        <f>F29/4</f>
        <v>0</v>
      </c>
      <c r="I29" s="50">
        <f>F29/4</f>
        <v>0</v>
      </c>
      <c r="J29" s="50">
        <f>F29/4</f>
        <v>0</v>
      </c>
      <c r="K29" s="1"/>
      <c r="L29" s="3"/>
    </row>
    <row r="30" spans="2:12" ht="15" thickBot="1" x14ac:dyDescent="0.35"/>
    <row r="31" spans="2:12" ht="29.4" thickBot="1" x14ac:dyDescent="0.35">
      <c r="B31" s="1" t="s">
        <v>21</v>
      </c>
      <c r="C31" s="2" t="s">
        <v>22</v>
      </c>
      <c r="D31" s="2" t="s">
        <v>23</v>
      </c>
      <c r="E31" s="2" t="s">
        <v>24</v>
      </c>
      <c r="F31" s="43" t="s">
        <v>25</v>
      </c>
      <c r="G31" s="46" t="s">
        <v>31</v>
      </c>
      <c r="H31" s="15" t="s">
        <v>44</v>
      </c>
      <c r="I31" s="99" t="s">
        <v>12</v>
      </c>
      <c r="J31" s="81" t="s">
        <v>13</v>
      </c>
      <c r="K31" s="140" t="s">
        <v>26</v>
      </c>
      <c r="L31" s="127"/>
    </row>
    <row r="32" spans="2:12" ht="15" thickBot="1" x14ac:dyDescent="0.35">
      <c r="B32" s="8"/>
      <c r="C32" s="9"/>
      <c r="D32" s="9"/>
      <c r="E32" s="9"/>
      <c r="F32" s="44">
        <f>D32*E32</f>
        <v>0</v>
      </c>
      <c r="G32" s="91">
        <f>F32/4</f>
        <v>0</v>
      </c>
      <c r="H32" s="91">
        <f>F32/4</f>
        <v>0</v>
      </c>
      <c r="I32" s="42">
        <f>F32/4</f>
        <v>0</v>
      </c>
      <c r="J32" s="91">
        <f>F32/4</f>
        <v>0</v>
      </c>
      <c r="K32" s="1"/>
      <c r="L32" s="3"/>
    </row>
    <row r="33" spans="2:12" ht="15" thickBot="1" x14ac:dyDescent="0.35"/>
    <row r="34" spans="2:12" ht="29.4" thickBot="1" x14ac:dyDescent="0.35">
      <c r="B34" s="1" t="s">
        <v>21</v>
      </c>
      <c r="C34" s="2" t="s">
        <v>22</v>
      </c>
      <c r="D34" s="2" t="s">
        <v>23</v>
      </c>
      <c r="E34" s="2" t="s">
        <v>24</v>
      </c>
      <c r="F34" s="43" t="s">
        <v>25</v>
      </c>
      <c r="G34" s="46" t="s">
        <v>31</v>
      </c>
      <c r="H34" s="15" t="s">
        <v>44</v>
      </c>
      <c r="I34" s="99" t="s">
        <v>12</v>
      </c>
      <c r="J34" s="81" t="s">
        <v>13</v>
      </c>
      <c r="K34" s="140" t="s">
        <v>26</v>
      </c>
      <c r="L34" s="127"/>
    </row>
    <row r="35" spans="2:12" ht="15" thickBot="1" x14ac:dyDescent="0.35">
      <c r="B35" s="8"/>
      <c r="C35" s="9"/>
      <c r="D35" s="9"/>
      <c r="E35" s="9"/>
      <c r="F35" s="44">
        <f>D35*E35</f>
        <v>0</v>
      </c>
      <c r="G35" s="49">
        <f>F35/4</f>
        <v>0</v>
      </c>
      <c r="H35" s="41">
        <f>F35/4</f>
        <v>0</v>
      </c>
      <c r="I35" s="91">
        <f>F35/4</f>
        <v>0</v>
      </c>
      <c r="J35" s="50">
        <f>F35/4</f>
        <v>0</v>
      </c>
      <c r="K35" s="1"/>
      <c r="L35" s="3"/>
    </row>
    <row r="36" spans="2:12" ht="15" thickBot="1" x14ac:dyDescent="0.35"/>
    <row r="37" spans="2:12" ht="29.4" thickBot="1" x14ac:dyDescent="0.35">
      <c r="B37" s="1" t="s">
        <v>21</v>
      </c>
      <c r="C37" s="2" t="s">
        <v>22</v>
      </c>
      <c r="D37" s="2" t="s">
        <v>23</v>
      </c>
      <c r="E37" s="2" t="s">
        <v>24</v>
      </c>
      <c r="F37" s="43" t="s">
        <v>25</v>
      </c>
      <c r="G37" s="46" t="s">
        <v>31</v>
      </c>
      <c r="H37" s="15" t="s">
        <v>44</v>
      </c>
      <c r="I37" s="48" t="s">
        <v>12</v>
      </c>
      <c r="J37" s="81" t="s">
        <v>13</v>
      </c>
      <c r="K37" s="140" t="s">
        <v>26</v>
      </c>
      <c r="L37" s="127"/>
    </row>
    <row r="38" spans="2:12" ht="15" thickBot="1" x14ac:dyDescent="0.35">
      <c r="B38" s="8"/>
      <c r="C38" s="9"/>
      <c r="D38" s="9"/>
      <c r="E38" s="9"/>
      <c r="F38" s="44">
        <f>D38*E38</f>
        <v>0</v>
      </c>
      <c r="G38" s="49">
        <f>F38/4</f>
        <v>0</v>
      </c>
      <c r="H38" s="41">
        <f>F38/4</f>
        <v>0</v>
      </c>
      <c r="I38" s="41">
        <f>F38/4</f>
        <v>0</v>
      </c>
      <c r="J38" s="91">
        <f>F38/4</f>
        <v>0</v>
      </c>
      <c r="K38" s="1"/>
      <c r="L38" s="3"/>
    </row>
    <row r="39" spans="2:12" ht="15" thickBot="1" x14ac:dyDescent="0.35">
      <c r="J39" s="42"/>
    </row>
    <row r="40" spans="2:12" ht="15" thickBot="1" x14ac:dyDescent="0.35">
      <c r="E40" s="1" t="s">
        <v>25</v>
      </c>
      <c r="F40" s="45">
        <f>SUM(F4:F38)</f>
        <v>225000</v>
      </c>
      <c r="G40" s="52">
        <f>SUM(G4:G38)</f>
        <v>56250</v>
      </c>
      <c r="H40" s="98">
        <f>SUM(H4:H38)</f>
        <v>56250</v>
      </c>
      <c r="I40" s="57">
        <f>SUM(I4:I38)</f>
        <v>56250</v>
      </c>
      <c r="J40" s="81">
        <f>SUM(J4:J38)</f>
        <v>56250</v>
      </c>
    </row>
  </sheetData>
  <mergeCells count="12">
    <mergeCell ref="K37:L37"/>
    <mergeCell ref="K4:L4"/>
    <mergeCell ref="K7:L7"/>
    <mergeCell ref="K10:L10"/>
    <mergeCell ref="K13:L13"/>
    <mergeCell ref="K16:L16"/>
    <mergeCell ref="K19:L19"/>
    <mergeCell ref="K22:L22"/>
    <mergeCell ref="K25:L25"/>
    <mergeCell ref="K28:L28"/>
    <mergeCell ref="K31:L31"/>
    <mergeCell ref="K34:L34"/>
  </mergeCells>
  <dataValidations disablePrompts="1" count="1">
    <dataValidation type="list" allowBlank="1" showInputMessage="1" showErrorMessage="1" sqref="B5 B8 B11 B14 B17 B20 B23 B26 B29 B32 B35 B38" xr:uid="{7D1CE55B-9470-4012-BE7D-FA7010C27D80}">
      <formula1>#REF!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F94AB-1B06-48A6-A7A2-B5DF52936F90}">
  <dimension ref="B1:I20"/>
  <sheetViews>
    <sheetView zoomScale="150" zoomScaleNormal="150" workbookViewId="0">
      <selection activeCell="G10" sqref="G10"/>
    </sheetView>
  </sheetViews>
  <sheetFormatPr defaultColWidth="8.88671875" defaultRowHeight="14.4" x14ac:dyDescent="0.3"/>
  <cols>
    <col min="1" max="1" width="8.88671875" style="5"/>
    <col min="2" max="2" width="29.33203125" style="5" customWidth="1"/>
    <col min="3" max="3" width="19.33203125" style="5" customWidth="1"/>
    <col min="4" max="4" width="16.6640625" style="5" customWidth="1"/>
    <col min="5" max="6" width="14.33203125" style="5" customWidth="1"/>
    <col min="7" max="7" width="15.6640625" style="5" customWidth="1"/>
    <col min="8" max="8" width="12.44140625" style="5" customWidth="1"/>
    <col min="9" max="9" width="30.33203125" style="5" customWidth="1"/>
    <col min="10" max="16384" width="8.88671875" style="5"/>
  </cols>
  <sheetData>
    <row r="1" spans="2:9" ht="15" thickBot="1" x14ac:dyDescent="0.35"/>
    <row r="2" spans="2:9" ht="29.4" thickBot="1" x14ac:dyDescent="0.35">
      <c r="B2" s="64" t="s">
        <v>32</v>
      </c>
      <c r="C2" s="112" t="s">
        <v>11</v>
      </c>
      <c r="D2" s="113" t="s">
        <v>44</v>
      </c>
      <c r="E2" s="114" t="s">
        <v>12</v>
      </c>
      <c r="F2" s="92" t="s">
        <v>13</v>
      </c>
      <c r="G2" s="38" t="s">
        <v>33</v>
      </c>
    </row>
    <row r="3" spans="2:9" ht="15" thickBot="1" x14ac:dyDescent="0.35">
      <c r="B3" s="109" t="s">
        <v>34</v>
      </c>
      <c r="C3" s="91">
        <f>'Sch A (Direct Staff)'!F41+'Sch A (Admin Staff)'!G40</f>
        <v>8960</v>
      </c>
      <c r="D3" s="91">
        <f>'Sch A (Direct Staff)'!I41+'Sch A (Admin Staff)'!J40</f>
        <v>8960</v>
      </c>
      <c r="E3" s="91">
        <f>+'Sch A (Direct Staff)'!L41+'Sch A (Admin Staff)'!M40</f>
        <v>8960</v>
      </c>
      <c r="F3" s="91">
        <f>+'Sch A (Direct Staff)'!O41+'Sch A (Admin Staff)'!P40</f>
        <v>8960</v>
      </c>
      <c r="G3" s="91">
        <f>SUM(C3:F3)</f>
        <v>35840</v>
      </c>
    </row>
    <row r="4" spans="2:9" ht="15" thickBot="1" x14ac:dyDescent="0.35">
      <c r="B4" s="110" t="s">
        <v>35</v>
      </c>
      <c r="C4" s="91">
        <f>'Sch A (Direct Staff)'!E41+'Sch A (Admin Staff)'!F40</f>
        <v>3360</v>
      </c>
      <c r="D4" s="91">
        <f>'Sch A (Direct Staff)'!H41+'Sch A (Admin Staff)'!I40</f>
        <v>3360</v>
      </c>
      <c r="E4" s="91">
        <f>'Sch A (Direct Staff)'!K41+'Sch A (Admin Staff)'!L40</f>
        <v>3360</v>
      </c>
      <c r="F4" s="91">
        <f>'Sch A (Direct Staff)'!N41+'Sch A (Admin Staff)'!O40</f>
        <v>3360</v>
      </c>
      <c r="G4" s="91">
        <f>SUM(C4:F4)</f>
        <v>13440</v>
      </c>
    </row>
    <row r="5" spans="2:9" ht="29.4" thickBot="1" x14ac:dyDescent="0.35">
      <c r="B5" s="109" t="s">
        <v>36</v>
      </c>
      <c r="C5" s="91">
        <f>'Sch B-Admin Cost- Non personn'!G40</f>
        <v>400</v>
      </c>
      <c r="D5" s="91">
        <f>'Sch B-Admin Cost- Non personn'!H40</f>
        <v>400</v>
      </c>
      <c r="E5" s="91">
        <f>'Sch B-Admin Cost- Non personn'!I40</f>
        <v>400</v>
      </c>
      <c r="F5" s="91">
        <f>'Sch B-Admin Cost- Non personn'!J40</f>
        <v>400</v>
      </c>
      <c r="G5" s="91">
        <f>SUM(C5:F5)</f>
        <v>1600</v>
      </c>
      <c r="I5" s="5" t="s">
        <v>43</v>
      </c>
    </row>
    <row r="6" spans="2:9" ht="29.4" thickBot="1" x14ac:dyDescent="0.35">
      <c r="B6" s="111" t="s">
        <v>37</v>
      </c>
      <c r="C6" s="91">
        <f>'Sch C-Dir Cost'!G40</f>
        <v>56250</v>
      </c>
      <c r="D6" s="91">
        <f>'Sch C-Dir Cost'!H40</f>
        <v>56250</v>
      </c>
      <c r="E6" s="91">
        <f>'Sch C-Dir Cost'!I40</f>
        <v>56250</v>
      </c>
      <c r="F6" s="91">
        <f>'Sch C-Dir Cost'!J40</f>
        <v>56250</v>
      </c>
      <c r="G6" s="91">
        <f>SUM(C6:F6)</f>
        <v>225000</v>
      </c>
    </row>
    <row r="7" spans="2:9" ht="15" thickBot="1" x14ac:dyDescent="0.35">
      <c r="B7" s="65" t="s">
        <v>38</v>
      </c>
      <c r="C7" s="91">
        <f>SUM(C3:C6)-C4</f>
        <v>65610</v>
      </c>
      <c r="D7" s="91">
        <f t="shared" ref="D7:E7" si="0">SUM(D3:D6)-D4</f>
        <v>65610</v>
      </c>
      <c r="E7" s="91">
        <f t="shared" si="0"/>
        <v>65610</v>
      </c>
      <c r="F7" s="91">
        <f t="shared" ref="F7" si="1">SUM(F3:F6)-F4</f>
        <v>65610</v>
      </c>
      <c r="G7" s="69">
        <f>SUM(G3:G6)-G4</f>
        <v>262440</v>
      </c>
    </row>
    <row r="8" spans="2:9" ht="14.25" customHeight="1" thickBot="1" x14ac:dyDescent="0.35"/>
    <row r="9" spans="2:9" x14ac:dyDescent="0.3">
      <c r="B9" s="59" t="s">
        <v>39</v>
      </c>
      <c r="C9" s="101">
        <f>'Sch A (Admin Staff)'!G40+'Sch B-Admin Cost- Non personn'!G40</f>
        <v>6160</v>
      </c>
      <c r="D9" s="103">
        <f>'Sch A (Admin Staff)'!J40+'Sch B-Admin Cost- Non personn'!H40</f>
        <v>6160</v>
      </c>
      <c r="E9" s="105">
        <f>'Sch A (Admin Staff)'!M40+'Sch B-Admin Cost- Non personn'!I40</f>
        <v>6160</v>
      </c>
      <c r="F9" s="107">
        <f>'Sch A (Admin Staff)'!P40+'Sch B-Admin Cost- Non personn'!J40</f>
        <v>6160</v>
      </c>
      <c r="G9" s="60">
        <f>'Sch A (Admin Staff)'!D40+'Sch B-Admin Cost- Non personn'!F40</f>
        <v>24640</v>
      </c>
    </row>
    <row r="10" spans="2:9" ht="15" thickBot="1" x14ac:dyDescent="0.35">
      <c r="B10" s="58" t="s">
        <v>40</v>
      </c>
      <c r="C10" s="102">
        <f>C9/C7</f>
        <v>9.3888126809937508E-2</v>
      </c>
      <c r="D10" s="104">
        <f>D9/D7</f>
        <v>9.3888126809937508E-2</v>
      </c>
      <c r="E10" s="106">
        <f>E9/E7</f>
        <v>9.3888126809937508E-2</v>
      </c>
      <c r="F10" s="108">
        <f>F9/F7</f>
        <v>9.3888126809937508E-2</v>
      </c>
      <c r="G10" s="61">
        <f>G9/G7</f>
        <v>9.3888126809937508E-2</v>
      </c>
    </row>
    <row r="11" spans="2:9" x14ac:dyDescent="0.3">
      <c r="B11" s="36" t="s">
        <v>41</v>
      </c>
      <c r="C11" s="62">
        <f>('Sch A (Direct Staff)'!C41+'Sch C-Dir Cost'!F40)/G7</f>
        <v>0.90611187319006248</v>
      </c>
    </row>
    <row r="12" spans="2:9" ht="15" thickBot="1" x14ac:dyDescent="0.35">
      <c r="B12" s="37" t="s">
        <v>42</v>
      </c>
      <c r="C12" s="63">
        <f>G3/G7</f>
        <v>0.13656454808718183</v>
      </c>
    </row>
    <row r="20" spans="2:2" x14ac:dyDescent="0.3">
      <c r="B20" s="66"/>
    </row>
  </sheetData>
  <pageMargins left="0.7" right="0.7" top="0.75" bottom="0.75" header="0.3" footer="0.3"/>
  <pageSetup orientation="portrait" r:id="rId1"/>
  <ignoredErrors>
    <ignoredError sqref="F7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2982B31BB4F6409766F7649C0970C6" ma:contentTypeVersion="16" ma:contentTypeDescription="Create a new document." ma:contentTypeScope="" ma:versionID="3217e5ce6e52931f7094da139920e9d6">
  <xsd:schema xmlns:xsd="http://www.w3.org/2001/XMLSchema" xmlns:xs="http://www.w3.org/2001/XMLSchema" xmlns:p="http://schemas.microsoft.com/office/2006/metadata/properties" xmlns:ns2="1d8de39d-0c7d-4994-b818-e51149782c1a" xmlns:ns3="d7b9f131-75e1-4be4-a896-0cb14e728854" targetNamespace="http://schemas.microsoft.com/office/2006/metadata/properties" ma:root="true" ma:fieldsID="ad8a767ea397ff72a0df5e2ac2e0490b" ns2:_="" ns3:_="">
    <xsd:import namespace="1d8de39d-0c7d-4994-b818-e51149782c1a"/>
    <xsd:import namespace="d7b9f131-75e1-4be4-a896-0cb14e7288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de39d-0c7d-4994-b818-e51149782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81b0449-a7ed-439f-be55-0163d7004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b9f131-75e1-4be4-a896-0cb14e72885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50c3311-fb12-426f-9bd9-ddcc0cc9840a}" ma:internalName="TaxCatchAll" ma:showField="CatchAllData" ma:web="d7b9f131-75e1-4be4-a896-0cb14e7288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d8de39d-0c7d-4994-b818-e51149782c1a">
      <Terms xmlns="http://schemas.microsoft.com/office/infopath/2007/PartnerControls"/>
    </lcf76f155ced4ddcb4097134ff3c332f>
    <TaxCatchAll xmlns="d7b9f131-75e1-4be4-a896-0cb14e728854" xsi:nil="true"/>
  </documentManagement>
</p:properties>
</file>

<file path=customXml/itemProps1.xml><?xml version="1.0" encoding="utf-8"?>
<ds:datastoreItem xmlns:ds="http://schemas.openxmlformats.org/officeDocument/2006/customXml" ds:itemID="{A0EE5552-CE05-488A-B769-1D95AA856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8de39d-0c7d-4994-b818-e51149782c1a"/>
    <ds:schemaRef ds:uri="d7b9f131-75e1-4be4-a896-0cb14e7288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B71C18-BE2A-4CBA-B357-065ADCBCB5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A837B-7515-4B11-9A2C-D92CA5CE4250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d8de39d-0c7d-4994-b818-e51149782c1a"/>
    <ds:schemaRef ds:uri="http://schemas.openxmlformats.org/package/2006/metadata/core-properties"/>
    <ds:schemaRef ds:uri="http://www.w3.org/XML/1998/namespace"/>
    <ds:schemaRef ds:uri="d7b9f131-75e1-4be4-a896-0cb14e728854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 A (Direct Staff)</vt:lpstr>
      <vt:lpstr>Sch A (Admin Staff)</vt:lpstr>
      <vt:lpstr>Sch B-Admin Cost- Non personn</vt:lpstr>
      <vt:lpstr>Sch C-Dir Cost</vt:lpstr>
      <vt:lpstr>Cost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Nelson, David [DOL]</cp:lastModifiedBy>
  <cp:revision/>
  <dcterms:created xsi:type="dcterms:W3CDTF">2023-02-08T20:38:11Z</dcterms:created>
  <dcterms:modified xsi:type="dcterms:W3CDTF">2025-10-16T14:55:31Z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0x010100682982B31BB4F6409766F7649C0970C6</vt:lpwstr>
  </property>
  <property fmtid="{D5CDD505-2E9C-101B-9397-08002B2CF9AE}" pid="3" name="MediaServiceImageTags">
    <vt:lpwstr/>
  </property>
</Properties>
</file>