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68" activeTab="0"/>
  </bookViews>
  <sheets>
    <sheet name="Abstract of Ratables" sheetId="1" r:id="rId1"/>
  </sheets>
  <definedNames>
    <definedName name="_Fill" hidden="1">'Abstract of Ratables'!#REF!</definedName>
    <definedName name="_xlnm.Print_Area" localSheetId="0">'Abstract of Ratables'!$A$1:$CO$32</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<sst xmlns="http://schemas.openxmlformats.org/spreadsheetml/2006/main" count="189" uniqueCount="180">
  <si>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</si>
  <si>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</si>
  <si>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</si>
  <si>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</si>
  <si>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</si>
  <si>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</si>
  <si>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</si>
  <si>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</si>
  <si>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</si>
  <si>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</si>
  <si>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</si>
  <si>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</si>
  <si>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</si>
  <si>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</si>
  <si>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</si>
  <si>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</si>
  <si>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</si>
  <si>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</si>
  <si>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</si>
  <si>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</si>
  <si>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</si>
  <si>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</si>
  <si>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</si>
  <si>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</si>
  <si>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</si>
  <si>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</si>
  <si>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</si>
  <si>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</si>
  <si>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</si>
  <si>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</si>
  <si>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</si>
  <si>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</si>
  <si>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</si>
  <si>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</si>
  <si>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</si>
  <si>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</si>
  <si>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</si>
  <si>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</si>
  <si>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</si>
  <si>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</si>
  <si>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</si>
  <si>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</si>
  <si>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</si>
  <si>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</si>
  <si>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</si>
  <si>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</si>
  <si>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</si>
  <si>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</si>
  <si>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</si>
  <si>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</si>
  <si>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</si>
  <si>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</si>
  <si>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</si>
  <si>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</si>
  <si>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</si>
  <si>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</si>
  <si>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</si>
  <si>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</si>
  <si>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</si>
  <si>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</si>
  <si>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</si>
  <si>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</si>
  <si>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</si>
  <si>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</si>
  <si>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</si>
  <si>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</si>
  <si>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</si>
  <si>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</si>
  <si>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</si>
  <si>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</si>
  <si>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</si>
  <si>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</si>
  <si>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</si>
  <si>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</si>
  <si>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</si>
  <si>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</si>
  <si>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</si>
  <si>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</si>
  <si>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</si>
  <si>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</si>
  <si>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</si>
  <si>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</si>
  <si>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</si>
  <si>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</si>
  <si>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</si>
  <si>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</si>
  <si>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</si>
  <si>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</si>
  <si>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</si>
  <si>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</si>
  <si>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</si>
  <si>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</si>
  <si>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</si>
  <si>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</si>
  <si>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</si>
  <si>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</si>
  <si>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</si>
  <si>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</si>
  <si>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</si>
  <si>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</si>
  <si>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</si>
  <si>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</si>
  <si>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</si>
  <si>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</si>
  <si>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</si>
  <si>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</si>
  <si>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</si>
  <si>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</si>
  <si>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</si>
  <si>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</si>
  <si>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</si>
  <si>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</si>
  <si>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</si>
  <si>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</si>
  <si>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</si>
  <si>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</si>
  <si>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1001</t>
  </si>
  <si>
    <t>ALEXANDRIA TWP</t>
  </si>
  <si>
    <t>1002</t>
  </si>
  <si>
    <t>BETHLEHEM TWP</t>
  </si>
  <si>
    <t>1003</t>
  </si>
  <si>
    <t>BLOOMSBURY BORO</t>
  </si>
  <si>
    <t>1004</t>
  </si>
  <si>
    <t>CALIFON BORO</t>
  </si>
  <si>
    <t>1005</t>
  </si>
  <si>
    <t>CLINTON TOWN</t>
  </si>
  <si>
    <t>1006</t>
  </si>
  <si>
    <t>CLINTON TWP</t>
  </si>
  <si>
    <t>1007</t>
  </si>
  <si>
    <t>DELAWARE TWP</t>
  </si>
  <si>
    <t>1008</t>
  </si>
  <si>
    <t>EAST AMWELL TWP</t>
  </si>
  <si>
    <t>1009</t>
  </si>
  <si>
    <t>FLEMINGTON BORO</t>
  </si>
  <si>
    <t>1010</t>
  </si>
  <si>
    <t>FRANKLIN TWP</t>
  </si>
  <si>
    <t>1011</t>
  </si>
  <si>
    <t>FRENCHTOWN BORO</t>
  </si>
  <si>
    <t>1012</t>
  </si>
  <si>
    <t>GLEN GARDNER BORO</t>
  </si>
  <si>
    <t>1013</t>
  </si>
  <si>
    <t>HAMPTON BORO</t>
  </si>
  <si>
    <t>1014</t>
  </si>
  <si>
    <t>HIGH BRIDGE BORO</t>
  </si>
  <si>
    <t>1015</t>
  </si>
  <si>
    <t>HOLLAND TWP</t>
  </si>
  <si>
    <t>1016</t>
  </si>
  <si>
    <t>KINGWOOD TWP</t>
  </si>
  <si>
    <t>1017</t>
  </si>
  <si>
    <t>LAMBERTVILLE CITY</t>
  </si>
  <si>
    <t>1018</t>
  </si>
  <si>
    <t>LEBANON BORO</t>
  </si>
  <si>
    <t>1019</t>
  </si>
  <si>
    <t>LEBANON TWP</t>
  </si>
  <si>
    <t>1020</t>
  </si>
  <si>
    <t>MILFORD BORO</t>
  </si>
  <si>
    <t>1021</t>
  </si>
  <si>
    <t>RARITAN TWP</t>
  </si>
  <si>
    <t>1022</t>
  </si>
  <si>
    <t>READINGTON TWP</t>
  </si>
  <si>
    <t>1023</t>
  </si>
  <si>
    <t>STOCKTON BORO</t>
  </si>
  <si>
    <t>1024</t>
  </si>
  <si>
    <t>TEWKSBURY TWP</t>
  </si>
  <si>
    <t>1025</t>
  </si>
  <si>
    <t>UNION TWP</t>
  </si>
  <si>
    <t>1026</t>
  </si>
  <si>
    <t>WEST AMWELL TWP</t>
  </si>
  <si>
    <t>(i) DISTRICT SCHOOL PURPOSES</t>
  </si>
  <si>
    <t xml:space="preserve">08: East Amwell </t>
  </si>
  <si>
    <t>09: Flemington</t>
  </si>
  <si>
    <t xml:space="preserve">10: Franklin </t>
  </si>
  <si>
    <t xml:space="preserve">17: Lambertville </t>
  </si>
  <si>
    <t xml:space="preserve">F01          Fire District            </t>
  </si>
  <si>
    <t xml:space="preserve">S01          Spec Improvement </t>
  </si>
  <si>
    <t xml:space="preserve">S02          Spec Improvement </t>
  </si>
  <si>
    <t xml:space="preserve">F01           Fire District  </t>
  </si>
  <si>
    <t xml:space="preserve">F01           Fire District </t>
  </si>
  <si>
    <t>(14)
Mult. Dwell Exemption
N.J.S.A. 40A:21-6</t>
  </si>
  <si>
    <t>(15)
Mult. Dwell Abatement
N.J.S.A. 40A:21-6</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</si>
</sst>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 numFmtId="202" formatCode="_(* #,##0.000_);_(* \(#,##0.000\);_(* &quot;-&quot;???_);_(@_)"/>
    <numFmt numFmtId="203" formatCode="#,##0.000_);\(#,##0.000\)"/>
  </numFmts>
  <fonts count="43">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9"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3">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4" fontId="0" fillId="36" borderId="10" xfId="42" applyNumberFormat="1" applyFont="1" applyFill="1" applyBorder="1" applyAlignment="1">
      <alignment horizontal="right" vertical="center"/>
    </xf>
    <xf numFmtId="175" fontId="0" fillId="33" borderId="0" xfId="0" applyNumberFormat="1" applyFill="1" applyAlignment="1">
      <alignment horizontal="center"/>
    </xf>
    <xf numFmtId="175" fontId="0" fillId="33" borderId="0" xfId="0" applyNumberFormat="1" applyFont="1" applyFill="1" applyAlignment="1">
      <alignment horizontal="center"/>
    </xf>
    <xf numFmtId="4" fontId="0" fillId="25" borderId="0" xfId="0" applyNumberFormat="1" applyFill="1" applyAlignment="1">
      <alignment/>
    </xf>
    <xf numFmtId="4" fontId="0" fillId="0" borderId="0" xfId="0" applyNumberFormat="1" applyFill="1" applyAlignment="1">
      <alignment/>
    </xf>
    <xf numFmtId="175" fontId="0" fillId="33" borderId="0" xfId="0" applyNumberFormat="1" applyFill="1" applyAlignment="1">
      <alignment/>
    </xf>
    <xf numFmtId="4" fontId="0" fillId="33" borderId="0" xfId="0" applyNumberFormat="1" applyFill="1" applyAlignment="1">
      <alignment horizontal="right"/>
    </xf>
    <xf numFmtId="4" fontId="0" fillId="0" borderId="0" xfId="0" applyNumberFormat="1" applyFont="1" applyFill="1" applyAlignment="1">
      <alignment horizontal="right"/>
    </xf>
    <xf numFmtId="3" fontId="0" fillId="33" borderId="0" xfId="0" applyNumberFormat="1" applyFill="1" applyAlignment="1">
      <alignment horizontal="right"/>
    </xf>
    <xf numFmtId="3" fontId="0" fillId="0" borderId="10" xfId="42" applyNumberFormat="1" applyFont="1" applyFill="1" applyBorder="1" applyAlignment="1">
      <alignment horizontal="right" vertical="center"/>
    </xf>
    <xf numFmtId="3" fontId="0" fillId="0" borderId="0" xfId="0" applyNumberFormat="1" applyFont="1" applyFill="1" applyAlignment="1">
      <alignment horizontal="right"/>
    </xf>
    <xf numFmtId="3" fontId="0" fillId="33" borderId="0" xfId="0" applyNumberFormat="1" applyFont="1" applyFill="1" applyAlignment="1">
      <alignment horizontal="left"/>
    </xf>
    <xf numFmtId="2" fontId="0" fillId="33" borderId="0" xfId="0" applyNumberFormat="1" applyFill="1" applyAlignment="1">
      <alignment horizontal="right"/>
    </xf>
    <xf numFmtId="0" fontId="0" fillId="33" borderId="0" xfId="0" applyFill="1" applyAlignment="1">
      <alignment horizontal="right"/>
    </xf>
    <xf numFmtId="49" fontId="1" fillId="37" borderId="10" xfId="0" applyNumberFormat="1" applyFont="1" applyFill="1" applyBorder="1" applyAlignment="1">
      <alignment horizontal="center"/>
    </xf>
    <xf numFmtId="0" fontId="8" fillId="37" borderId="10" xfId="57" applyFont="1" applyFill="1" applyBorder="1" applyAlignment="1">
      <alignment wrapText="1"/>
      <protection/>
    </xf>
    <xf numFmtId="189" fontId="0" fillId="37" borderId="10" xfId="42" applyNumberFormat="1" applyFont="1" applyFill="1" applyBorder="1" applyAlignment="1">
      <alignment/>
    </xf>
    <xf numFmtId="3" fontId="0" fillId="37" borderId="10" xfId="0" applyNumberFormat="1" applyFont="1" applyFill="1" applyBorder="1" applyAlignment="1">
      <alignment horizontal="right" vertical="center"/>
    </xf>
    <xf numFmtId="3" fontId="0" fillId="37" borderId="10" xfId="0" applyNumberFormat="1" applyFont="1" applyFill="1" applyBorder="1" applyAlignment="1">
      <alignment horizontal="right"/>
    </xf>
    <xf numFmtId="3" fontId="0" fillId="37" borderId="10" xfId="0" applyNumberFormat="1" applyFill="1" applyBorder="1" applyAlignment="1">
      <alignment/>
    </xf>
    <xf numFmtId="193" fontId="0" fillId="37" borderId="10" xfId="0" applyNumberFormat="1" applyFont="1" applyFill="1" applyBorder="1" applyAlignment="1">
      <alignment horizontal="center" vertical="center"/>
    </xf>
    <xf numFmtId="2" fontId="0" fillId="37" borderId="10" xfId="0" applyNumberFormat="1" applyFont="1" applyFill="1" applyBorder="1" applyAlignment="1">
      <alignment horizontal="right"/>
    </xf>
    <xf numFmtId="0" fontId="0" fillId="37" borderId="10" xfId="0" applyFont="1" applyFill="1" applyBorder="1" applyAlignment="1">
      <alignment horizontal="right" vertical="center"/>
    </xf>
    <xf numFmtId="189" fontId="0" fillId="37" borderId="10" xfId="42" applyNumberFormat="1" applyFont="1" applyFill="1" applyBorder="1" applyAlignment="1">
      <alignment/>
    </xf>
    <xf numFmtId="189" fontId="0" fillId="37" borderId="10" xfId="42" applyNumberFormat="1" applyFont="1" applyFill="1" applyBorder="1" applyAlignment="1">
      <alignment horizontal="right" vertical="center" wrapText="1"/>
    </xf>
    <xf numFmtId="43" fontId="0" fillId="37" borderId="10" xfId="42" applyFont="1" applyFill="1" applyBorder="1" applyAlignment="1">
      <alignment horizontal="right" vertical="center"/>
    </xf>
    <xf numFmtId="43" fontId="0" fillId="37" borderId="10" xfId="42" applyFont="1" applyFill="1" applyBorder="1" applyAlignment="1">
      <alignment/>
    </xf>
    <xf numFmtId="43" fontId="0" fillId="37" borderId="12" xfId="42" applyFont="1" applyFill="1" applyBorder="1" applyAlignment="1">
      <alignment/>
    </xf>
    <xf numFmtId="0" fontId="0" fillId="37" borderId="10" xfId="0" applyFill="1" applyBorder="1" applyAlignment="1">
      <alignment horizontal="center" vertical="center" wrapText="1"/>
    </xf>
    <xf numFmtId="4" fontId="0" fillId="37" borderId="10" xfId="0"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4" fontId="0" fillId="37" borderId="10" xfId="0" applyNumberFormat="1" applyFill="1" applyBorder="1" applyAlignment="1">
      <alignment/>
    </xf>
    <xf numFmtId="4" fontId="0" fillId="37" borderId="10" xfId="0" applyNumberFormat="1" applyFont="1" applyFill="1" applyBorder="1" applyAlignment="1" quotePrefix="1">
      <alignment horizontal="right" vertical="center"/>
    </xf>
    <xf numFmtId="189" fontId="0" fillId="37" borderId="10" xfId="42" applyNumberFormat="1" applyFont="1" applyFill="1" applyBorder="1" applyAlignment="1">
      <alignment horizontal="center" vertical="center" wrapText="1"/>
    </xf>
    <xf numFmtId="3" fontId="0" fillId="37" borderId="10" xfId="42" applyNumberFormat="1" applyFont="1" applyFill="1" applyBorder="1" applyAlignment="1">
      <alignment horizontal="right" vertical="center"/>
    </xf>
    <xf numFmtId="43" fontId="0" fillId="37" borderId="10" xfId="42" applyNumberFormat="1" applyFont="1" applyFill="1" applyBorder="1" applyAlignment="1">
      <alignment horizontal="center" vertical="center" wrapText="1"/>
    </xf>
    <xf numFmtId="43" fontId="0" fillId="37" borderId="10" xfId="0" applyNumberFormat="1" applyFont="1" applyFill="1" applyBorder="1" applyAlignment="1">
      <alignment horizontal="right" vertical="center"/>
    </xf>
    <xf numFmtId="0" fontId="0" fillId="37" borderId="11" xfId="0" applyFill="1" applyBorder="1" applyAlignment="1">
      <alignment horizontal="center" vertical="center" wrapText="1"/>
    </xf>
    <xf numFmtId="193" fontId="0" fillId="37" borderId="10" xfId="0" applyNumberFormat="1" applyFill="1" applyBorder="1" applyAlignment="1">
      <alignment horizontal="center" vertical="center" wrapText="1"/>
    </xf>
    <xf numFmtId="2" fontId="0" fillId="37" borderId="10" xfId="0" applyNumberFormat="1" applyFont="1" applyFill="1" applyBorder="1" applyAlignment="1">
      <alignment horizontal="center" vertical="center"/>
    </xf>
    <xf numFmtId="0" fontId="0" fillId="37" borderId="16" xfId="0" applyFill="1" applyBorder="1" applyAlignment="1">
      <alignment horizontal="center" vertical="center" wrapText="1"/>
    </xf>
    <xf numFmtId="49" fontId="0" fillId="37" borderId="0" xfId="0" applyNumberFormat="1" applyFill="1" applyBorder="1" applyAlignment="1">
      <alignment horizontal="center" vertical="center" wrapText="1"/>
    </xf>
    <xf numFmtId="0" fontId="1" fillId="37" borderId="10" xfId="0" applyFont="1" applyFill="1" applyBorder="1" applyAlignment="1">
      <alignment horizontal="left" vertical="center" wrapText="1"/>
    </xf>
    <xf numFmtId="189" fontId="1" fillId="37" borderId="10" xfId="42" applyNumberFormat="1" applyFont="1" applyFill="1" applyBorder="1" applyAlignment="1">
      <alignment horizontal="center" vertical="center"/>
    </xf>
    <xf numFmtId="0" fontId="1" fillId="37" borderId="10" xfId="0" applyFont="1" applyFill="1" applyBorder="1" applyAlignment="1">
      <alignment horizontal="center" vertical="center"/>
    </xf>
    <xf numFmtId="0" fontId="0" fillId="37" borderId="0" xfId="0" applyFill="1" applyBorder="1" applyAlignment="1">
      <alignment horizontal="center" vertical="center" wrapText="1"/>
    </xf>
    <xf numFmtId="0" fontId="0" fillId="37" borderId="17" xfId="0" applyFill="1" applyBorder="1" applyAlignment="1">
      <alignment horizontal="center" vertical="center" wrapText="1"/>
    </xf>
    <xf numFmtId="203" fontId="1" fillId="37" borderId="10" xfId="0" applyNumberFormat="1" applyFont="1" applyFill="1" applyBorder="1" applyAlignment="1">
      <alignment horizontal="center" vertical="center"/>
    </xf>
    <xf numFmtId="43" fontId="0" fillId="37" borderId="10" xfId="42" applyNumberFormat="1" applyFont="1" applyFill="1" applyBorder="1" applyAlignment="1">
      <alignment horizontal="right" vertical="center" wrapText="1"/>
    </xf>
    <xf numFmtId="0" fontId="1" fillId="37" borderId="10" xfId="0" applyFont="1" applyFill="1" applyBorder="1" applyAlignment="1">
      <alignment horizontal="center" vertical="center" wrapText="1"/>
    </xf>
    <xf numFmtId="193" fontId="0" fillId="37" borderId="10" xfId="0" applyNumberFormat="1" applyFont="1" applyFill="1" applyBorder="1" applyAlignment="1">
      <alignment horizontal="center" vertical="center" wrapText="1"/>
    </xf>
    <xf numFmtId="4" fontId="0" fillId="38" borderId="10" xfId="42" applyNumberFormat="1" applyFont="1" applyFill="1" applyBorder="1" applyAlignment="1">
      <alignment horizontal="right" vertical="center"/>
    </xf>
    <xf numFmtId="4" fontId="0" fillId="37" borderId="0" xfId="0" applyNumberFormat="1" applyFill="1" applyAlignment="1">
      <alignment/>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0"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2"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3" xfId="0" applyFont="1" applyFill="1" applyBorder="1" applyAlignment="1">
      <alignment horizontal="center" vertical="center"/>
    </xf>
    <xf numFmtId="0" fontId="0" fillId="34" borderId="14" xfId="0" applyFill="1" applyBorder="1" applyAlignment="1">
      <alignment horizontal="center"/>
    </xf>
    <xf numFmtId="0" fontId="0" fillId="34" borderId="21"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3" xfId="0" applyNumberForma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63"/>
  <sheetViews>
    <sheetView tabSelected="1" zoomScaleSheetLayoutView="75" workbookViewId="0" topLeftCell="A1">
      <pane xSplit="2" ySplit="5" topLeftCell="C18" activePane="bottomRight" state="frozen"/>
      <selection pane="topLeft" activeCell="A1" sqref="A1"/>
      <selection pane="topRight" activeCell="C1" sqref="C1"/>
      <selection pane="bottomLeft" activeCell="A6" sqref="A6"/>
      <selection pane="bottomRight" activeCell="R38" sqref="R38"/>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114">
        <v>1</v>
      </c>
      <c r="D1" s="114"/>
      <c r="E1" s="50">
        <v>2</v>
      </c>
      <c r="F1" s="51">
        <v>3</v>
      </c>
      <c r="G1" s="52">
        <v>4</v>
      </c>
      <c r="H1" s="50">
        <v>5</v>
      </c>
      <c r="I1" s="50">
        <v>6</v>
      </c>
      <c r="J1" s="50">
        <v>7</v>
      </c>
      <c r="K1" s="50">
        <v>8</v>
      </c>
      <c r="L1" s="114">
        <v>9</v>
      </c>
      <c r="M1" s="114"/>
      <c r="N1" s="114">
        <v>10</v>
      </c>
      <c r="O1" s="114"/>
      <c r="P1" s="50">
        <v>11</v>
      </c>
      <c r="Q1" s="114" t="s">
        <v>48</v>
      </c>
      <c r="R1" s="114"/>
      <c r="S1" s="114"/>
      <c r="T1" s="114"/>
      <c r="U1" s="114"/>
      <c r="V1" s="114"/>
      <c r="W1" s="114"/>
      <c r="X1" s="114"/>
      <c r="Y1" s="114" t="s">
        <v>60</v>
      </c>
      <c r="Z1" s="114"/>
      <c r="AA1" s="114"/>
      <c r="AB1" s="114" t="s">
        <v>64</v>
      </c>
      <c r="AC1" s="114"/>
      <c r="AD1" s="114"/>
      <c r="AE1" s="114" t="s">
        <v>64</v>
      </c>
      <c r="AF1" s="114"/>
      <c r="AG1" s="114"/>
      <c r="AH1" s="50" t="s">
        <v>73</v>
      </c>
      <c r="AI1" s="114" t="s">
        <v>74</v>
      </c>
      <c r="AJ1" s="114"/>
      <c r="AK1" s="114"/>
      <c r="AL1" s="114"/>
      <c r="AM1" s="114"/>
      <c r="AN1" s="114"/>
      <c r="AO1" s="114"/>
      <c r="AP1" s="114" t="s">
        <v>83</v>
      </c>
      <c r="AQ1" s="114"/>
      <c r="AR1" s="114"/>
      <c r="AS1" s="114"/>
      <c r="AT1" s="114" t="s">
        <v>89</v>
      </c>
      <c r="AU1" s="114"/>
      <c r="AV1" s="114" t="s">
        <v>93</v>
      </c>
      <c r="AW1" s="114"/>
      <c r="AX1" s="114"/>
      <c r="AY1" s="114"/>
      <c r="AZ1" s="114"/>
      <c r="BA1" s="114"/>
      <c r="BB1" s="114"/>
      <c r="BC1" s="114"/>
      <c r="BD1" s="114" t="s">
        <v>102</v>
      </c>
      <c r="BE1" s="114"/>
      <c r="BF1" s="114"/>
      <c r="BG1" s="114"/>
      <c r="BH1" s="114"/>
      <c r="BI1" s="114"/>
      <c r="BJ1" s="114"/>
      <c r="BK1" s="114"/>
      <c r="BL1" s="114"/>
      <c r="BM1" s="114" t="s">
        <v>109</v>
      </c>
      <c r="BN1" s="114"/>
      <c r="BO1" s="114"/>
      <c r="BQ1" s="111" t="s">
        <v>5</v>
      </c>
      <c r="BR1" s="113" t="s">
        <v>18</v>
      </c>
      <c r="BS1" s="114" t="s">
        <v>110</v>
      </c>
      <c r="BT1" s="114"/>
      <c r="BU1" s="114"/>
      <c r="BV1" s="114"/>
      <c r="BW1" s="114"/>
      <c r="BX1" s="114"/>
      <c r="BY1" s="114"/>
      <c r="BZ1" s="114"/>
      <c r="CA1" s="114"/>
      <c r="CB1" s="114"/>
      <c r="CC1" s="114"/>
      <c r="CD1" s="114"/>
      <c r="CE1" s="114"/>
      <c r="CG1" s="136" t="s">
        <v>111</v>
      </c>
      <c r="CH1" s="137"/>
      <c r="CI1" s="138"/>
      <c r="CK1" s="54"/>
      <c r="CL1" s="129" t="s">
        <v>112</v>
      </c>
      <c r="CM1" s="129"/>
      <c r="CN1" s="129"/>
      <c r="CO1" s="129"/>
    </row>
    <row r="2" spans="2:93" ht="22.5" customHeight="1">
      <c r="B2" s="2"/>
      <c r="C2" s="119" t="s">
        <v>46</v>
      </c>
      <c r="D2" s="120"/>
      <c r="E2" s="116" t="s">
        <v>35</v>
      </c>
      <c r="F2" s="116" t="s">
        <v>36</v>
      </c>
      <c r="G2" s="116" t="s">
        <v>37</v>
      </c>
      <c r="H2" s="116" t="s">
        <v>38</v>
      </c>
      <c r="I2" s="116" t="s">
        <v>39</v>
      </c>
      <c r="J2" s="116" t="s">
        <v>40</v>
      </c>
      <c r="K2" s="116" t="s">
        <v>41</v>
      </c>
      <c r="L2" s="114" t="s">
        <v>45</v>
      </c>
      <c r="M2" s="114"/>
      <c r="N2" s="114" t="s">
        <v>44</v>
      </c>
      <c r="O2" s="114"/>
      <c r="P2" s="116" t="s">
        <v>47</v>
      </c>
      <c r="Q2" s="50" t="s">
        <v>55</v>
      </c>
      <c r="R2" s="114" t="s">
        <v>56</v>
      </c>
      <c r="S2" s="114"/>
      <c r="T2" s="114"/>
      <c r="U2" s="114"/>
      <c r="V2" s="50" t="s">
        <v>57</v>
      </c>
      <c r="W2" s="50" t="s">
        <v>58</v>
      </c>
      <c r="X2" s="50" t="s">
        <v>59</v>
      </c>
      <c r="Y2" s="111" t="s">
        <v>61</v>
      </c>
      <c r="Z2" s="111" t="s">
        <v>62</v>
      </c>
      <c r="AA2" s="111" t="s">
        <v>63</v>
      </c>
      <c r="AB2" s="114" t="s">
        <v>65</v>
      </c>
      <c r="AC2" s="114"/>
      <c r="AD2" s="114"/>
      <c r="AE2" s="114" t="s">
        <v>65</v>
      </c>
      <c r="AF2" s="114"/>
      <c r="AG2" s="114"/>
      <c r="AH2" s="111" t="s">
        <v>29</v>
      </c>
      <c r="AI2" s="114" t="s">
        <v>75</v>
      </c>
      <c r="AJ2" s="114"/>
      <c r="AK2" s="114"/>
      <c r="AL2" s="114"/>
      <c r="AM2" s="114"/>
      <c r="AN2" s="114"/>
      <c r="AO2" s="114"/>
      <c r="AP2" s="114" t="s">
        <v>84</v>
      </c>
      <c r="AQ2" s="114"/>
      <c r="AR2" s="114"/>
      <c r="AS2" s="114"/>
      <c r="AT2" s="114" t="s">
        <v>90</v>
      </c>
      <c r="AU2" s="114"/>
      <c r="AV2" s="111" t="s">
        <v>94</v>
      </c>
      <c r="AW2" s="111" t="s">
        <v>95</v>
      </c>
      <c r="AX2" s="111" t="s">
        <v>96</v>
      </c>
      <c r="AY2" s="111" t="s">
        <v>97</v>
      </c>
      <c r="AZ2" s="111" t="s">
        <v>98</v>
      </c>
      <c r="BA2" s="126" t="s">
        <v>99</v>
      </c>
      <c r="BB2" s="111" t="s">
        <v>100</v>
      </c>
      <c r="BC2" s="111" t="s">
        <v>101</v>
      </c>
      <c r="BD2" s="111" t="s">
        <v>103</v>
      </c>
      <c r="BE2" s="111" t="s">
        <v>104</v>
      </c>
      <c r="BF2" s="111" t="s">
        <v>105</v>
      </c>
      <c r="BG2" s="111" t="s">
        <v>106</v>
      </c>
      <c r="BH2" s="126" t="s">
        <v>107</v>
      </c>
      <c r="BI2" s="111" t="s">
        <v>178</v>
      </c>
      <c r="BJ2" s="111" t="s">
        <v>179</v>
      </c>
      <c r="BK2" s="111" t="s">
        <v>108</v>
      </c>
      <c r="BL2" s="111" t="s">
        <v>115</v>
      </c>
      <c r="BM2" s="111" t="s">
        <v>113</v>
      </c>
      <c r="BN2" s="111" t="s">
        <v>27</v>
      </c>
      <c r="BO2" s="111" t="s">
        <v>17</v>
      </c>
      <c r="BQ2" s="111"/>
      <c r="BR2" s="113"/>
      <c r="BS2" s="111" t="s">
        <v>6</v>
      </c>
      <c r="BT2" s="111" t="s">
        <v>7</v>
      </c>
      <c r="BU2" s="111" t="s">
        <v>8</v>
      </c>
      <c r="BV2" s="111" t="s">
        <v>9</v>
      </c>
      <c r="BW2" s="111" t="s">
        <v>10</v>
      </c>
      <c r="BX2" s="111" t="s">
        <v>28</v>
      </c>
      <c r="BY2" s="111" t="s">
        <v>11</v>
      </c>
      <c r="BZ2" s="111" t="s">
        <v>12</v>
      </c>
      <c r="CA2" s="111" t="s">
        <v>20</v>
      </c>
      <c r="CB2" s="111" t="s">
        <v>30</v>
      </c>
      <c r="CC2" s="111" t="s">
        <v>13</v>
      </c>
      <c r="CD2" s="111" t="s">
        <v>1</v>
      </c>
      <c r="CE2" s="111" t="s">
        <v>14</v>
      </c>
      <c r="CG2" s="139" t="s">
        <v>22</v>
      </c>
      <c r="CH2" s="140" t="s">
        <v>23</v>
      </c>
      <c r="CI2" s="139" t="s">
        <v>24</v>
      </c>
      <c r="CK2" s="112" t="s">
        <v>25</v>
      </c>
      <c r="CL2" s="130" t="s">
        <v>26</v>
      </c>
      <c r="CM2" s="132" t="s">
        <v>2</v>
      </c>
      <c r="CN2" s="134" t="s">
        <v>3</v>
      </c>
      <c r="CO2" s="132" t="s">
        <v>15</v>
      </c>
    </row>
    <row r="3" spans="1:93" s="4" customFormat="1" ht="17.25" customHeight="1">
      <c r="A3" s="3"/>
      <c r="B3" s="56"/>
      <c r="C3" s="33" t="s">
        <v>33</v>
      </c>
      <c r="D3" s="33" t="s">
        <v>34</v>
      </c>
      <c r="E3" s="117"/>
      <c r="F3" s="117"/>
      <c r="G3" s="117"/>
      <c r="H3" s="117"/>
      <c r="I3" s="117"/>
      <c r="J3" s="117"/>
      <c r="K3" s="117"/>
      <c r="L3" s="49" t="s">
        <v>33</v>
      </c>
      <c r="M3" s="33" t="s">
        <v>34</v>
      </c>
      <c r="N3" s="33" t="s">
        <v>33</v>
      </c>
      <c r="O3" s="33" t="s">
        <v>34</v>
      </c>
      <c r="P3" s="117"/>
      <c r="Q3" s="116" t="s">
        <v>49</v>
      </c>
      <c r="R3" s="123" t="s">
        <v>50</v>
      </c>
      <c r="S3" s="124"/>
      <c r="T3" s="124"/>
      <c r="U3" s="125"/>
      <c r="V3" s="116" t="s">
        <v>4</v>
      </c>
      <c r="W3" s="116" t="s">
        <v>16</v>
      </c>
      <c r="X3" s="111" t="s">
        <v>21</v>
      </c>
      <c r="Y3" s="111"/>
      <c r="Z3" s="111"/>
      <c r="AA3" s="111"/>
      <c r="AB3" s="123" t="s">
        <v>168</v>
      </c>
      <c r="AC3" s="124"/>
      <c r="AD3" s="125"/>
      <c r="AE3" s="123" t="s">
        <v>69</v>
      </c>
      <c r="AF3" s="124"/>
      <c r="AG3" s="125"/>
      <c r="AH3" s="111"/>
      <c r="AI3" s="116" t="s">
        <v>76</v>
      </c>
      <c r="AJ3" s="116" t="s">
        <v>77</v>
      </c>
      <c r="AK3" s="116" t="s">
        <v>78</v>
      </c>
      <c r="AL3" s="116" t="s">
        <v>79</v>
      </c>
      <c r="AM3" s="116" t="s">
        <v>80</v>
      </c>
      <c r="AN3" s="116" t="s">
        <v>81</v>
      </c>
      <c r="AO3" s="116" t="s">
        <v>82</v>
      </c>
      <c r="AP3" s="116" t="s">
        <v>85</v>
      </c>
      <c r="AQ3" s="116" t="s">
        <v>86</v>
      </c>
      <c r="AR3" s="116" t="s">
        <v>87</v>
      </c>
      <c r="AS3" s="116" t="s">
        <v>88</v>
      </c>
      <c r="AT3" s="116" t="s">
        <v>91</v>
      </c>
      <c r="AU3" s="116" t="s">
        <v>92</v>
      </c>
      <c r="AV3" s="111"/>
      <c r="AW3" s="111"/>
      <c r="AX3" s="111"/>
      <c r="AY3" s="111"/>
      <c r="AZ3" s="111"/>
      <c r="BA3" s="127"/>
      <c r="BB3" s="111"/>
      <c r="BC3" s="111"/>
      <c r="BD3" s="111"/>
      <c r="BE3" s="111"/>
      <c r="BF3" s="111"/>
      <c r="BG3" s="111"/>
      <c r="BH3" s="127"/>
      <c r="BI3" s="111"/>
      <c r="BJ3" s="111"/>
      <c r="BK3" s="111"/>
      <c r="BL3" s="111"/>
      <c r="BM3" s="111"/>
      <c r="BN3" s="111"/>
      <c r="BO3" s="111"/>
      <c r="BP3" s="53"/>
      <c r="BQ3" s="111"/>
      <c r="BR3" s="113"/>
      <c r="BS3" s="111"/>
      <c r="BT3" s="111"/>
      <c r="BU3" s="115"/>
      <c r="BV3" s="111"/>
      <c r="BW3" s="111"/>
      <c r="BX3" s="111"/>
      <c r="BY3" s="111"/>
      <c r="BZ3" s="111"/>
      <c r="CA3" s="111"/>
      <c r="CB3" s="111"/>
      <c r="CC3" s="111"/>
      <c r="CD3" s="111"/>
      <c r="CE3" s="111"/>
      <c r="CF3" s="55"/>
      <c r="CG3" s="139"/>
      <c r="CH3" s="141"/>
      <c r="CI3" s="139"/>
      <c r="CK3" s="112"/>
      <c r="CL3" s="130"/>
      <c r="CM3" s="133"/>
      <c r="CN3" s="134"/>
      <c r="CO3" s="133"/>
    </row>
    <row r="4" spans="1:93" s="4" customFormat="1" ht="50.25" customHeight="1">
      <c r="A4" s="3"/>
      <c r="B4" s="116" t="s">
        <v>114</v>
      </c>
      <c r="C4" s="116" t="s">
        <v>0</v>
      </c>
      <c r="D4" s="116" t="s">
        <v>19</v>
      </c>
      <c r="E4" s="117"/>
      <c r="F4" s="117"/>
      <c r="G4" s="117"/>
      <c r="H4" s="117"/>
      <c r="I4" s="117"/>
      <c r="J4" s="117"/>
      <c r="K4" s="117"/>
      <c r="L4" s="116" t="s">
        <v>42</v>
      </c>
      <c r="M4" s="116" t="s">
        <v>43</v>
      </c>
      <c r="N4" s="116" t="s">
        <v>31</v>
      </c>
      <c r="O4" s="116" t="s">
        <v>32</v>
      </c>
      <c r="P4" s="117"/>
      <c r="Q4" s="117"/>
      <c r="R4" s="121" t="s">
        <v>51</v>
      </c>
      <c r="S4" s="122"/>
      <c r="T4" s="121" t="s">
        <v>52</v>
      </c>
      <c r="U4" s="122"/>
      <c r="V4" s="117"/>
      <c r="W4" s="117"/>
      <c r="X4" s="111"/>
      <c r="Y4" s="111"/>
      <c r="Z4" s="111"/>
      <c r="AA4" s="111"/>
      <c r="AB4" s="116" t="s">
        <v>66</v>
      </c>
      <c r="AC4" s="116" t="s">
        <v>67</v>
      </c>
      <c r="AD4" s="116" t="s">
        <v>68</v>
      </c>
      <c r="AE4" s="116" t="s">
        <v>70</v>
      </c>
      <c r="AF4" s="116" t="s">
        <v>71</v>
      </c>
      <c r="AG4" s="116" t="s">
        <v>72</v>
      </c>
      <c r="AH4" s="111"/>
      <c r="AI4" s="117"/>
      <c r="AJ4" s="117"/>
      <c r="AK4" s="117"/>
      <c r="AL4" s="117"/>
      <c r="AM4" s="117"/>
      <c r="AN4" s="117"/>
      <c r="AO4" s="117"/>
      <c r="AP4" s="117"/>
      <c r="AQ4" s="117"/>
      <c r="AR4" s="117"/>
      <c r="AS4" s="117"/>
      <c r="AT4" s="117"/>
      <c r="AU4" s="117"/>
      <c r="AV4" s="111"/>
      <c r="AW4" s="111"/>
      <c r="AX4" s="111"/>
      <c r="AY4" s="111"/>
      <c r="AZ4" s="111"/>
      <c r="BA4" s="127"/>
      <c r="BB4" s="111"/>
      <c r="BC4" s="111"/>
      <c r="BD4" s="111"/>
      <c r="BE4" s="111"/>
      <c r="BF4" s="111"/>
      <c r="BG4" s="111"/>
      <c r="BH4" s="127"/>
      <c r="BI4" s="111"/>
      <c r="BJ4" s="111"/>
      <c r="BK4" s="111"/>
      <c r="BL4" s="111"/>
      <c r="BM4" s="111"/>
      <c r="BN4" s="111"/>
      <c r="BO4" s="111"/>
      <c r="BQ4" s="111"/>
      <c r="BR4" s="113"/>
      <c r="BS4" s="111"/>
      <c r="BT4" s="111"/>
      <c r="BU4" s="115"/>
      <c r="BV4" s="111"/>
      <c r="BW4" s="111"/>
      <c r="BX4" s="111"/>
      <c r="BY4" s="111"/>
      <c r="BZ4" s="111"/>
      <c r="CA4" s="111"/>
      <c r="CB4" s="111"/>
      <c r="CC4" s="111"/>
      <c r="CD4" s="111"/>
      <c r="CE4" s="111"/>
      <c r="CF4" s="38"/>
      <c r="CG4" s="139"/>
      <c r="CH4" s="141"/>
      <c r="CI4" s="139"/>
      <c r="CJ4" s="45"/>
      <c r="CK4" s="112"/>
      <c r="CL4" s="130"/>
      <c r="CM4" s="133"/>
      <c r="CN4" s="134"/>
      <c r="CO4" s="133"/>
    </row>
    <row r="5" spans="1:93" s="4" customFormat="1" ht="36.75" customHeight="1">
      <c r="A5" s="3"/>
      <c r="B5" s="118"/>
      <c r="C5" s="118"/>
      <c r="D5" s="118"/>
      <c r="E5" s="118"/>
      <c r="F5" s="118"/>
      <c r="G5" s="118"/>
      <c r="H5" s="118"/>
      <c r="I5" s="118"/>
      <c r="J5" s="118"/>
      <c r="K5" s="118"/>
      <c r="L5" s="118"/>
      <c r="M5" s="118"/>
      <c r="N5" s="118"/>
      <c r="O5" s="118"/>
      <c r="P5" s="118"/>
      <c r="Q5" s="118"/>
      <c r="R5" s="48" t="s">
        <v>54</v>
      </c>
      <c r="S5" s="48" t="s">
        <v>53</v>
      </c>
      <c r="T5" s="48" t="s">
        <v>54</v>
      </c>
      <c r="U5" s="48" t="s">
        <v>53</v>
      </c>
      <c r="V5" s="118"/>
      <c r="W5" s="118"/>
      <c r="X5" s="111"/>
      <c r="Y5" s="111"/>
      <c r="Z5" s="111"/>
      <c r="AA5" s="111"/>
      <c r="AB5" s="118"/>
      <c r="AC5" s="118"/>
      <c r="AD5" s="118"/>
      <c r="AE5" s="118"/>
      <c r="AF5" s="118"/>
      <c r="AG5" s="118"/>
      <c r="AH5" s="111"/>
      <c r="AI5" s="118"/>
      <c r="AJ5" s="118"/>
      <c r="AK5" s="118"/>
      <c r="AL5" s="118"/>
      <c r="AM5" s="118"/>
      <c r="AN5" s="118"/>
      <c r="AO5" s="118"/>
      <c r="AP5" s="118"/>
      <c r="AQ5" s="118"/>
      <c r="AR5" s="118"/>
      <c r="AS5" s="118"/>
      <c r="AT5" s="118"/>
      <c r="AU5" s="118"/>
      <c r="AV5" s="111"/>
      <c r="AW5" s="111"/>
      <c r="AX5" s="111"/>
      <c r="AY5" s="111"/>
      <c r="AZ5" s="111"/>
      <c r="BA5" s="128"/>
      <c r="BB5" s="111"/>
      <c r="BC5" s="111"/>
      <c r="BD5" s="111"/>
      <c r="BE5" s="111"/>
      <c r="BF5" s="111"/>
      <c r="BG5" s="111"/>
      <c r="BH5" s="128"/>
      <c r="BI5" s="111"/>
      <c r="BJ5" s="111"/>
      <c r="BK5" s="111"/>
      <c r="BL5" s="111"/>
      <c r="BM5" s="111"/>
      <c r="BN5" s="111"/>
      <c r="BO5" s="111"/>
      <c r="BQ5" s="111"/>
      <c r="BR5" s="113"/>
      <c r="BS5" s="111"/>
      <c r="BT5" s="111"/>
      <c r="BU5" s="115"/>
      <c r="BV5" s="111"/>
      <c r="BW5" s="111"/>
      <c r="BX5" s="111"/>
      <c r="BY5" s="111"/>
      <c r="BZ5" s="111"/>
      <c r="CA5" s="111"/>
      <c r="CB5" s="111"/>
      <c r="CC5" s="111"/>
      <c r="CD5" s="111"/>
      <c r="CE5" s="111"/>
      <c r="CF5" s="38"/>
      <c r="CG5" s="139"/>
      <c r="CH5" s="142"/>
      <c r="CI5" s="139"/>
      <c r="CJ5" s="45"/>
      <c r="CK5" s="112"/>
      <c r="CL5" s="131"/>
      <c r="CM5" s="133"/>
      <c r="CN5" s="135"/>
      <c r="CO5" s="133"/>
    </row>
    <row r="6" spans="1:93" s="103" customFormat="1" ht="17.25" customHeight="1">
      <c r="A6" s="71" t="s">
        <v>116</v>
      </c>
      <c r="B6" s="72" t="s">
        <v>117</v>
      </c>
      <c r="C6" s="73">
        <v>263685679</v>
      </c>
      <c r="D6" s="73">
        <v>450835700</v>
      </c>
      <c r="E6" s="74">
        <v>714521379</v>
      </c>
      <c r="F6" s="75"/>
      <c r="G6" s="75">
        <v>714521379</v>
      </c>
      <c r="H6" s="76">
        <v>168946</v>
      </c>
      <c r="I6" s="74">
        <v>714690325</v>
      </c>
      <c r="J6" s="77">
        <v>2.558</v>
      </c>
      <c r="K6" s="78">
        <v>91.99</v>
      </c>
      <c r="L6" s="79"/>
      <c r="M6" s="76"/>
      <c r="N6" s="80"/>
      <c r="O6" s="81">
        <v>64206016</v>
      </c>
      <c r="P6" s="74">
        <v>778896341</v>
      </c>
      <c r="Q6" s="82">
        <v>2406744.67</v>
      </c>
      <c r="R6" s="82"/>
      <c r="S6" s="82"/>
      <c r="T6" s="83">
        <v>747.13</v>
      </c>
      <c r="U6" s="83"/>
      <c r="V6" s="84">
        <v>2405997.54</v>
      </c>
      <c r="W6" s="85"/>
      <c r="X6" s="86">
        <v>2405997.54</v>
      </c>
      <c r="Y6" s="87">
        <v>240869.3</v>
      </c>
      <c r="Z6" s="87"/>
      <c r="AA6" s="88">
        <v>234265.36</v>
      </c>
      <c r="AB6" s="89">
        <v>8501364</v>
      </c>
      <c r="AC6" s="89">
        <v>5081373</v>
      </c>
      <c r="AD6" s="89"/>
      <c r="AE6" s="89">
        <v>1530983.02</v>
      </c>
      <c r="AF6" s="89">
        <v>285876.13</v>
      </c>
      <c r="AG6" s="89"/>
      <c r="AH6" s="90">
        <v>18280728.349999998</v>
      </c>
      <c r="AI6" s="91">
        <v>45297500</v>
      </c>
      <c r="AJ6" s="91"/>
      <c r="AK6" s="91">
        <v>10840300</v>
      </c>
      <c r="AL6" s="91">
        <v>5834200</v>
      </c>
      <c r="AM6" s="91">
        <v>286200</v>
      </c>
      <c r="AN6" s="91">
        <v>2804700</v>
      </c>
      <c r="AO6" s="92">
        <v>65062900</v>
      </c>
      <c r="AP6" s="93">
        <v>430000</v>
      </c>
      <c r="AQ6" s="93">
        <v>577976.87</v>
      </c>
      <c r="AR6" s="93">
        <v>225000</v>
      </c>
      <c r="AS6" s="94">
        <v>1232976.87</v>
      </c>
      <c r="AT6" s="91">
        <v>3250</v>
      </c>
      <c r="AU6" s="91">
        <v>29250</v>
      </c>
      <c r="AV6" s="91"/>
      <c r="AW6" s="91"/>
      <c r="AX6" s="91"/>
      <c r="AY6" s="91"/>
      <c r="AZ6" s="91"/>
      <c r="BA6" s="91"/>
      <c r="BB6" s="91"/>
      <c r="BC6" s="91"/>
      <c r="BD6" s="91"/>
      <c r="BE6" s="91"/>
      <c r="BF6" s="91"/>
      <c r="BG6" s="91"/>
      <c r="BH6" s="91"/>
      <c r="BI6" s="91"/>
      <c r="BJ6" s="91"/>
      <c r="BK6" s="91"/>
      <c r="BL6" s="91">
        <v>0</v>
      </c>
      <c r="BM6" s="91"/>
      <c r="BN6" s="91"/>
      <c r="BO6" s="91"/>
      <c r="BP6" s="95"/>
      <c r="BQ6" s="85"/>
      <c r="BR6" s="85"/>
      <c r="BS6" s="96">
        <v>0.337</v>
      </c>
      <c r="BT6" s="96">
        <v>0.034</v>
      </c>
      <c r="BU6" s="96">
        <v>0</v>
      </c>
      <c r="BV6" s="96">
        <v>0.033</v>
      </c>
      <c r="BW6" s="96">
        <v>1.19</v>
      </c>
      <c r="BX6" s="96">
        <v>0.71</v>
      </c>
      <c r="BY6" s="96">
        <v>0</v>
      </c>
      <c r="BZ6" s="96">
        <v>0.214</v>
      </c>
      <c r="CA6" s="96">
        <v>0.04</v>
      </c>
      <c r="CB6" s="96">
        <v>0</v>
      </c>
      <c r="CC6" s="96">
        <v>2.558</v>
      </c>
      <c r="CD6" s="97">
        <v>91.99</v>
      </c>
      <c r="CE6" s="96">
        <v>2.347004009099588</v>
      </c>
      <c r="CF6" s="98"/>
      <c r="CG6" s="91"/>
      <c r="CH6" s="91"/>
      <c r="CI6" s="91"/>
      <c r="CJ6" s="99"/>
      <c r="CK6" s="100" t="s">
        <v>169</v>
      </c>
      <c r="CL6" s="100" t="s">
        <v>173</v>
      </c>
      <c r="CM6" s="101">
        <v>668339996</v>
      </c>
      <c r="CN6" s="101">
        <v>230211</v>
      </c>
      <c r="CO6" s="102">
        <v>0.035</v>
      </c>
    </row>
    <row r="7" spans="1:94" s="103" customFormat="1" ht="17.25" customHeight="1">
      <c r="A7" s="71" t="s">
        <v>118</v>
      </c>
      <c r="B7" s="72" t="s">
        <v>119</v>
      </c>
      <c r="C7" s="73">
        <v>176444228</v>
      </c>
      <c r="D7" s="73">
        <v>352535800</v>
      </c>
      <c r="E7" s="74">
        <v>528980028</v>
      </c>
      <c r="F7" s="75"/>
      <c r="G7" s="75">
        <v>528980028</v>
      </c>
      <c r="H7" s="76">
        <v>94</v>
      </c>
      <c r="I7" s="74">
        <v>528980122</v>
      </c>
      <c r="J7" s="77">
        <v>2.898</v>
      </c>
      <c r="K7" s="78">
        <v>94.25</v>
      </c>
      <c r="L7" s="79"/>
      <c r="M7" s="76"/>
      <c r="N7" s="80"/>
      <c r="O7" s="81">
        <v>33400436</v>
      </c>
      <c r="P7" s="74">
        <v>562380558</v>
      </c>
      <c r="Q7" s="82">
        <v>1737723.42</v>
      </c>
      <c r="R7" s="82"/>
      <c r="S7" s="82"/>
      <c r="T7" s="83">
        <v>873.42</v>
      </c>
      <c r="U7" s="83"/>
      <c r="V7" s="84">
        <v>1736850</v>
      </c>
      <c r="W7" s="85"/>
      <c r="X7" s="86">
        <v>1736850</v>
      </c>
      <c r="Y7" s="87">
        <v>173878.66</v>
      </c>
      <c r="Z7" s="87"/>
      <c r="AA7" s="88">
        <v>169111.56</v>
      </c>
      <c r="AB7" s="89">
        <v>7402647</v>
      </c>
      <c r="AC7" s="89">
        <v>3769581</v>
      </c>
      <c r="AD7" s="89"/>
      <c r="AE7" s="89">
        <v>1811877</v>
      </c>
      <c r="AF7" s="89">
        <v>264054</v>
      </c>
      <c r="AG7" s="89"/>
      <c r="AH7" s="90">
        <v>15327999.22</v>
      </c>
      <c r="AI7" s="91">
        <v>4233197</v>
      </c>
      <c r="AJ7" s="91"/>
      <c r="AK7" s="91">
        <v>20420429</v>
      </c>
      <c r="AL7" s="91">
        <v>2151100</v>
      </c>
      <c r="AM7" s="91">
        <v>213300</v>
      </c>
      <c r="AN7" s="91">
        <v>2679200</v>
      </c>
      <c r="AO7" s="92">
        <v>29697226</v>
      </c>
      <c r="AP7" s="93">
        <v>400000</v>
      </c>
      <c r="AQ7" s="93">
        <v>431727</v>
      </c>
      <c r="AR7" s="93">
        <v>215000</v>
      </c>
      <c r="AS7" s="94">
        <v>1046727</v>
      </c>
      <c r="AT7" s="91">
        <v>3250</v>
      </c>
      <c r="AU7" s="91">
        <v>28250</v>
      </c>
      <c r="AV7" s="91"/>
      <c r="AW7" s="91"/>
      <c r="AX7" s="91"/>
      <c r="AY7" s="91"/>
      <c r="AZ7" s="91"/>
      <c r="BA7" s="91"/>
      <c r="BB7" s="91"/>
      <c r="BC7" s="91"/>
      <c r="BD7" s="91"/>
      <c r="BE7" s="91"/>
      <c r="BF7" s="91"/>
      <c r="BG7" s="91"/>
      <c r="BH7" s="91"/>
      <c r="BI7" s="91"/>
      <c r="BJ7" s="91"/>
      <c r="BK7" s="91"/>
      <c r="BL7" s="91">
        <v>0</v>
      </c>
      <c r="BM7" s="91"/>
      <c r="BN7" s="91"/>
      <c r="BO7" s="91"/>
      <c r="BP7" s="95"/>
      <c r="BQ7" s="85"/>
      <c r="BR7" s="85"/>
      <c r="BS7" s="96">
        <v>0.328</v>
      </c>
      <c r="BT7" s="96">
        <v>0.033</v>
      </c>
      <c r="BU7" s="96">
        <v>0</v>
      </c>
      <c r="BV7" s="96">
        <v>0.032</v>
      </c>
      <c r="BW7" s="96">
        <v>1.4</v>
      </c>
      <c r="BX7" s="96">
        <v>0.713</v>
      </c>
      <c r="BY7" s="96">
        <v>0</v>
      </c>
      <c r="BZ7" s="96">
        <v>0.342</v>
      </c>
      <c r="CA7" s="96">
        <v>0.05</v>
      </c>
      <c r="CB7" s="96">
        <v>0</v>
      </c>
      <c r="CC7" s="96">
        <v>2.8979999999999997</v>
      </c>
      <c r="CD7" s="97">
        <v>94.25</v>
      </c>
      <c r="CE7" s="96">
        <v>2.7255563873884845</v>
      </c>
      <c r="CF7" s="98"/>
      <c r="CG7" s="91"/>
      <c r="CH7" s="91"/>
      <c r="CI7" s="91"/>
      <c r="CJ7" s="99"/>
      <c r="CK7" s="100" t="s">
        <v>170</v>
      </c>
      <c r="CL7" s="100" t="s">
        <v>174</v>
      </c>
      <c r="CM7" s="101">
        <v>136347800</v>
      </c>
      <c r="CN7" s="101">
        <v>238920</v>
      </c>
      <c r="CO7" s="102">
        <v>0.176</v>
      </c>
      <c r="CP7" s="104"/>
    </row>
    <row r="8" spans="1:94" s="103" customFormat="1" ht="17.25" customHeight="1">
      <c r="A8" s="71" t="s">
        <v>120</v>
      </c>
      <c r="B8" s="72" t="s">
        <v>121</v>
      </c>
      <c r="C8" s="73">
        <v>23626100</v>
      </c>
      <c r="D8" s="73">
        <v>66098200</v>
      </c>
      <c r="E8" s="74">
        <v>89724300</v>
      </c>
      <c r="F8" s="75"/>
      <c r="G8" s="75">
        <v>89724300</v>
      </c>
      <c r="H8" s="76">
        <v>96</v>
      </c>
      <c r="I8" s="74">
        <v>89724396</v>
      </c>
      <c r="J8" s="77">
        <v>2.859</v>
      </c>
      <c r="K8" s="78">
        <v>95.57</v>
      </c>
      <c r="L8" s="79"/>
      <c r="M8" s="76"/>
      <c r="N8" s="80"/>
      <c r="O8" s="81">
        <v>4693490</v>
      </c>
      <c r="P8" s="74">
        <v>94417886</v>
      </c>
      <c r="Q8" s="82">
        <v>291745.81</v>
      </c>
      <c r="R8" s="82"/>
      <c r="S8" s="82"/>
      <c r="T8" s="83">
        <v>194.82</v>
      </c>
      <c r="U8" s="83"/>
      <c r="V8" s="84">
        <v>291550.99</v>
      </c>
      <c r="W8" s="85"/>
      <c r="X8" s="86">
        <v>291550.99</v>
      </c>
      <c r="Y8" s="87">
        <v>29187.92</v>
      </c>
      <c r="Z8" s="87"/>
      <c r="AA8" s="88">
        <v>28387.12</v>
      </c>
      <c r="AB8" s="89">
        <v>1663265</v>
      </c>
      <c r="AC8" s="89">
        <v>0</v>
      </c>
      <c r="AD8" s="89"/>
      <c r="AE8" s="89">
        <v>552676</v>
      </c>
      <c r="AF8" s="89">
        <v>0</v>
      </c>
      <c r="AG8" s="89"/>
      <c r="AH8" s="90">
        <v>2565067.0300000003</v>
      </c>
      <c r="AI8" s="91">
        <v>2823500</v>
      </c>
      <c r="AJ8" s="91"/>
      <c r="AK8" s="91">
        <v>2219600</v>
      </c>
      <c r="AL8" s="91">
        <v>3412600</v>
      </c>
      <c r="AM8" s="91">
        <v>0</v>
      </c>
      <c r="AN8" s="91">
        <v>1594200</v>
      </c>
      <c r="AO8" s="92">
        <v>10049900</v>
      </c>
      <c r="AP8" s="93">
        <v>242400</v>
      </c>
      <c r="AQ8" s="93">
        <v>83700.85</v>
      </c>
      <c r="AR8" s="93">
        <v>36000</v>
      </c>
      <c r="AS8" s="94">
        <v>362100.85</v>
      </c>
      <c r="AT8" s="91">
        <v>250</v>
      </c>
      <c r="AU8" s="91">
        <v>7000</v>
      </c>
      <c r="AV8" s="91"/>
      <c r="AW8" s="91"/>
      <c r="AX8" s="91"/>
      <c r="AY8" s="91"/>
      <c r="AZ8" s="91"/>
      <c r="BA8" s="91"/>
      <c r="BB8" s="91"/>
      <c r="BC8" s="91"/>
      <c r="BD8" s="91"/>
      <c r="BE8" s="91"/>
      <c r="BF8" s="91"/>
      <c r="BG8" s="91"/>
      <c r="BH8" s="91"/>
      <c r="BI8" s="91"/>
      <c r="BJ8" s="91"/>
      <c r="BK8" s="91"/>
      <c r="BL8" s="91">
        <v>0</v>
      </c>
      <c r="BM8" s="91"/>
      <c r="BN8" s="91"/>
      <c r="BO8" s="91"/>
      <c r="BP8" s="95"/>
      <c r="BQ8" s="85"/>
      <c r="BR8" s="85"/>
      <c r="BS8" s="96">
        <v>0.325</v>
      </c>
      <c r="BT8" s="96">
        <v>0.033</v>
      </c>
      <c r="BU8" s="96">
        <v>0</v>
      </c>
      <c r="BV8" s="96">
        <v>0.032</v>
      </c>
      <c r="BW8" s="96">
        <v>1.854</v>
      </c>
      <c r="BX8" s="96">
        <v>0</v>
      </c>
      <c r="BY8" s="96">
        <v>0</v>
      </c>
      <c r="BZ8" s="96">
        <v>0.615</v>
      </c>
      <c r="CA8" s="96">
        <v>0</v>
      </c>
      <c r="CB8" s="96">
        <v>0</v>
      </c>
      <c r="CC8" s="96">
        <v>2.859</v>
      </c>
      <c r="CD8" s="97">
        <v>95.57</v>
      </c>
      <c r="CE8" s="96">
        <v>2.716717285959993</v>
      </c>
      <c r="CF8" s="98"/>
      <c r="CG8" s="91"/>
      <c r="CH8" s="91"/>
      <c r="CI8" s="91"/>
      <c r="CJ8" s="99"/>
      <c r="CK8" s="100" t="s">
        <v>170</v>
      </c>
      <c r="CL8" s="100" t="s">
        <v>175</v>
      </c>
      <c r="CM8" s="101">
        <v>86176100</v>
      </c>
      <c r="CN8" s="101">
        <v>123080</v>
      </c>
      <c r="CO8" s="105">
        <v>0.143</v>
      </c>
      <c r="CP8" s="104"/>
    </row>
    <row r="9" spans="1:94" s="103" customFormat="1" ht="17.25" customHeight="1">
      <c r="A9" s="71" t="s">
        <v>122</v>
      </c>
      <c r="B9" s="72" t="s">
        <v>123</v>
      </c>
      <c r="C9" s="73">
        <v>56159808</v>
      </c>
      <c r="D9" s="73">
        <v>89498600</v>
      </c>
      <c r="E9" s="74">
        <v>145658408</v>
      </c>
      <c r="F9" s="75"/>
      <c r="G9" s="75">
        <v>145658408</v>
      </c>
      <c r="H9" s="76">
        <v>100</v>
      </c>
      <c r="I9" s="74">
        <v>145658508</v>
      </c>
      <c r="J9" s="77">
        <v>3.07</v>
      </c>
      <c r="K9" s="78">
        <v>105.44</v>
      </c>
      <c r="L9" s="79"/>
      <c r="M9" s="76"/>
      <c r="N9" s="80">
        <v>7103355</v>
      </c>
      <c r="O9" s="81"/>
      <c r="P9" s="74">
        <v>138555153</v>
      </c>
      <c r="Q9" s="82">
        <v>428127.41</v>
      </c>
      <c r="R9" s="82"/>
      <c r="S9" s="82"/>
      <c r="T9" s="83">
        <v>446.31</v>
      </c>
      <c r="U9" s="83"/>
      <c r="V9" s="84">
        <v>427681.1</v>
      </c>
      <c r="W9" s="85"/>
      <c r="X9" s="86">
        <v>427681.1</v>
      </c>
      <c r="Y9" s="87">
        <v>42815.24</v>
      </c>
      <c r="Z9" s="87"/>
      <c r="AA9" s="88">
        <v>41641.66</v>
      </c>
      <c r="AB9" s="89">
        <v>2258677</v>
      </c>
      <c r="AC9" s="89">
        <v>869909</v>
      </c>
      <c r="AD9" s="89"/>
      <c r="AE9" s="89">
        <v>800877</v>
      </c>
      <c r="AF9" s="89">
        <v>29132</v>
      </c>
      <c r="AG9" s="89"/>
      <c r="AH9" s="90">
        <v>4470733</v>
      </c>
      <c r="AI9" s="91">
        <v>3021600</v>
      </c>
      <c r="AJ9" s="91"/>
      <c r="AK9" s="91">
        <v>1493300</v>
      </c>
      <c r="AL9" s="91">
        <v>3949900</v>
      </c>
      <c r="AM9" s="91">
        <v>290800</v>
      </c>
      <c r="AN9" s="91">
        <v>3364500</v>
      </c>
      <c r="AO9" s="92">
        <v>12120100</v>
      </c>
      <c r="AP9" s="106">
        <v>115000</v>
      </c>
      <c r="AQ9" s="93">
        <v>134776</v>
      </c>
      <c r="AR9" s="93">
        <v>37500</v>
      </c>
      <c r="AS9" s="94">
        <v>287276</v>
      </c>
      <c r="AT9" s="91">
        <v>1250</v>
      </c>
      <c r="AU9" s="91">
        <v>5500</v>
      </c>
      <c r="AV9" s="91"/>
      <c r="AW9" s="91"/>
      <c r="AX9" s="91"/>
      <c r="AY9" s="91"/>
      <c r="AZ9" s="91"/>
      <c r="BA9" s="91"/>
      <c r="BB9" s="91"/>
      <c r="BC9" s="91"/>
      <c r="BD9" s="91"/>
      <c r="BE9" s="91"/>
      <c r="BF9" s="91"/>
      <c r="BG9" s="91"/>
      <c r="BH9" s="91"/>
      <c r="BI9" s="91"/>
      <c r="BJ9" s="91"/>
      <c r="BK9" s="91"/>
      <c r="BL9" s="91">
        <v>0</v>
      </c>
      <c r="BM9" s="91"/>
      <c r="BN9" s="91"/>
      <c r="BO9" s="91"/>
      <c r="BP9" s="95"/>
      <c r="BQ9" s="85"/>
      <c r="BR9" s="85"/>
      <c r="BS9" s="96">
        <v>0.294</v>
      </c>
      <c r="BT9" s="96">
        <v>0.030000000000000002</v>
      </c>
      <c r="BU9" s="96">
        <v>0</v>
      </c>
      <c r="BV9" s="96">
        <v>0.029</v>
      </c>
      <c r="BW9" s="96">
        <v>1.551</v>
      </c>
      <c r="BX9" s="96">
        <v>0.597</v>
      </c>
      <c r="BY9" s="96">
        <v>0</v>
      </c>
      <c r="BZ9" s="96">
        <v>0.549</v>
      </c>
      <c r="CA9" s="96">
        <v>0.02</v>
      </c>
      <c r="CB9" s="96">
        <v>0</v>
      </c>
      <c r="CC9" s="96">
        <v>3.07</v>
      </c>
      <c r="CD9" s="97">
        <v>105.44</v>
      </c>
      <c r="CE9" s="96">
        <v>3.226681146965353</v>
      </c>
      <c r="CF9" s="98"/>
      <c r="CG9" s="91"/>
      <c r="CH9" s="91"/>
      <c r="CI9" s="91"/>
      <c r="CJ9" s="99"/>
      <c r="CK9" s="100" t="s">
        <v>171</v>
      </c>
      <c r="CL9" s="100" t="s">
        <v>176</v>
      </c>
      <c r="CM9" s="101">
        <v>541537997</v>
      </c>
      <c r="CN9" s="101">
        <v>331843</v>
      </c>
      <c r="CO9" s="102">
        <v>0.062</v>
      </c>
      <c r="CP9" s="104"/>
    </row>
    <row r="10" spans="1:94" s="103" customFormat="1" ht="17.25" customHeight="1">
      <c r="A10" s="71" t="s">
        <v>124</v>
      </c>
      <c r="B10" s="72" t="s">
        <v>125</v>
      </c>
      <c r="C10" s="73">
        <v>118744550</v>
      </c>
      <c r="D10" s="73">
        <v>238840300</v>
      </c>
      <c r="E10" s="74">
        <v>357584850</v>
      </c>
      <c r="F10" s="75"/>
      <c r="G10" s="75">
        <v>357584850</v>
      </c>
      <c r="H10" s="76">
        <v>0</v>
      </c>
      <c r="I10" s="74">
        <v>357584850</v>
      </c>
      <c r="J10" s="77">
        <v>3.155</v>
      </c>
      <c r="K10" s="78">
        <v>93.51</v>
      </c>
      <c r="L10" s="79"/>
      <c r="M10" s="76"/>
      <c r="N10" s="80"/>
      <c r="O10" s="81">
        <v>26281262</v>
      </c>
      <c r="P10" s="74">
        <v>383866112</v>
      </c>
      <c r="Q10" s="82">
        <v>1186124.1</v>
      </c>
      <c r="R10" s="82"/>
      <c r="S10" s="82"/>
      <c r="T10" s="83">
        <v>609.38</v>
      </c>
      <c r="U10" s="83"/>
      <c r="V10" s="84">
        <v>1185514.7200000002</v>
      </c>
      <c r="W10" s="85"/>
      <c r="X10" s="86">
        <v>1185514.7200000002</v>
      </c>
      <c r="Y10" s="87">
        <v>118683.11</v>
      </c>
      <c r="Z10" s="87"/>
      <c r="AA10" s="88">
        <v>115429.21</v>
      </c>
      <c r="AB10" s="89">
        <v>5092050</v>
      </c>
      <c r="AC10" s="89">
        <v>1945677</v>
      </c>
      <c r="AD10" s="89"/>
      <c r="AE10" s="89">
        <v>2823738</v>
      </c>
      <c r="AF10" s="89">
        <v>0</v>
      </c>
      <c r="AG10" s="89"/>
      <c r="AH10" s="90">
        <v>11281092.04</v>
      </c>
      <c r="AI10" s="91">
        <v>3197600</v>
      </c>
      <c r="AJ10" s="91"/>
      <c r="AK10" s="91">
        <v>11413700</v>
      </c>
      <c r="AL10" s="91">
        <v>3742000</v>
      </c>
      <c r="AM10" s="91">
        <v>836800</v>
      </c>
      <c r="AN10" s="91">
        <v>6259000</v>
      </c>
      <c r="AO10" s="92">
        <v>25449100</v>
      </c>
      <c r="AP10" s="93">
        <v>320000</v>
      </c>
      <c r="AQ10" s="93">
        <v>849428.94</v>
      </c>
      <c r="AR10" s="93">
        <v>190000</v>
      </c>
      <c r="AS10" s="94">
        <v>1359428.94</v>
      </c>
      <c r="AT10" s="91">
        <v>500</v>
      </c>
      <c r="AU10" s="91">
        <v>13750</v>
      </c>
      <c r="AV10" s="91"/>
      <c r="AW10" s="91"/>
      <c r="AX10" s="91"/>
      <c r="AY10" s="91"/>
      <c r="AZ10" s="91"/>
      <c r="BA10" s="91"/>
      <c r="BB10" s="91"/>
      <c r="BC10" s="91"/>
      <c r="BD10" s="91"/>
      <c r="BE10" s="91"/>
      <c r="BF10" s="91"/>
      <c r="BG10" s="91"/>
      <c r="BH10" s="91"/>
      <c r="BI10" s="91"/>
      <c r="BJ10" s="91"/>
      <c r="BK10" s="91"/>
      <c r="BL10" s="91">
        <v>0</v>
      </c>
      <c r="BM10" s="91"/>
      <c r="BN10" s="91"/>
      <c r="BO10" s="91"/>
      <c r="BP10" s="95"/>
      <c r="BQ10" s="85"/>
      <c r="BR10" s="85"/>
      <c r="BS10" s="96">
        <v>0.332</v>
      </c>
      <c r="BT10" s="96">
        <v>0.034</v>
      </c>
      <c r="BU10" s="96">
        <v>0</v>
      </c>
      <c r="BV10" s="96">
        <v>0.032</v>
      </c>
      <c r="BW10" s="96">
        <v>1.424</v>
      </c>
      <c r="BX10" s="96">
        <v>0.544</v>
      </c>
      <c r="BY10" s="96">
        <v>0</v>
      </c>
      <c r="BZ10" s="96">
        <v>0.789</v>
      </c>
      <c r="CA10" s="96">
        <v>0</v>
      </c>
      <c r="CB10" s="96">
        <v>0</v>
      </c>
      <c r="CC10" s="96">
        <v>3.155</v>
      </c>
      <c r="CD10" s="97">
        <v>93.51</v>
      </c>
      <c r="CE10" s="96">
        <v>2.9388090501721598</v>
      </c>
      <c r="CF10" s="98"/>
      <c r="CG10" s="91"/>
      <c r="CH10" s="91"/>
      <c r="CI10" s="91"/>
      <c r="CJ10" s="99"/>
      <c r="CK10" s="100" t="s">
        <v>172</v>
      </c>
      <c r="CL10" s="100" t="s">
        <v>177</v>
      </c>
      <c r="CM10" s="101">
        <v>739128195</v>
      </c>
      <c r="CN10" s="101">
        <v>536895</v>
      </c>
      <c r="CO10" s="102">
        <v>0.073</v>
      </c>
      <c r="CP10" s="104"/>
    </row>
    <row r="11" spans="1:94" s="103" customFormat="1" ht="17.25" customHeight="1">
      <c r="A11" s="71" t="s">
        <v>126</v>
      </c>
      <c r="B11" s="72" t="s">
        <v>127</v>
      </c>
      <c r="C11" s="73">
        <v>649660500</v>
      </c>
      <c r="D11" s="73">
        <v>1501580300</v>
      </c>
      <c r="E11" s="74">
        <v>2151240800</v>
      </c>
      <c r="F11" s="75">
        <v>174600</v>
      </c>
      <c r="G11" s="75">
        <v>2151066200</v>
      </c>
      <c r="H11" s="76">
        <v>0</v>
      </c>
      <c r="I11" s="74">
        <v>2151066200</v>
      </c>
      <c r="J11" s="77">
        <v>2.534</v>
      </c>
      <c r="K11" s="78">
        <v>96.03</v>
      </c>
      <c r="L11" s="79"/>
      <c r="M11" s="76"/>
      <c r="N11" s="80"/>
      <c r="O11" s="81">
        <v>93031223</v>
      </c>
      <c r="P11" s="74">
        <v>2244097423</v>
      </c>
      <c r="Q11" s="82">
        <v>6934131.33</v>
      </c>
      <c r="R11" s="82"/>
      <c r="S11" s="82"/>
      <c r="T11" s="83">
        <v>50936.85</v>
      </c>
      <c r="U11" s="83"/>
      <c r="V11" s="84">
        <v>6883194.48</v>
      </c>
      <c r="W11" s="85"/>
      <c r="X11" s="86">
        <v>6883194.48</v>
      </c>
      <c r="Y11" s="87">
        <v>689436.14</v>
      </c>
      <c r="Z11" s="87"/>
      <c r="AA11" s="88">
        <v>669939.84</v>
      </c>
      <c r="AB11" s="89">
        <v>24904983</v>
      </c>
      <c r="AC11" s="89">
        <v>14065693</v>
      </c>
      <c r="AD11" s="89"/>
      <c r="AE11" s="89">
        <v>6854907.76</v>
      </c>
      <c r="AF11" s="89">
        <v>430213.24</v>
      </c>
      <c r="AG11" s="89"/>
      <c r="AH11" s="90">
        <v>54498367.46</v>
      </c>
      <c r="AI11" s="91">
        <v>70314122</v>
      </c>
      <c r="AJ11" s="91"/>
      <c r="AK11" s="91">
        <v>197994096</v>
      </c>
      <c r="AL11" s="91">
        <v>22185385</v>
      </c>
      <c r="AM11" s="91">
        <v>703900</v>
      </c>
      <c r="AN11" s="91">
        <v>24618400</v>
      </c>
      <c r="AO11" s="92">
        <v>315815903</v>
      </c>
      <c r="AP11" s="93">
        <v>800000</v>
      </c>
      <c r="AQ11" s="93">
        <v>3877253.13</v>
      </c>
      <c r="AR11" s="93">
        <v>462000</v>
      </c>
      <c r="AS11" s="94">
        <v>5139253.13</v>
      </c>
      <c r="AT11" s="91">
        <v>3500</v>
      </c>
      <c r="AU11" s="91">
        <v>72500</v>
      </c>
      <c r="AV11" s="91"/>
      <c r="AW11" s="91">
        <v>174600</v>
      </c>
      <c r="AX11" s="91"/>
      <c r="AY11" s="91"/>
      <c r="AZ11" s="91"/>
      <c r="BA11" s="91"/>
      <c r="BB11" s="91"/>
      <c r="BC11" s="91"/>
      <c r="BD11" s="91"/>
      <c r="BE11" s="91"/>
      <c r="BF11" s="91"/>
      <c r="BG11" s="91"/>
      <c r="BH11" s="91"/>
      <c r="BI11" s="91"/>
      <c r="BJ11" s="91"/>
      <c r="BK11" s="91"/>
      <c r="BL11" s="91">
        <v>174600</v>
      </c>
      <c r="BM11" s="91"/>
      <c r="BN11" s="91"/>
      <c r="BO11" s="91"/>
      <c r="BP11" s="95"/>
      <c r="BQ11" s="85"/>
      <c r="BR11" s="85"/>
      <c r="BS11" s="96">
        <v>0.32</v>
      </c>
      <c r="BT11" s="96">
        <v>0.033</v>
      </c>
      <c r="BU11" s="96">
        <v>0</v>
      </c>
      <c r="BV11" s="96">
        <v>0.032</v>
      </c>
      <c r="BW11" s="96">
        <v>1.158</v>
      </c>
      <c r="BX11" s="96">
        <v>0.653</v>
      </c>
      <c r="BY11" s="96">
        <v>0</v>
      </c>
      <c r="BZ11" s="96">
        <v>0.318</v>
      </c>
      <c r="CA11" s="96">
        <v>0.02</v>
      </c>
      <c r="CB11" s="96">
        <v>0</v>
      </c>
      <c r="CC11" s="96">
        <v>2.534</v>
      </c>
      <c r="CD11" s="97">
        <v>96.03</v>
      </c>
      <c r="CE11" s="96">
        <v>2.4285205669522307</v>
      </c>
      <c r="CF11" s="98"/>
      <c r="CG11" s="91"/>
      <c r="CH11" s="91"/>
      <c r="CI11" s="91"/>
      <c r="CJ11" s="99"/>
      <c r="CK11" s="107"/>
      <c r="CL11" s="107"/>
      <c r="CM11" s="101"/>
      <c r="CN11" s="101"/>
      <c r="CO11" s="102"/>
      <c r="CP11" s="104"/>
    </row>
    <row r="12" spans="1:94" s="103" customFormat="1" ht="17.25" customHeight="1">
      <c r="A12" s="71" t="s">
        <v>128</v>
      </c>
      <c r="B12" s="72" t="s">
        <v>129</v>
      </c>
      <c r="C12" s="73">
        <v>327654330</v>
      </c>
      <c r="D12" s="73">
        <v>467651500</v>
      </c>
      <c r="E12" s="74">
        <v>795305830</v>
      </c>
      <c r="F12" s="75"/>
      <c r="G12" s="75">
        <v>795305830</v>
      </c>
      <c r="H12" s="76">
        <v>436573</v>
      </c>
      <c r="I12" s="74">
        <v>795742403</v>
      </c>
      <c r="J12" s="77">
        <v>2.488</v>
      </c>
      <c r="K12" s="78">
        <v>86.68</v>
      </c>
      <c r="L12" s="79"/>
      <c r="M12" s="76"/>
      <c r="N12" s="80"/>
      <c r="O12" s="81">
        <v>125391638</v>
      </c>
      <c r="P12" s="74">
        <v>921134041</v>
      </c>
      <c r="Q12" s="82">
        <v>2846250.95</v>
      </c>
      <c r="R12" s="82"/>
      <c r="S12" s="82"/>
      <c r="T12" s="83">
        <v>1754.5</v>
      </c>
      <c r="U12" s="83"/>
      <c r="V12" s="84">
        <v>2844496.45</v>
      </c>
      <c r="W12" s="85"/>
      <c r="X12" s="86">
        <v>2844496.45</v>
      </c>
      <c r="Y12" s="87">
        <v>284765.61</v>
      </c>
      <c r="Z12" s="87"/>
      <c r="AA12" s="88">
        <v>276958.19</v>
      </c>
      <c r="AB12" s="89">
        <v>8093499</v>
      </c>
      <c r="AC12" s="89">
        <v>4803518</v>
      </c>
      <c r="AD12" s="89"/>
      <c r="AE12" s="89">
        <v>3015863</v>
      </c>
      <c r="AF12" s="89">
        <v>476810</v>
      </c>
      <c r="AG12" s="89"/>
      <c r="AH12" s="90">
        <v>19795910.25</v>
      </c>
      <c r="AI12" s="91">
        <v>3932900</v>
      </c>
      <c r="AJ12" s="91"/>
      <c r="AK12" s="91">
        <v>16992600</v>
      </c>
      <c r="AL12" s="91">
        <v>4465000</v>
      </c>
      <c r="AM12" s="91">
        <v>1163100</v>
      </c>
      <c r="AN12" s="91">
        <v>10741200</v>
      </c>
      <c r="AO12" s="92">
        <v>37294800</v>
      </c>
      <c r="AP12" s="93">
        <v>295437</v>
      </c>
      <c r="AQ12" s="93">
        <v>738064.06</v>
      </c>
      <c r="AR12" s="93">
        <v>279300.99</v>
      </c>
      <c r="AS12" s="94">
        <v>1312802.05</v>
      </c>
      <c r="AT12" s="91">
        <v>6000</v>
      </c>
      <c r="AU12" s="91">
        <v>41500</v>
      </c>
      <c r="AV12" s="91"/>
      <c r="AW12" s="91"/>
      <c r="AX12" s="91"/>
      <c r="AY12" s="91"/>
      <c r="AZ12" s="91"/>
      <c r="BA12" s="91"/>
      <c r="BB12" s="91"/>
      <c r="BC12" s="91"/>
      <c r="BD12" s="91"/>
      <c r="BE12" s="91"/>
      <c r="BF12" s="91"/>
      <c r="BG12" s="91"/>
      <c r="BH12" s="91"/>
      <c r="BI12" s="91"/>
      <c r="BJ12" s="91"/>
      <c r="BK12" s="91"/>
      <c r="BL12" s="91">
        <v>0</v>
      </c>
      <c r="BM12" s="91"/>
      <c r="BN12" s="91"/>
      <c r="BO12" s="91"/>
      <c r="BP12" s="95"/>
      <c r="BQ12" s="85"/>
      <c r="BR12" s="85"/>
      <c r="BS12" s="96">
        <v>0.357</v>
      </c>
      <c r="BT12" s="96">
        <v>0.036</v>
      </c>
      <c r="BU12" s="96">
        <v>0</v>
      </c>
      <c r="BV12" s="96">
        <v>0.035</v>
      </c>
      <c r="BW12" s="96">
        <v>1.0179999999999998</v>
      </c>
      <c r="BX12" s="96">
        <v>0.604</v>
      </c>
      <c r="BY12" s="96">
        <v>0</v>
      </c>
      <c r="BZ12" s="96">
        <v>0.378</v>
      </c>
      <c r="CA12" s="96">
        <v>0.06</v>
      </c>
      <c r="CB12" s="96">
        <v>0</v>
      </c>
      <c r="CC12" s="96">
        <v>2.488</v>
      </c>
      <c r="CD12" s="97">
        <v>86.68</v>
      </c>
      <c r="CE12" s="96">
        <v>2.1490803041552127</v>
      </c>
      <c r="CF12" s="98"/>
      <c r="CG12" s="91"/>
      <c r="CH12" s="91"/>
      <c r="CI12" s="91"/>
      <c r="CJ12" s="99"/>
      <c r="CK12" s="107"/>
      <c r="CL12" s="107"/>
      <c r="CM12" s="101"/>
      <c r="CN12" s="101"/>
      <c r="CO12" s="102"/>
      <c r="CP12" s="104"/>
    </row>
    <row r="13" spans="1:94" s="103" customFormat="1" ht="17.25" customHeight="1">
      <c r="A13" s="71" t="s">
        <v>130</v>
      </c>
      <c r="B13" s="72" t="s">
        <v>131</v>
      </c>
      <c r="C13" s="73">
        <v>279506875</v>
      </c>
      <c r="D13" s="73">
        <v>387919800</v>
      </c>
      <c r="E13" s="74">
        <v>667426675</v>
      </c>
      <c r="F13" s="75"/>
      <c r="G13" s="75">
        <v>667426675</v>
      </c>
      <c r="H13" s="76">
        <v>913321</v>
      </c>
      <c r="I13" s="74">
        <v>668339996</v>
      </c>
      <c r="J13" s="77">
        <v>2.325</v>
      </c>
      <c r="K13" s="78">
        <v>91.41</v>
      </c>
      <c r="L13" s="79"/>
      <c r="M13" s="76"/>
      <c r="N13" s="80"/>
      <c r="O13" s="81">
        <v>65554544</v>
      </c>
      <c r="P13" s="74">
        <v>733894540</v>
      </c>
      <c r="Q13" s="82">
        <v>2267691.71</v>
      </c>
      <c r="R13" s="82"/>
      <c r="S13" s="82"/>
      <c r="T13" s="83">
        <v>499.43</v>
      </c>
      <c r="U13" s="83"/>
      <c r="V13" s="84">
        <v>2267192.28</v>
      </c>
      <c r="W13" s="85"/>
      <c r="X13" s="86">
        <v>2267192.28</v>
      </c>
      <c r="Y13" s="87">
        <v>226972.55</v>
      </c>
      <c r="Z13" s="87"/>
      <c r="AA13" s="88">
        <v>220749.57</v>
      </c>
      <c r="AB13" s="89">
        <v>7089149</v>
      </c>
      <c r="AC13" s="89">
        <v>4157136</v>
      </c>
      <c r="AD13" s="89"/>
      <c r="AE13" s="89">
        <v>1305203.21</v>
      </c>
      <c r="AF13" s="89">
        <v>267200</v>
      </c>
      <c r="AG13" s="89"/>
      <c r="AH13" s="90">
        <v>15533602.61</v>
      </c>
      <c r="AI13" s="91">
        <v>6217972</v>
      </c>
      <c r="AJ13" s="91"/>
      <c r="AK13" s="91">
        <v>18210612</v>
      </c>
      <c r="AL13" s="91">
        <v>4508000</v>
      </c>
      <c r="AM13" s="91">
        <v>1000200</v>
      </c>
      <c r="AN13" s="91">
        <v>10716200</v>
      </c>
      <c r="AO13" s="92">
        <v>40652984</v>
      </c>
      <c r="AP13" s="93">
        <v>175000</v>
      </c>
      <c r="AQ13" s="93">
        <v>948841.61</v>
      </c>
      <c r="AR13" s="93">
        <v>242000</v>
      </c>
      <c r="AS13" s="94">
        <v>1365841.6099999999</v>
      </c>
      <c r="AT13" s="91">
        <v>4250</v>
      </c>
      <c r="AU13" s="91">
        <v>33250</v>
      </c>
      <c r="AV13" s="91"/>
      <c r="AW13" s="91"/>
      <c r="AX13" s="91"/>
      <c r="AY13" s="91"/>
      <c r="AZ13" s="91"/>
      <c r="BA13" s="91"/>
      <c r="BB13" s="91"/>
      <c r="BC13" s="91"/>
      <c r="BD13" s="91"/>
      <c r="BE13" s="91"/>
      <c r="BF13" s="91"/>
      <c r="BG13" s="91"/>
      <c r="BH13" s="91"/>
      <c r="BI13" s="91"/>
      <c r="BJ13" s="91"/>
      <c r="BK13" s="91"/>
      <c r="BL13" s="91">
        <v>0</v>
      </c>
      <c r="BM13" s="91"/>
      <c r="BN13" s="91"/>
      <c r="BO13" s="91"/>
      <c r="BP13" s="95"/>
      <c r="BQ13" s="85"/>
      <c r="BR13" s="85"/>
      <c r="BS13" s="96">
        <v>0.339</v>
      </c>
      <c r="BT13" s="96">
        <v>0.034</v>
      </c>
      <c r="BU13" s="96">
        <v>0</v>
      </c>
      <c r="BV13" s="96">
        <v>0.034</v>
      </c>
      <c r="BW13" s="96">
        <v>1.061</v>
      </c>
      <c r="BX13" s="96">
        <v>0.622</v>
      </c>
      <c r="BY13" s="96">
        <v>0</v>
      </c>
      <c r="BZ13" s="96">
        <v>0.195</v>
      </c>
      <c r="CA13" s="96">
        <v>0.04</v>
      </c>
      <c r="CB13" s="96">
        <v>0</v>
      </c>
      <c r="CC13" s="96">
        <v>2.3249999999999997</v>
      </c>
      <c r="CD13" s="97">
        <v>91.41</v>
      </c>
      <c r="CE13" s="96">
        <v>2.1165987431927205</v>
      </c>
      <c r="CF13" s="98"/>
      <c r="CG13" s="91"/>
      <c r="CH13" s="91"/>
      <c r="CI13" s="91"/>
      <c r="CJ13" s="99"/>
      <c r="CK13" s="107"/>
      <c r="CL13" s="107"/>
      <c r="CM13" s="101"/>
      <c r="CN13" s="101"/>
      <c r="CO13" s="102"/>
      <c r="CP13" s="104"/>
    </row>
    <row r="14" spans="1:94" s="103" customFormat="1" ht="17.25" customHeight="1">
      <c r="A14" s="71" t="s">
        <v>132</v>
      </c>
      <c r="B14" s="72" t="s">
        <v>133</v>
      </c>
      <c r="C14" s="73">
        <v>173531100</v>
      </c>
      <c r="D14" s="73">
        <v>277569000</v>
      </c>
      <c r="E14" s="74">
        <v>451100100</v>
      </c>
      <c r="F14" s="75">
        <v>4201800</v>
      </c>
      <c r="G14" s="75">
        <v>446898300</v>
      </c>
      <c r="H14" s="76">
        <v>0</v>
      </c>
      <c r="I14" s="74">
        <v>446898300</v>
      </c>
      <c r="J14" s="77">
        <v>3.14</v>
      </c>
      <c r="K14" s="78">
        <v>95.06</v>
      </c>
      <c r="L14" s="79"/>
      <c r="M14" s="76"/>
      <c r="N14" s="80"/>
      <c r="O14" s="81">
        <v>26961461</v>
      </c>
      <c r="P14" s="74">
        <v>473859761</v>
      </c>
      <c r="Q14" s="82">
        <v>1464199.27</v>
      </c>
      <c r="R14" s="82"/>
      <c r="S14" s="82"/>
      <c r="T14" s="83">
        <v>2344.67</v>
      </c>
      <c r="U14" s="83"/>
      <c r="V14" s="84">
        <v>1461854.6</v>
      </c>
      <c r="W14" s="85"/>
      <c r="X14" s="86">
        <v>1461854.6</v>
      </c>
      <c r="Y14" s="87">
        <v>0</v>
      </c>
      <c r="Z14" s="87"/>
      <c r="AA14" s="88">
        <v>142327.31</v>
      </c>
      <c r="AB14" s="89">
        <v>6173326</v>
      </c>
      <c r="AC14" s="89">
        <v>2042014</v>
      </c>
      <c r="AD14" s="89"/>
      <c r="AE14" s="89">
        <v>4054846.87</v>
      </c>
      <c r="AF14" s="89">
        <v>0</v>
      </c>
      <c r="AG14" s="89">
        <v>156624.71</v>
      </c>
      <c r="AH14" s="90">
        <v>14030993.490000002</v>
      </c>
      <c r="AI14" s="91">
        <v>5882800</v>
      </c>
      <c r="AJ14" s="91"/>
      <c r="AK14" s="91">
        <v>34991700</v>
      </c>
      <c r="AL14" s="91">
        <v>14684400</v>
      </c>
      <c r="AM14" s="91">
        <v>1638500</v>
      </c>
      <c r="AN14" s="91">
        <v>6041600</v>
      </c>
      <c r="AO14" s="92">
        <v>63239000</v>
      </c>
      <c r="AP14" s="93">
        <v>62682</v>
      </c>
      <c r="AQ14" s="93">
        <v>844267</v>
      </c>
      <c r="AR14" s="93">
        <v>350000</v>
      </c>
      <c r="AS14" s="94">
        <v>1256949</v>
      </c>
      <c r="AT14" s="91">
        <v>4000</v>
      </c>
      <c r="AU14" s="91">
        <v>14000</v>
      </c>
      <c r="AV14" s="91"/>
      <c r="AW14" s="91"/>
      <c r="AX14" s="91"/>
      <c r="AY14" s="91"/>
      <c r="AZ14" s="91"/>
      <c r="BA14" s="91"/>
      <c r="BB14" s="91"/>
      <c r="BC14" s="91"/>
      <c r="BD14" s="91"/>
      <c r="BE14" s="91">
        <v>167100</v>
      </c>
      <c r="BF14" s="91"/>
      <c r="BG14" s="91"/>
      <c r="BH14" s="91"/>
      <c r="BI14" s="91"/>
      <c r="BJ14" s="91"/>
      <c r="BK14" s="91">
        <v>4034700</v>
      </c>
      <c r="BL14" s="91">
        <v>4201800</v>
      </c>
      <c r="BM14" s="91"/>
      <c r="BN14" s="91"/>
      <c r="BO14" s="91"/>
      <c r="BP14" s="95"/>
      <c r="BQ14" s="85"/>
      <c r="BR14" s="85"/>
      <c r="BS14" s="96">
        <v>0.328</v>
      </c>
      <c r="BT14" s="96">
        <v>0</v>
      </c>
      <c r="BU14" s="96">
        <v>0</v>
      </c>
      <c r="BV14" s="96">
        <v>0.032</v>
      </c>
      <c r="BW14" s="96">
        <v>1.382</v>
      </c>
      <c r="BX14" s="96">
        <v>0.456</v>
      </c>
      <c r="BY14" s="96">
        <v>0</v>
      </c>
      <c r="BZ14" s="96">
        <v>0.907</v>
      </c>
      <c r="CA14" s="96">
        <v>0</v>
      </c>
      <c r="CB14" s="96">
        <v>0.035</v>
      </c>
      <c r="CC14" s="96">
        <v>3.1399999999999997</v>
      </c>
      <c r="CD14" s="97">
        <v>95.06</v>
      </c>
      <c r="CE14" s="96">
        <v>2.9610012591890036</v>
      </c>
      <c r="CF14" s="98"/>
      <c r="CG14" s="91"/>
      <c r="CH14" s="91"/>
      <c r="CI14" s="91"/>
      <c r="CJ14" s="99"/>
      <c r="CK14" s="107"/>
      <c r="CL14" s="107"/>
      <c r="CM14" s="101"/>
      <c r="CN14" s="101"/>
      <c r="CO14" s="102"/>
      <c r="CP14" s="104"/>
    </row>
    <row r="15" spans="1:94" s="103" customFormat="1" ht="17.25" customHeight="1">
      <c r="A15" s="71" t="s">
        <v>134</v>
      </c>
      <c r="B15" s="72" t="s">
        <v>135</v>
      </c>
      <c r="C15" s="73">
        <v>225240497</v>
      </c>
      <c r="D15" s="73">
        <v>314893900</v>
      </c>
      <c r="E15" s="74">
        <v>540134397</v>
      </c>
      <c r="F15" s="75"/>
      <c r="G15" s="75">
        <v>540134397</v>
      </c>
      <c r="H15" s="76">
        <v>1403600</v>
      </c>
      <c r="I15" s="74">
        <v>541537997</v>
      </c>
      <c r="J15" s="77">
        <v>2.424</v>
      </c>
      <c r="K15" s="78">
        <v>97.46</v>
      </c>
      <c r="L15" s="79"/>
      <c r="M15" s="76"/>
      <c r="N15" s="80"/>
      <c r="O15" s="81">
        <v>16340702</v>
      </c>
      <c r="P15" s="74">
        <v>557878699</v>
      </c>
      <c r="Q15" s="82">
        <v>1723812.93</v>
      </c>
      <c r="R15" s="82"/>
      <c r="S15" s="82"/>
      <c r="T15" s="83">
        <v>2941.23</v>
      </c>
      <c r="U15" s="83"/>
      <c r="V15" s="84">
        <v>1720871.7</v>
      </c>
      <c r="W15" s="85"/>
      <c r="X15" s="86">
        <v>1720871.7</v>
      </c>
      <c r="Y15" s="87">
        <v>172276.67</v>
      </c>
      <c r="Z15" s="87"/>
      <c r="AA15" s="88">
        <v>167552.68</v>
      </c>
      <c r="AB15" s="89">
        <v>6014227</v>
      </c>
      <c r="AC15" s="89">
        <v>3230484</v>
      </c>
      <c r="AD15" s="89"/>
      <c r="AE15" s="89">
        <v>1656435.97</v>
      </c>
      <c r="AF15" s="89">
        <v>162461.4</v>
      </c>
      <c r="AG15" s="89"/>
      <c r="AH15" s="90">
        <v>13124309.420000002</v>
      </c>
      <c r="AI15" s="91">
        <v>4289700</v>
      </c>
      <c r="AJ15" s="91"/>
      <c r="AK15" s="91">
        <v>14238600</v>
      </c>
      <c r="AL15" s="91">
        <v>11287900</v>
      </c>
      <c r="AM15" s="91">
        <v>450300</v>
      </c>
      <c r="AN15" s="91">
        <v>4929500</v>
      </c>
      <c r="AO15" s="92">
        <v>35196000</v>
      </c>
      <c r="AP15" s="93">
        <v>452900</v>
      </c>
      <c r="AQ15" s="93">
        <v>698437.44</v>
      </c>
      <c r="AR15" s="93">
        <v>188000</v>
      </c>
      <c r="AS15" s="94">
        <v>1339337.44</v>
      </c>
      <c r="AT15" s="91">
        <v>1750</v>
      </c>
      <c r="AU15" s="91">
        <v>21500</v>
      </c>
      <c r="AV15" s="91"/>
      <c r="AW15" s="91"/>
      <c r="AX15" s="91"/>
      <c r="AY15" s="91"/>
      <c r="AZ15" s="91"/>
      <c r="BA15" s="91"/>
      <c r="BB15" s="91"/>
      <c r="BC15" s="91"/>
      <c r="BD15" s="91"/>
      <c r="BE15" s="91"/>
      <c r="BF15" s="91"/>
      <c r="BG15" s="91"/>
      <c r="BH15" s="91"/>
      <c r="BI15" s="91"/>
      <c r="BJ15" s="91"/>
      <c r="BK15" s="91"/>
      <c r="BL15" s="91">
        <v>0</v>
      </c>
      <c r="BM15" s="91"/>
      <c r="BN15" s="91"/>
      <c r="BO15" s="91"/>
      <c r="BP15" s="95"/>
      <c r="BQ15" s="85"/>
      <c r="BR15" s="85"/>
      <c r="BS15" s="96">
        <v>0.318</v>
      </c>
      <c r="BT15" s="96">
        <v>0.032</v>
      </c>
      <c r="BU15" s="96">
        <v>0</v>
      </c>
      <c r="BV15" s="96">
        <v>0.031</v>
      </c>
      <c r="BW15" s="96">
        <v>1.111</v>
      </c>
      <c r="BX15" s="96">
        <v>0.597</v>
      </c>
      <c r="BY15" s="96">
        <v>0</v>
      </c>
      <c r="BZ15" s="96">
        <v>0.305</v>
      </c>
      <c r="CA15" s="96">
        <v>0.03</v>
      </c>
      <c r="CB15" s="96">
        <v>0</v>
      </c>
      <c r="CC15" s="96">
        <v>2.424</v>
      </c>
      <c r="CD15" s="97">
        <v>97.46</v>
      </c>
      <c r="CE15" s="96">
        <v>2.352538185007849</v>
      </c>
      <c r="CF15" s="98"/>
      <c r="CG15" s="91"/>
      <c r="CH15" s="91"/>
      <c r="CI15" s="91"/>
      <c r="CJ15" s="99"/>
      <c r="CK15" s="107"/>
      <c r="CL15" s="107"/>
      <c r="CM15" s="101"/>
      <c r="CN15" s="101"/>
      <c r="CO15" s="102"/>
      <c r="CP15" s="104"/>
    </row>
    <row r="16" spans="1:94" s="103" customFormat="1" ht="17.25" customHeight="1">
      <c r="A16" s="71" t="s">
        <v>136</v>
      </c>
      <c r="B16" s="72" t="s">
        <v>137</v>
      </c>
      <c r="C16" s="73">
        <v>67052000</v>
      </c>
      <c r="D16" s="73">
        <v>84108550</v>
      </c>
      <c r="E16" s="74">
        <v>151160550</v>
      </c>
      <c r="F16" s="75"/>
      <c r="G16" s="75">
        <v>151160550</v>
      </c>
      <c r="H16" s="76">
        <v>644203</v>
      </c>
      <c r="I16" s="74">
        <v>151804753</v>
      </c>
      <c r="J16" s="77">
        <v>3.302</v>
      </c>
      <c r="K16" s="78">
        <v>86.46</v>
      </c>
      <c r="L16" s="79"/>
      <c r="M16" s="76"/>
      <c r="N16" s="80"/>
      <c r="O16" s="81">
        <v>25239678</v>
      </c>
      <c r="P16" s="74">
        <v>177044431</v>
      </c>
      <c r="Q16" s="82">
        <v>547057.06</v>
      </c>
      <c r="R16" s="82"/>
      <c r="S16" s="82"/>
      <c r="T16" s="83">
        <v>0</v>
      </c>
      <c r="U16" s="83"/>
      <c r="V16" s="84">
        <v>547057.06</v>
      </c>
      <c r="W16" s="85"/>
      <c r="X16" s="86">
        <v>547057.06</v>
      </c>
      <c r="Y16" s="87">
        <v>54766.92</v>
      </c>
      <c r="Z16" s="87"/>
      <c r="AA16" s="88">
        <v>53265.34</v>
      </c>
      <c r="AB16" s="89">
        <v>1983476</v>
      </c>
      <c r="AC16" s="89">
        <v>1054431</v>
      </c>
      <c r="AD16" s="89"/>
      <c r="AE16" s="89">
        <v>1289262.58</v>
      </c>
      <c r="AF16" s="89">
        <v>29888</v>
      </c>
      <c r="AG16" s="89"/>
      <c r="AH16" s="90">
        <v>5012146.9</v>
      </c>
      <c r="AI16" s="91">
        <v>2832500</v>
      </c>
      <c r="AJ16" s="91"/>
      <c r="AK16" s="91">
        <v>5831500</v>
      </c>
      <c r="AL16" s="91">
        <v>2285900</v>
      </c>
      <c r="AM16" s="91">
        <v>360400</v>
      </c>
      <c r="AN16" s="91">
        <v>1943400</v>
      </c>
      <c r="AO16" s="92">
        <v>13253700</v>
      </c>
      <c r="AP16" s="93">
        <v>285050</v>
      </c>
      <c r="AQ16" s="93">
        <v>283632.83</v>
      </c>
      <c r="AR16" s="93">
        <v>180525</v>
      </c>
      <c r="AS16" s="94">
        <v>749207.8300000001</v>
      </c>
      <c r="AT16" s="91">
        <v>2000</v>
      </c>
      <c r="AU16" s="91">
        <v>9250</v>
      </c>
      <c r="AV16" s="91"/>
      <c r="AW16" s="91"/>
      <c r="AX16" s="91"/>
      <c r="AY16" s="91"/>
      <c r="AZ16" s="91"/>
      <c r="BA16" s="91"/>
      <c r="BB16" s="91"/>
      <c r="BC16" s="91"/>
      <c r="BD16" s="91"/>
      <c r="BE16" s="91"/>
      <c r="BF16" s="91"/>
      <c r="BG16" s="91"/>
      <c r="BH16" s="91"/>
      <c r="BI16" s="91"/>
      <c r="BJ16" s="91"/>
      <c r="BK16" s="91"/>
      <c r="BL16" s="91">
        <v>0</v>
      </c>
      <c r="BM16" s="91"/>
      <c r="BN16" s="91"/>
      <c r="BO16" s="91"/>
      <c r="BP16" s="95"/>
      <c r="BQ16" s="85"/>
      <c r="BR16" s="85"/>
      <c r="BS16" s="96">
        <v>0.36</v>
      </c>
      <c r="BT16" s="96">
        <v>0.037</v>
      </c>
      <c r="BU16" s="96">
        <v>0</v>
      </c>
      <c r="BV16" s="96">
        <v>0.036000000000000004</v>
      </c>
      <c r="BW16" s="96">
        <v>1.306</v>
      </c>
      <c r="BX16" s="96">
        <v>0.694</v>
      </c>
      <c r="BY16" s="96">
        <v>0</v>
      </c>
      <c r="BZ16" s="96">
        <v>0.849</v>
      </c>
      <c r="CA16" s="96">
        <v>0.02</v>
      </c>
      <c r="CB16" s="96">
        <v>0</v>
      </c>
      <c r="CC16" s="96">
        <v>3.302</v>
      </c>
      <c r="CD16" s="97">
        <v>86.46</v>
      </c>
      <c r="CE16" s="96">
        <v>2.831010764749782</v>
      </c>
      <c r="CF16" s="98"/>
      <c r="CG16" s="91"/>
      <c r="CH16" s="91"/>
      <c r="CI16" s="91"/>
      <c r="CJ16" s="99"/>
      <c r="CK16" s="107"/>
      <c r="CL16" s="107"/>
      <c r="CM16" s="101"/>
      <c r="CN16" s="101"/>
      <c r="CO16" s="102"/>
      <c r="CP16" s="104"/>
    </row>
    <row r="17" spans="1:93" s="103" customFormat="1" ht="17.25" customHeight="1">
      <c r="A17" s="71" t="s">
        <v>138</v>
      </c>
      <c r="B17" s="72" t="s">
        <v>139</v>
      </c>
      <c r="C17" s="73">
        <v>39597061</v>
      </c>
      <c r="D17" s="73">
        <v>99725400</v>
      </c>
      <c r="E17" s="74">
        <v>139322461</v>
      </c>
      <c r="F17" s="75"/>
      <c r="G17" s="75">
        <v>139322461</v>
      </c>
      <c r="H17" s="76">
        <v>0</v>
      </c>
      <c r="I17" s="74">
        <v>139322461</v>
      </c>
      <c r="J17" s="77">
        <v>3.043</v>
      </c>
      <c r="K17" s="78">
        <v>90.17</v>
      </c>
      <c r="L17" s="79"/>
      <c r="M17" s="76"/>
      <c r="N17" s="80"/>
      <c r="O17" s="81">
        <v>15423963</v>
      </c>
      <c r="P17" s="74">
        <v>154746424</v>
      </c>
      <c r="Q17" s="82">
        <v>478157.51</v>
      </c>
      <c r="R17" s="82"/>
      <c r="S17" s="82"/>
      <c r="T17" s="83">
        <v>0</v>
      </c>
      <c r="U17" s="83"/>
      <c r="V17" s="84">
        <v>478157.51</v>
      </c>
      <c r="W17" s="85"/>
      <c r="X17" s="86">
        <v>478157.51</v>
      </c>
      <c r="Y17" s="87">
        <v>47869.26</v>
      </c>
      <c r="Z17" s="87"/>
      <c r="AA17" s="88">
        <v>46556.79</v>
      </c>
      <c r="AB17" s="89">
        <v>1850097</v>
      </c>
      <c r="AC17" s="89">
        <v>938314</v>
      </c>
      <c r="AD17" s="89"/>
      <c r="AE17" s="89">
        <v>878436</v>
      </c>
      <c r="AF17" s="89">
        <v>0</v>
      </c>
      <c r="AG17" s="89"/>
      <c r="AH17" s="90">
        <v>4239430.5600000005</v>
      </c>
      <c r="AI17" s="91">
        <v>0</v>
      </c>
      <c r="AJ17" s="91"/>
      <c r="AK17" s="91">
        <v>2502542</v>
      </c>
      <c r="AL17" s="91">
        <v>554200</v>
      </c>
      <c r="AM17" s="91">
        <v>124500</v>
      </c>
      <c r="AN17" s="91">
        <v>2752200</v>
      </c>
      <c r="AO17" s="92">
        <v>5933442</v>
      </c>
      <c r="AP17" s="93">
        <v>160000</v>
      </c>
      <c r="AQ17" s="93">
        <v>214858.04</v>
      </c>
      <c r="AR17" s="93">
        <v>45861.78</v>
      </c>
      <c r="AS17" s="94">
        <v>420719.82000000007</v>
      </c>
      <c r="AT17" s="91">
        <v>1250</v>
      </c>
      <c r="AU17" s="91">
        <v>6500</v>
      </c>
      <c r="AV17" s="91"/>
      <c r="AW17" s="91"/>
      <c r="AX17" s="91"/>
      <c r="AY17" s="91"/>
      <c r="AZ17" s="91"/>
      <c r="BA17" s="91"/>
      <c r="BB17" s="91"/>
      <c r="BC17" s="91"/>
      <c r="BD17" s="91"/>
      <c r="BE17" s="91"/>
      <c r="BF17" s="91"/>
      <c r="BG17" s="91"/>
      <c r="BH17" s="91"/>
      <c r="BI17" s="91"/>
      <c r="BJ17" s="91"/>
      <c r="BK17" s="91"/>
      <c r="BL17" s="91">
        <v>0</v>
      </c>
      <c r="BM17" s="91"/>
      <c r="BN17" s="91"/>
      <c r="BO17" s="91"/>
      <c r="BP17" s="95"/>
      <c r="BQ17" s="85"/>
      <c r="BR17" s="85"/>
      <c r="BS17" s="96">
        <v>0.34400000000000003</v>
      </c>
      <c r="BT17" s="96">
        <v>0.035</v>
      </c>
      <c r="BU17" s="96">
        <v>0</v>
      </c>
      <c r="BV17" s="96">
        <v>0.034</v>
      </c>
      <c r="BW17" s="96">
        <v>1.3270000000000002</v>
      </c>
      <c r="BX17" s="96">
        <v>0.673</v>
      </c>
      <c r="BY17" s="96">
        <v>0</v>
      </c>
      <c r="BZ17" s="96">
        <v>0.63</v>
      </c>
      <c r="CA17" s="96">
        <v>0</v>
      </c>
      <c r="CB17" s="96">
        <v>0</v>
      </c>
      <c r="CC17" s="96">
        <v>3.0429999999999997</v>
      </c>
      <c r="CD17" s="97">
        <v>90.17</v>
      </c>
      <c r="CE17" s="96">
        <v>2.739598402609937</v>
      </c>
      <c r="CF17" s="98"/>
      <c r="CG17" s="91"/>
      <c r="CH17" s="91"/>
      <c r="CI17" s="91"/>
      <c r="CJ17" s="99"/>
      <c r="CK17" s="107"/>
      <c r="CL17" s="107"/>
      <c r="CM17" s="101"/>
      <c r="CN17" s="101"/>
      <c r="CO17" s="102"/>
    </row>
    <row r="18" spans="1:93" s="103" customFormat="1" ht="17.25" customHeight="1">
      <c r="A18" s="71" t="s">
        <v>140</v>
      </c>
      <c r="B18" s="72" t="s">
        <v>141</v>
      </c>
      <c r="C18" s="73">
        <v>39522182</v>
      </c>
      <c r="D18" s="73">
        <v>82128935</v>
      </c>
      <c r="E18" s="74">
        <v>121651117</v>
      </c>
      <c r="F18" s="75"/>
      <c r="G18" s="75">
        <v>121651117</v>
      </c>
      <c r="H18" s="76">
        <v>0</v>
      </c>
      <c r="I18" s="74">
        <v>121651117</v>
      </c>
      <c r="J18" s="77">
        <v>3.034</v>
      </c>
      <c r="K18" s="78">
        <v>101.8</v>
      </c>
      <c r="L18" s="79"/>
      <c r="M18" s="76"/>
      <c r="N18" s="80">
        <v>1890221</v>
      </c>
      <c r="O18" s="81"/>
      <c r="P18" s="74">
        <v>119760896</v>
      </c>
      <c r="Q18" s="82">
        <v>370054.25</v>
      </c>
      <c r="R18" s="82"/>
      <c r="S18" s="82"/>
      <c r="T18" s="83">
        <v>61.37</v>
      </c>
      <c r="U18" s="83"/>
      <c r="V18" s="84">
        <v>369992.88</v>
      </c>
      <c r="W18" s="85"/>
      <c r="X18" s="86">
        <v>369992.88</v>
      </c>
      <c r="Y18" s="87">
        <v>37040.57</v>
      </c>
      <c r="Z18" s="87"/>
      <c r="AA18" s="88">
        <v>36025.02</v>
      </c>
      <c r="AB18" s="89">
        <v>1779613</v>
      </c>
      <c r="AC18" s="89">
        <v>719538</v>
      </c>
      <c r="AD18" s="89"/>
      <c r="AE18" s="89">
        <v>747917</v>
      </c>
      <c r="AF18" s="89">
        <v>0</v>
      </c>
      <c r="AG18" s="89"/>
      <c r="AH18" s="90">
        <v>3690126.47</v>
      </c>
      <c r="AI18" s="91">
        <v>3066800</v>
      </c>
      <c r="AJ18" s="91"/>
      <c r="AK18" s="91">
        <v>2208300</v>
      </c>
      <c r="AL18" s="91">
        <v>1513600</v>
      </c>
      <c r="AM18" s="91">
        <v>328300</v>
      </c>
      <c r="AN18" s="91">
        <v>3582500</v>
      </c>
      <c r="AO18" s="92">
        <v>10699500</v>
      </c>
      <c r="AP18" s="93">
        <v>75000</v>
      </c>
      <c r="AQ18" s="93">
        <v>175770.14</v>
      </c>
      <c r="AR18" s="93">
        <v>78000</v>
      </c>
      <c r="AS18" s="94">
        <v>328770.14</v>
      </c>
      <c r="AT18" s="91">
        <v>500</v>
      </c>
      <c r="AU18" s="91">
        <v>7750</v>
      </c>
      <c r="AV18" s="91"/>
      <c r="AW18" s="91"/>
      <c r="AX18" s="91"/>
      <c r="AY18" s="91"/>
      <c r="AZ18" s="91"/>
      <c r="BA18" s="91"/>
      <c r="BB18" s="91"/>
      <c r="BC18" s="91"/>
      <c r="BD18" s="91"/>
      <c r="BE18" s="91"/>
      <c r="BF18" s="91"/>
      <c r="BG18" s="91"/>
      <c r="BH18" s="91"/>
      <c r="BI18" s="91"/>
      <c r="BJ18" s="91"/>
      <c r="BK18" s="91"/>
      <c r="BL18" s="91">
        <v>0</v>
      </c>
      <c r="BM18" s="91"/>
      <c r="BN18" s="91"/>
      <c r="BO18" s="91"/>
      <c r="BP18" s="95"/>
      <c r="BQ18" s="85"/>
      <c r="BR18" s="85"/>
      <c r="BS18" s="96">
        <v>0.305</v>
      </c>
      <c r="BT18" s="96">
        <v>0.031</v>
      </c>
      <c r="BU18" s="96">
        <v>0</v>
      </c>
      <c r="BV18" s="96">
        <v>0.03</v>
      </c>
      <c r="BW18" s="96">
        <v>1.463</v>
      </c>
      <c r="BX18" s="96">
        <v>0.591</v>
      </c>
      <c r="BY18" s="96">
        <v>0</v>
      </c>
      <c r="BZ18" s="96">
        <v>0.614</v>
      </c>
      <c r="CA18" s="96">
        <v>0</v>
      </c>
      <c r="CB18" s="96">
        <v>0</v>
      </c>
      <c r="CC18" s="96">
        <v>3.034</v>
      </c>
      <c r="CD18" s="97">
        <v>101.8</v>
      </c>
      <c r="CE18" s="96">
        <v>3.0812448747878443</v>
      </c>
      <c r="CF18" s="98"/>
      <c r="CG18" s="91"/>
      <c r="CH18" s="91"/>
      <c r="CI18" s="91"/>
      <c r="CJ18" s="99"/>
      <c r="CK18" s="107"/>
      <c r="CL18" s="107"/>
      <c r="CM18" s="101"/>
      <c r="CN18" s="101"/>
      <c r="CO18" s="102"/>
    </row>
    <row r="19" spans="1:93" s="103" customFormat="1" ht="17.25" customHeight="1">
      <c r="A19" s="71" t="s">
        <v>142</v>
      </c>
      <c r="B19" s="72" t="s">
        <v>143</v>
      </c>
      <c r="C19" s="73">
        <v>121848254</v>
      </c>
      <c r="D19" s="73">
        <v>209277100</v>
      </c>
      <c r="E19" s="74">
        <v>331125354</v>
      </c>
      <c r="F19" s="75">
        <v>845200</v>
      </c>
      <c r="G19" s="75">
        <v>330280154</v>
      </c>
      <c r="H19" s="76">
        <v>0</v>
      </c>
      <c r="I19" s="74">
        <v>330280154</v>
      </c>
      <c r="J19" s="77">
        <v>3.809</v>
      </c>
      <c r="K19" s="78">
        <v>92.12</v>
      </c>
      <c r="L19" s="79"/>
      <c r="M19" s="76"/>
      <c r="N19" s="80"/>
      <c r="O19" s="81">
        <v>30883893</v>
      </c>
      <c r="P19" s="74">
        <v>361164047</v>
      </c>
      <c r="Q19" s="82">
        <v>1115976.03</v>
      </c>
      <c r="R19" s="82"/>
      <c r="S19" s="82"/>
      <c r="T19" s="83">
        <v>2279.01</v>
      </c>
      <c r="U19" s="83"/>
      <c r="V19" s="84">
        <v>1113697.02</v>
      </c>
      <c r="W19" s="85"/>
      <c r="X19" s="86">
        <v>1113697.02</v>
      </c>
      <c r="Y19" s="87">
        <v>111491.19</v>
      </c>
      <c r="Z19" s="87"/>
      <c r="AA19" s="88">
        <v>108434.81</v>
      </c>
      <c r="AB19" s="89">
        <v>5937416</v>
      </c>
      <c r="AC19" s="89">
        <v>1964322</v>
      </c>
      <c r="AD19" s="89"/>
      <c r="AE19" s="89">
        <v>3344688</v>
      </c>
      <c r="AF19" s="89">
        <v>0</v>
      </c>
      <c r="AG19" s="89"/>
      <c r="AH19" s="90">
        <v>12580049.02</v>
      </c>
      <c r="AI19" s="91">
        <v>5681938</v>
      </c>
      <c r="AJ19" s="91"/>
      <c r="AK19" s="91">
        <v>15575618</v>
      </c>
      <c r="AL19" s="91">
        <v>3626174</v>
      </c>
      <c r="AM19" s="91">
        <v>0</v>
      </c>
      <c r="AN19" s="91">
        <v>691937</v>
      </c>
      <c r="AO19" s="92">
        <v>25575667</v>
      </c>
      <c r="AP19" s="93">
        <v>726000</v>
      </c>
      <c r="AQ19" s="93">
        <v>2156524</v>
      </c>
      <c r="AR19" s="93">
        <v>174000</v>
      </c>
      <c r="AS19" s="94">
        <v>3056524</v>
      </c>
      <c r="AT19" s="91">
        <v>4000</v>
      </c>
      <c r="AU19" s="91">
        <v>19750</v>
      </c>
      <c r="AV19" s="91"/>
      <c r="AW19" s="91"/>
      <c r="AX19" s="91"/>
      <c r="AY19" s="91"/>
      <c r="AZ19" s="91"/>
      <c r="BA19" s="91"/>
      <c r="BB19" s="91"/>
      <c r="BC19" s="91"/>
      <c r="BD19" s="91"/>
      <c r="BE19" s="91">
        <v>55700</v>
      </c>
      <c r="BF19" s="91"/>
      <c r="BG19" s="91"/>
      <c r="BH19" s="91"/>
      <c r="BI19" s="91"/>
      <c r="BJ19" s="91"/>
      <c r="BK19" s="91">
        <v>789500</v>
      </c>
      <c r="BL19" s="91">
        <v>845200</v>
      </c>
      <c r="BM19" s="91"/>
      <c r="BN19" s="91"/>
      <c r="BO19" s="91"/>
      <c r="BP19" s="95"/>
      <c r="BQ19" s="85"/>
      <c r="BR19" s="85"/>
      <c r="BS19" s="96">
        <v>0.337</v>
      </c>
      <c r="BT19" s="96">
        <v>0.034</v>
      </c>
      <c r="BU19" s="96">
        <v>0</v>
      </c>
      <c r="BV19" s="96">
        <v>0.033</v>
      </c>
      <c r="BW19" s="96">
        <v>1.798</v>
      </c>
      <c r="BX19" s="96">
        <v>0.595</v>
      </c>
      <c r="BY19" s="96">
        <v>0</v>
      </c>
      <c r="BZ19" s="96">
        <v>1.012</v>
      </c>
      <c r="CA19" s="96">
        <v>0</v>
      </c>
      <c r="CB19" s="96">
        <v>0</v>
      </c>
      <c r="CC19" s="96">
        <v>3.8089999999999997</v>
      </c>
      <c r="CD19" s="97">
        <v>92.12</v>
      </c>
      <c r="CE19" s="96">
        <v>3.4831952749715422</v>
      </c>
      <c r="CF19" s="98"/>
      <c r="CG19" s="91"/>
      <c r="CH19" s="91"/>
      <c r="CI19" s="91"/>
      <c r="CJ19" s="99"/>
      <c r="CK19" s="107"/>
      <c r="CL19" s="107"/>
      <c r="CM19" s="101"/>
      <c r="CN19" s="101"/>
      <c r="CO19" s="102"/>
    </row>
    <row r="20" spans="1:93" s="103" customFormat="1" ht="17.25" customHeight="1">
      <c r="A20" s="71" t="s">
        <v>144</v>
      </c>
      <c r="B20" s="72" t="s">
        <v>145</v>
      </c>
      <c r="C20" s="73">
        <v>191471180</v>
      </c>
      <c r="D20" s="73">
        <v>435633111</v>
      </c>
      <c r="E20" s="74">
        <v>627104291</v>
      </c>
      <c r="F20" s="75"/>
      <c r="G20" s="75">
        <v>627104291</v>
      </c>
      <c r="H20" s="76">
        <v>1464110</v>
      </c>
      <c r="I20" s="74">
        <v>628568401</v>
      </c>
      <c r="J20" s="77">
        <v>2.588</v>
      </c>
      <c r="K20" s="78">
        <v>95.33</v>
      </c>
      <c r="L20" s="79"/>
      <c r="M20" s="76"/>
      <c r="N20" s="80"/>
      <c r="O20" s="81">
        <v>32832093</v>
      </c>
      <c r="P20" s="74">
        <v>661400494</v>
      </c>
      <c r="Q20" s="82">
        <v>2043689.3</v>
      </c>
      <c r="R20" s="82"/>
      <c r="S20" s="82"/>
      <c r="T20" s="83">
        <v>8693.54</v>
      </c>
      <c r="U20" s="83"/>
      <c r="V20" s="84">
        <v>2034995.76</v>
      </c>
      <c r="W20" s="85"/>
      <c r="X20" s="86">
        <v>2034995.76</v>
      </c>
      <c r="Y20" s="87">
        <v>203725.71</v>
      </c>
      <c r="Z20" s="87"/>
      <c r="AA20" s="88">
        <v>198120.4</v>
      </c>
      <c r="AB20" s="89">
        <v>8771709</v>
      </c>
      <c r="AC20" s="89">
        <v>3862584</v>
      </c>
      <c r="AD20" s="89"/>
      <c r="AE20" s="89">
        <v>1193612.13</v>
      </c>
      <c r="AF20" s="89">
        <v>0</v>
      </c>
      <c r="AG20" s="89"/>
      <c r="AH20" s="90">
        <v>16264747</v>
      </c>
      <c r="AI20" s="91">
        <v>13631000</v>
      </c>
      <c r="AJ20" s="91"/>
      <c r="AK20" s="91">
        <v>12873700</v>
      </c>
      <c r="AL20" s="91">
        <v>4742600</v>
      </c>
      <c r="AM20" s="91">
        <v>0</v>
      </c>
      <c r="AN20" s="91">
        <v>2898500</v>
      </c>
      <c r="AO20" s="92">
        <v>34145800</v>
      </c>
      <c r="AP20" s="93">
        <v>700000</v>
      </c>
      <c r="AQ20" s="93">
        <v>3291868.46</v>
      </c>
      <c r="AR20" s="93">
        <v>210000</v>
      </c>
      <c r="AS20" s="94">
        <v>4201868.46</v>
      </c>
      <c r="AT20" s="91">
        <v>13000</v>
      </c>
      <c r="AU20" s="91">
        <v>56750</v>
      </c>
      <c r="AV20" s="91"/>
      <c r="AW20" s="91"/>
      <c r="AX20" s="91"/>
      <c r="AY20" s="91"/>
      <c r="AZ20" s="91"/>
      <c r="BA20" s="91"/>
      <c r="BB20" s="91"/>
      <c r="BC20" s="91"/>
      <c r="BD20" s="91"/>
      <c r="BE20" s="91"/>
      <c r="BF20" s="91"/>
      <c r="BG20" s="91"/>
      <c r="BH20" s="91"/>
      <c r="BI20" s="91"/>
      <c r="BJ20" s="91"/>
      <c r="BK20" s="91"/>
      <c r="BL20" s="91">
        <v>0</v>
      </c>
      <c r="BM20" s="91"/>
      <c r="BN20" s="91"/>
      <c r="BO20" s="91"/>
      <c r="BP20" s="95"/>
      <c r="BQ20" s="85"/>
      <c r="BR20" s="85"/>
      <c r="BS20" s="96">
        <v>0.324</v>
      </c>
      <c r="BT20" s="96">
        <v>0.033</v>
      </c>
      <c r="BU20" s="96">
        <v>0</v>
      </c>
      <c r="BV20" s="96">
        <v>0.032</v>
      </c>
      <c r="BW20" s="96">
        <v>1.396</v>
      </c>
      <c r="BX20" s="96">
        <v>0.614</v>
      </c>
      <c r="BY20" s="96">
        <v>0</v>
      </c>
      <c r="BZ20" s="96">
        <v>0.189</v>
      </c>
      <c r="CA20" s="96">
        <v>0</v>
      </c>
      <c r="CB20" s="96">
        <v>0</v>
      </c>
      <c r="CC20" s="96">
        <v>2.588</v>
      </c>
      <c r="CD20" s="97">
        <v>95.33</v>
      </c>
      <c r="CE20" s="96">
        <v>2.459137413344599</v>
      </c>
      <c r="CF20" s="98"/>
      <c r="CG20" s="91"/>
      <c r="CH20" s="91"/>
      <c r="CI20" s="91"/>
      <c r="CJ20" s="99"/>
      <c r="CK20" s="107"/>
      <c r="CL20" s="107"/>
      <c r="CM20" s="101"/>
      <c r="CN20" s="101"/>
      <c r="CO20" s="102"/>
    </row>
    <row r="21" spans="1:93" s="103" customFormat="1" ht="17.25" customHeight="1">
      <c r="A21" s="71" t="s">
        <v>146</v>
      </c>
      <c r="B21" s="72" t="s">
        <v>147</v>
      </c>
      <c r="C21" s="73">
        <v>260862450</v>
      </c>
      <c r="D21" s="73">
        <v>351310199</v>
      </c>
      <c r="E21" s="74">
        <v>612172649</v>
      </c>
      <c r="F21" s="75"/>
      <c r="G21" s="75">
        <v>612172649</v>
      </c>
      <c r="H21" s="76">
        <v>1544943</v>
      </c>
      <c r="I21" s="74">
        <v>613717592</v>
      </c>
      <c r="J21" s="77">
        <v>2.181</v>
      </c>
      <c r="K21" s="78">
        <v>102.07</v>
      </c>
      <c r="L21" s="79"/>
      <c r="M21" s="76"/>
      <c r="N21" s="80">
        <v>9888646</v>
      </c>
      <c r="O21" s="81"/>
      <c r="P21" s="74">
        <v>603828946</v>
      </c>
      <c r="Q21" s="82">
        <v>1865796.54</v>
      </c>
      <c r="R21" s="82"/>
      <c r="S21" s="82"/>
      <c r="T21" s="83">
        <v>4541.79</v>
      </c>
      <c r="U21" s="83"/>
      <c r="V21" s="84">
        <v>1861254.75</v>
      </c>
      <c r="W21" s="85"/>
      <c r="X21" s="86">
        <v>1861254.75</v>
      </c>
      <c r="Y21" s="87">
        <v>186327.03</v>
      </c>
      <c r="Z21" s="87"/>
      <c r="AA21" s="88">
        <v>181217.29</v>
      </c>
      <c r="AB21" s="89">
        <v>5720786</v>
      </c>
      <c r="AC21" s="89">
        <v>3841322</v>
      </c>
      <c r="AD21" s="89"/>
      <c r="AE21" s="89">
        <v>1406000</v>
      </c>
      <c r="AF21" s="89">
        <v>184200</v>
      </c>
      <c r="AG21" s="89"/>
      <c r="AH21" s="90">
        <v>13381107.07</v>
      </c>
      <c r="AI21" s="91">
        <v>3978650</v>
      </c>
      <c r="AJ21" s="91"/>
      <c r="AK21" s="91">
        <v>13072500</v>
      </c>
      <c r="AL21" s="91">
        <v>5564400</v>
      </c>
      <c r="AM21" s="91">
        <v>296600</v>
      </c>
      <c r="AN21" s="91">
        <v>14674200</v>
      </c>
      <c r="AO21" s="92">
        <v>37586350</v>
      </c>
      <c r="AP21" s="93">
        <v>584000</v>
      </c>
      <c r="AQ21" s="93">
        <v>532562.64</v>
      </c>
      <c r="AR21" s="93">
        <v>393433.5</v>
      </c>
      <c r="AS21" s="94">
        <v>1509996.1400000001</v>
      </c>
      <c r="AT21" s="91">
        <v>5750</v>
      </c>
      <c r="AU21" s="91">
        <v>25250</v>
      </c>
      <c r="AV21" s="91"/>
      <c r="AW21" s="91"/>
      <c r="AX21" s="91"/>
      <c r="AY21" s="91"/>
      <c r="AZ21" s="91"/>
      <c r="BA21" s="91"/>
      <c r="BB21" s="91"/>
      <c r="BC21" s="91"/>
      <c r="BD21" s="91"/>
      <c r="BE21" s="91"/>
      <c r="BF21" s="91"/>
      <c r="BG21" s="91"/>
      <c r="BH21" s="91"/>
      <c r="BI21" s="91"/>
      <c r="BJ21" s="91"/>
      <c r="BK21" s="91"/>
      <c r="BL21" s="91">
        <v>0</v>
      </c>
      <c r="BM21" s="91"/>
      <c r="BN21" s="91"/>
      <c r="BO21" s="91"/>
      <c r="BP21" s="95"/>
      <c r="BQ21" s="85"/>
      <c r="BR21" s="85"/>
      <c r="BS21" s="96">
        <v>0.304</v>
      </c>
      <c r="BT21" s="96">
        <v>0.031</v>
      </c>
      <c r="BU21" s="96">
        <v>0</v>
      </c>
      <c r="BV21" s="96">
        <v>0.03</v>
      </c>
      <c r="BW21" s="96">
        <v>0.932</v>
      </c>
      <c r="BX21" s="96">
        <v>0.625</v>
      </c>
      <c r="BY21" s="96">
        <v>0</v>
      </c>
      <c r="BZ21" s="96">
        <v>0.229</v>
      </c>
      <c r="CA21" s="96">
        <v>0.03</v>
      </c>
      <c r="CB21" s="96">
        <v>0</v>
      </c>
      <c r="CC21" s="96">
        <v>2.181</v>
      </c>
      <c r="CD21" s="97">
        <v>102.07</v>
      </c>
      <c r="CE21" s="96">
        <v>2.216042665500173</v>
      </c>
      <c r="CF21" s="98"/>
      <c r="CG21" s="91"/>
      <c r="CH21" s="91"/>
      <c r="CI21" s="91"/>
      <c r="CJ21" s="99"/>
      <c r="CK21" s="107"/>
      <c r="CL21" s="107"/>
      <c r="CM21" s="101"/>
      <c r="CN21" s="101"/>
      <c r="CO21" s="102"/>
    </row>
    <row r="22" spans="1:93" s="103" customFormat="1" ht="17.25" customHeight="1">
      <c r="A22" s="71" t="s">
        <v>148</v>
      </c>
      <c r="B22" s="72" t="s">
        <v>149</v>
      </c>
      <c r="C22" s="73">
        <v>374292889</v>
      </c>
      <c r="D22" s="73">
        <v>363827193</v>
      </c>
      <c r="E22" s="74">
        <v>738120082</v>
      </c>
      <c r="F22" s="75"/>
      <c r="G22" s="75">
        <v>738120082</v>
      </c>
      <c r="H22" s="76">
        <v>1008113</v>
      </c>
      <c r="I22" s="74">
        <v>739128195</v>
      </c>
      <c r="J22" s="77">
        <v>1.928</v>
      </c>
      <c r="K22" s="78">
        <v>99.36</v>
      </c>
      <c r="L22" s="79"/>
      <c r="M22" s="76"/>
      <c r="N22" s="80"/>
      <c r="O22" s="81">
        <v>8744671</v>
      </c>
      <c r="P22" s="74">
        <v>747872866</v>
      </c>
      <c r="Q22" s="82">
        <v>2310883.93</v>
      </c>
      <c r="R22" s="82"/>
      <c r="S22" s="82"/>
      <c r="T22" s="83">
        <v>928.36</v>
      </c>
      <c r="U22" s="83"/>
      <c r="V22" s="84">
        <v>2309955.5700000003</v>
      </c>
      <c r="W22" s="85"/>
      <c r="X22" s="86">
        <v>2309955.5700000003</v>
      </c>
      <c r="Y22" s="87">
        <v>0</v>
      </c>
      <c r="Z22" s="87"/>
      <c r="AA22" s="88">
        <v>224912.03</v>
      </c>
      <c r="AB22" s="89">
        <v>0</v>
      </c>
      <c r="AC22" s="89">
        <v>9127817</v>
      </c>
      <c r="AD22" s="89"/>
      <c r="AE22" s="89">
        <v>2262005</v>
      </c>
      <c r="AF22" s="89">
        <v>73912</v>
      </c>
      <c r="AG22" s="89">
        <v>247982</v>
      </c>
      <c r="AH22" s="90">
        <v>14246583.6</v>
      </c>
      <c r="AI22" s="91">
        <v>2332900</v>
      </c>
      <c r="AJ22" s="91">
        <v>2103200</v>
      </c>
      <c r="AK22" s="91">
        <v>13733400</v>
      </c>
      <c r="AL22" s="91">
        <v>18380250</v>
      </c>
      <c r="AM22" s="91">
        <v>892300</v>
      </c>
      <c r="AN22" s="91">
        <v>20701600</v>
      </c>
      <c r="AO22" s="92">
        <v>58143650</v>
      </c>
      <c r="AP22" s="93">
        <v>397689</v>
      </c>
      <c r="AQ22" s="93">
        <v>1888728.67</v>
      </c>
      <c r="AR22" s="93">
        <v>177947</v>
      </c>
      <c r="AS22" s="94">
        <v>2464364.67</v>
      </c>
      <c r="AT22" s="91">
        <v>7500</v>
      </c>
      <c r="AU22" s="91">
        <v>23000</v>
      </c>
      <c r="AV22" s="91"/>
      <c r="AW22" s="91"/>
      <c r="AX22" s="91"/>
      <c r="AY22" s="91"/>
      <c r="AZ22" s="91"/>
      <c r="BA22" s="91"/>
      <c r="BB22" s="91"/>
      <c r="BC22" s="91"/>
      <c r="BD22" s="91"/>
      <c r="BE22" s="91"/>
      <c r="BF22" s="91"/>
      <c r="BG22" s="91"/>
      <c r="BH22" s="91"/>
      <c r="BI22" s="91"/>
      <c r="BJ22" s="91"/>
      <c r="BK22" s="91"/>
      <c r="BL22" s="91">
        <v>0</v>
      </c>
      <c r="BM22" s="91"/>
      <c r="BN22" s="91"/>
      <c r="BO22" s="91"/>
      <c r="BP22" s="95"/>
      <c r="BQ22" s="85"/>
      <c r="BR22" s="85"/>
      <c r="BS22" s="96">
        <v>0.313</v>
      </c>
      <c r="BT22" s="96">
        <v>0</v>
      </c>
      <c r="BU22" s="96">
        <v>0</v>
      </c>
      <c r="BV22" s="96">
        <v>0.031</v>
      </c>
      <c r="BW22" s="96">
        <v>0</v>
      </c>
      <c r="BX22" s="96">
        <v>1.235</v>
      </c>
      <c r="BY22" s="96">
        <v>0</v>
      </c>
      <c r="BZ22" s="96">
        <v>0.307</v>
      </c>
      <c r="CA22" s="96">
        <v>0.009000000000000001</v>
      </c>
      <c r="CB22" s="96">
        <v>0.033</v>
      </c>
      <c r="CC22" s="96">
        <v>1.928</v>
      </c>
      <c r="CD22" s="97">
        <v>99.36</v>
      </c>
      <c r="CE22" s="96">
        <v>1.9049472507537129</v>
      </c>
      <c r="CF22" s="98"/>
      <c r="CG22" s="91"/>
      <c r="CH22" s="91"/>
      <c r="CI22" s="91"/>
      <c r="CJ22" s="99"/>
      <c r="CK22" s="107"/>
      <c r="CL22" s="107"/>
      <c r="CM22" s="101"/>
      <c r="CN22" s="101"/>
      <c r="CO22" s="102"/>
    </row>
    <row r="23" spans="1:93" s="103" customFormat="1" ht="17.25" customHeight="1">
      <c r="A23" s="71" t="s">
        <v>150</v>
      </c>
      <c r="B23" s="72" t="s">
        <v>151</v>
      </c>
      <c r="C23" s="73">
        <v>88374603</v>
      </c>
      <c r="D23" s="73">
        <v>183782200</v>
      </c>
      <c r="E23" s="74">
        <v>272156803</v>
      </c>
      <c r="F23" s="75">
        <v>117200</v>
      </c>
      <c r="G23" s="75">
        <v>272039603</v>
      </c>
      <c r="H23" s="76">
        <v>0</v>
      </c>
      <c r="I23" s="74">
        <v>272039603</v>
      </c>
      <c r="J23" s="77">
        <v>2.284</v>
      </c>
      <c r="K23" s="78">
        <v>100.83</v>
      </c>
      <c r="L23" s="79"/>
      <c r="M23" s="76"/>
      <c r="N23" s="80">
        <v>1715955</v>
      </c>
      <c r="O23" s="81"/>
      <c r="P23" s="74">
        <v>270323648</v>
      </c>
      <c r="Q23" s="82">
        <v>835284.45</v>
      </c>
      <c r="R23" s="82"/>
      <c r="S23" s="82"/>
      <c r="T23" s="83">
        <v>1611.74</v>
      </c>
      <c r="U23" s="83"/>
      <c r="V23" s="84">
        <v>833672.71</v>
      </c>
      <c r="W23" s="85"/>
      <c r="X23" s="86">
        <v>833672.71</v>
      </c>
      <c r="Y23" s="87">
        <v>83460.22</v>
      </c>
      <c r="Z23" s="87"/>
      <c r="AA23" s="88">
        <v>81167.49</v>
      </c>
      <c r="AB23" s="89">
        <v>2602777</v>
      </c>
      <c r="AC23" s="89">
        <v>1549615</v>
      </c>
      <c r="AD23" s="89"/>
      <c r="AE23" s="89">
        <v>1060000</v>
      </c>
      <c r="AF23" s="89">
        <v>0</v>
      </c>
      <c r="AG23" s="89"/>
      <c r="AH23" s="90">
        <v>6210692.42</v>
      </c>
      <c r="AI23" s="91">
        <v>3975150</v>
      </c>
      <c r="AJ23" s="91"/>
      <c r="AK23" s="91">
        <v>6625400</v>
      </c>
      <c r="AL23" s="91">
        <v>4554117</v>
      </c>
      <c r="AM23" s="91">
        <v>605900</v>
      </c>
      <c r="AN23" s="91">
        <v>1677700</v>
      </c>
      <c r="AO23" s="92">
        <v>17438267</v>
      </c>
      <c r="AP23" s="93">
        <v>300000</v>
      </c>
      <c r="AQ23" s="93">
        <v>483941.23</v>
      </c>
      <c r="AR23" s="93">
        <v>96636.75</v>
      </c>
      <c r="AS23" s="94">
        <v>880577.98</v>
      </c>
      <c r="AT23" s="91">
        <v>2000</v>
      </c>
      <c r="AU23" s="91">
        <v>10750</v>
      </c>
      <c r="AV23" s="91"/>
      <c r="AW23" s="91">
        <v>117200</v>
      </c>
      <c r="AX23" s="91"/>
      <c r="AY23" s="91"/>
      <c r="AZ23" s="91"/>
      <c r="BA23" s="91"/>
      <c r="BB23" s="91"/>
      <c r="BC23" s="91"/>
      <c r="BD23" s="91"/>
      <c r="BE23" s="91"/>
      <c r="BF23" s="91"/>
      <c r="BG23" s="91"/>
      <c r="BH23" s="91"/>
      <c r="BI23" s="91"/>
      <c r="BJ23" s="91"/>
      <c r="BK23" s="91"/>
      <c r="BL23" s="91">
        <v>117200</v>
      </c>
      <c r="BM23" s="91"/>
      <c r="BN23" s="91"/>
      <c r="BO23" s="91"/>
      <c r="BP23" s="95"/>
      <c r="BQ23" s="85"/>
      <c r="BR23" s="85"/>
      <c r="BS23" s="96">
        <v>0.307</v>
      </c>
      <c r="BT23" s="96">
        <v>0.031</v>
      </c>
      <c r="BU23" s="96">
        <v>0</v>
      </c>
      <c r="BV23" s="96">
        <v>0.03</v>
      </c>
      <c r="BW23" s="96">
        <v>0.957</v>
      </c>
      <c r="BX23" s="96">
        <v>0.57</v>
      </c>
      <c r="BY23" s="96">
        <v>0</v>
      </c>
      <c r="BZ23" s="96">
        <v>0.389</v>
      </c>
      <c r="CA23" s="96">
        <v>0</v>
      </c>
      <c r="CB23" s="96">
        <v>0</v>
      </c>
      <c r="CC23" s="96">
        <v>2.284</v>
      </c>
      <c r="CD23" s="97">
        <v>100.83</v>
      </c>
      <c r="CE23" s="96">
        <v>2.2975024441812804</v>
      </c>
      <c r="CF23" s="98"/>
      <c r="CG23" s="91"/>
      <c r="CH23" s="91"/>
      <c r="CI23" s="91"/>
      <c r="CJ23" s="99"/>
      <c r="CK23" s="107"/>
      <c r="CL23" s="107"/>
      <c r="CM23" s="101"/>
      <c r="CN23" s="101"/>
      <c r="CO23" s="102"/>
    </row>
    <row r="24" spans="1:93" s="103" customFormat="1" ht="17.25" customHeight="1">
      <c r="A24" s="71" t="s">
        <v>152</v>
      </c>
      <c r="B24" s="72" t="s">
        <v>153</v>
      </c>
      <c r="C24" s="73">
        <v>270024767</v>
      </c>
      <c r="D24" s="73">
        <v>473629800</v>
      </c>
      <c r="E24" s="74">
        <v>743654567</v>
      </c>
      <c r="F24" s="75"/>
      <c r="G24" s="75">
        <v>743654567</v>
      </c>
      <c r="H24" s="76">
        <v>66063</v>
      </c>
      <c r="I24" s="74">
        <v>743720630</v>
      </c>
      <c r="J24" s="77">
        <v>2.768</v>
      </c>
      <c r="K24" s="78">
        <v>81.89</v>
      </c>
      <c r="L24" s="79"/>
      <c r="M24" s="76"/>
      <c r="N24" s="80"/>
      <c r="O24" s="81">
        <v>166617460</v>
      </c>
      <c r="P24" s="74">
        <v>910338090</v>
      </c>
      <c r="Q24" s="82">
        <v>2812892.08</v>
      </c>
      <c r="R24" s="82"/>
      <c r="S24" s="82"/>
      <c r="T24" s="83">
        <v>815.35</v>
      </c>
      <c r="U24" s="83"/>
      <c r="V24" s="84">
        <v>2812076.73</v>
      </c>
      <c r="W24" s="85"/>
      <c r="X24" s="86">
        <v>2812076.73</v>
      </c>
      <c r="Y24" s="87">
        <v>281521.78</v>
      </c>
      <c r="Z24" s="87"/>
      <c r="AA24" s="88">
        <v>273803.06</v>
      </c>
      <c r="AB24" s="89">
        <v>9731820</v>
      </c>
      <c r="AC24" s="89">
        <v>5326732</v>
      </c>
      <c r="AD24" s="89"/>
      <c r="AE24" s="89">
        <v>2083574</v>
      </c>
      <c r="AF24" s="89">
        <v>74372</v>
      </c>
      <c r="AG24" s="89"/>
      <c r="AH24" s="90">
        <v>20583899.57</v>
      </c>
      <c r="AI24" s="91">
        <v>26409600</v>
      </c>
      <c r="AJ24" s="91">
        <v>995800</v>
      </c>
      <c r="AK24" s="91">
        <v>136908000</v>
      </c>
      <c r="AL24" s="91">
        <v>6457200</v>
      </c>
      <c r="AM24" s="91">
        <v>39300</v>
      </c>
      <c r="AN24" s="91">
        <v>9060300</v>
      </c>
      <c r="AO24" s="92">
        <v>179870200</v>
      </c>
      <c r="AP24" s="93">
        <v>690398</v>
      </c>
      <c r="AQ24" s="93">
        <v>2876738</v>
      </c>
      <c r="AR24" s="93">
        <v>280000</v>
      </c>
      <c r="AS24" s="94">
        <v>3847136</v>
      </c>
      <c r="AT24" s="91">
        <v>5750</v>
      </c>
      <c r="AU24" s="91">
        <v>38250</v>
      </c>
      <c r="AV24" s="91"/>
      <c r="AW24" s="91"/>
      <c r="AX24" s="91"/>
      <c r="AY24" s="91"/>
      <c r="AZ24" s="91"/>
      <c r="BA24" s="91"/>
      <c r="BB24" s="91"/>
      <c r="BC24" s="91"/>
      <c r="BD24" s="91"/>
      <c r="BE24" s="91"/>
      <c r="BF24" s="91"/>
      <c r="BG24" s="91"/>
      <c r="BH24" s="91"/>
      <c r="BI24" s="91"/>
      <c r="BJ24" s="91"/>
      <c r="BK24" s="91"/>
      <c r="BL24" s="91">
        <v>0</v>
      </c>
      <c r="BM24" s="91"/>
      <c r="BN24" s="91"/>
      <c r="BO24" s="91"/>
      <c r="BP24" s="95"/>
      <c r="BQ24" s="85"/>
      <c r="BR24" s="85"/>
      <c r="BS24" s="96">
        <v>0.378</v>
      </c>
      <c r="BT24" s="96">
        <v>0.038</v>
      </c>
      <c r="BU24" s="96">
        <v>0</v>
      </c>
      <c r="BV24" s="96">
        <v>0.037</v>
      </c>
      <c r="BW24" s="96">
        <v>1.309</v>
      </c>
      <c r="BX24" s="96">
        <v>0.716</v>
      </c>
      <c r="BY24" s="96">
        <v>0</v>
      </c>
      <c r="BZ24" s="96">
        <v>0.28</v>
      </c>
      <c r="CA24" s="96">
        <v>0.01</v>
      </c>
      <c r="CB24" s="96">
        <v>0</v>
      </c>
      <c r="CC24" s="96">
        <v>2.768</v>
      </c>
      <c r="CD24" s="97">
        <v>81.89</v>
      </c>
      <c r="CE24" s="96">
        <v>2.261126914946512</v>
      </c>
      <c r="CF24" s="98"/>
      <c r="CG24" s="91"/>
      <c r="CH24" s="91"/>
      <c r="CI24" s="91"/>
      <c r="CJ24" s="99"/>
      <c r="CK24" s="107"/>
      <c r="CL24" s="107"/>
      <c r="CM24" s="101"/>
      <c r="CN24" s="101"/>
      <c r="CO24" s="102"/>
    </row>
    <row r="25" spans="1:93" s="103" customFormat="1" ht="17.25" customHeight="1">
      <c r="A25" s="71" t="s">
        <v>154</v>
      </c>
      <c r="B25" s="72" t="s">
        <v>155</v>
      </c>
      <c r="C25" s="73">
        <v>45547200</v>
      </c>
      <c r="D25" s="73">
        <v>69712270</v>
      </c>
      <c r="E25" s="74">
        <v>115259470</v>
      </c>
      <c r="F25" s="75"/>
      <c r="G25" s="75">
        <v>115259470</v>
      </c>
      <c r="H25" s="76">
        <v>182807</v>
      </c>
      <c r="I25" s="74">
        <v>115442277</v>
      </c>
      <c r="J25" s="77">
        <v>3.39</v>
      </c>
      <c r="K25" s="78">
        <v>98.66</v>
      </c>
      <c r="L25" s="79"/>
      <c r="M25" s="76"/>
      <c r="N25" s="80"/>
      <c r="O25" s="81">
        <v>7046280</v>
      </c>
      <c r="P25" s="74">
        <v>122488557</v>
      </c>
      <c r="Q25" s="82">
        <v>378482.56</v>
      </c>
      <c r="R25" s="82"/>
      <c r="S25" s="82"/>
      <c r="T25" s="83">
        <v>309.58</v>
      </c>
      <c r="U25" s="83"/>
      <c r="V25" s="84">
        <v>378172.98</v>
      </c>
      <c r="W25" s="85"/>
      <c r="X25" s="86">
        <v>378172.98</v>
      </c>
      <c r="Y25" s="87">
        <v>0</v>
      </c>
      <c r="Z25" s="87"/>
      <c r="AA25" s="88">
        <v>36821.29</v>
      </c>
      <c r="AB25" s="89">
        <v>1901163</v>
      </c>
      <c r="AC25" s="89">
        <v>770431</v>
      </c>
      <c r="AD25" s="89"/>
      <c r="AE25" s="89">
        <v>787239</v>
      </c>
      <c r="AF25" s="89">
        <v>0</v>
      </c>
      <c r="AG25" s="89">
        <v>39143</v>
      </c>
      <c r="AH25" s="90">
        <v>3912970.27</v>
      </c>
      <c r="AI25" s="91">
        <v>883800</v>
      </c>
      <c r="AJ25" s="91"/>
      <c r="AK25" s="91">
        <v>9312000</v>
      </c>
      <c r="AL25" s="91">
        <v>3837900</v>
      </c>
      <c r="AM25" s="91">
        <v>344100</v>
      </c>
      <c r="AN25" s="91">
        <v>1825800</v>
      </c>
      <c r="AO25" s="92">
        <v>16203600</v>
      </c>
      <c r="AP25" s="93">
        <v>155801</v>
      </c>
      <c r="AQ25" s="93">
        <v>327060</v>
      </c>
      <c r="AR25" s="93">
        <v>110000</v>
      </c>
      <c r="AS25" s="94">
        <v>592861</v>
      </c>
      <c r="AT25" s="91">
        <v>2750</v>
      </c>
      <c r="AU25" s="91">
        <v>10000</v>
      </c>
      <c r="AV25" s="91"/>
      <c r="AW25" s="91"/>
      <c r="AX25" s="91"/>
      <c r="AY25" s="91"/>
      <c r="AZ25" s="91"/>
      <c r="BA25" s="91"/>
      <c r="BB25" s="91"/>
      <c r="BC25" s="91"/>
      <c r="BD25" s="91"/>
      <c r="BE25" s="91"/>
      <c r="BF25" s="91"/>
      <c r="BG25" s="91"/>
      <c r="BH25" s="91"/>
      <c r="BI25" s="91"/>
      <c r="BJ25" s="91"/>
      <c r="BK25" s="91"/>
      <c r="BL25" s="91">
        <v>0</v>
      </c>
      <c r="BM25" s="91"/>
      <c r="BN25" s="91"/>
      <c r="BO25" s="91"/>
      <c r="BP25" s="95"/>
      <c r="BQ25" s="85"/>
      <c r="BR25" s="85"/>
      <c r="BS25" s="96">
        <v>0.327</v>
      </c>
      <c r="BT25" s="96">
        <v>0</v>
      </c>
      <c r="BU25" s="96">
        <v>0</v>
      </c>
      <c r="BV25" s="96">
        <v>0.032</v>
      </c>
      <c r="BW25" s="96">
        <v>1.647</v>
      </c>
      <c r="BX25" s="96">
        <v>0.668</v>
      </c>
      <c r="BY25" s="96">
        <v>0</v>
      </c>
      <c r="BZ25" s="96">
        <v>0.682</v>
      </c>
      <c r="CA25" s="96">
        <v>0</v>
      </c>
      <c r="CB25" s="96">
        <v>0.034</v>
      </c>
      <c r="CC25" s="96">
        <v>3.3899999999999997</v>
      </c>
      <c r="CD25" s="97">
        <v>98.66</v>
      </c>
      <c r="CE25" s="96">
        <v>3.1945598559055597</v>
      </c>
      <c r="CF25" s="98"/>
      <c r="CG25" s="91"/>
      <c r="CH25" s="91"/>
      <c r="CI25" s="91"/>
      <c r="CJ25" s="99"/>
      <c r="CK25" s="107"/>
      <c r="CL25" s="107"/>
      <c r="CM25" s="101"/>
      <c r="CN25" s="101"/>
      <c r="CO25" s="102"/>
    </row>
    <row r="26" spans="1:93" s="103" customFormat="1" ht="17.25" customHeight="1">
      <c r="A26" s="71" t="s">
        <v>156</v>
      </c>
      <c r="B26" s="72" t="s">
        <v>157</v>
      </c>
      <c r="C26" s="73">
        <v>1728676300</v>
      </c>
      <c r="D26" s="73">
        <v>2273368696</v>
      </c>
      <c r="E26" s="74">
        <v>4002044996</v>
      </c>
      <c r="F26" s="75"/>
      <c r="G26" s="75">
        <v>4002044996</v>
      </c>
      <c r="H26" s="76">
        <v>0</v>
      </c>
      <c r="I26" s="74">
        <v>4002044996</v>
      </c>
      <c r="J26" s="77">
        <v>2.406</v>
      </c>
      <c r="K26" s="78">
        <v>99.06</v>
      </c>
      <c r="L26" s="79"/>
      <c r="M26" s="76"/>
      <c r="N26" s="80"/>
      <c r="O26" s="81">
        <v>51297165</v>
      </c>
      <c r="P26" s="74">
        <v>4053342161</v>
      </c>
      <c r="Q26" s="82">
        <v>12524592.99</v>
      </c>
      <c r="R26" s="82"/>
      <c r="S26" s="82"/>
      <c r="T26" s="83">
        <v>4401.01</v>
      </c>
      <c r="U26" s="83"/>
      <c r="V26" s="84">
        <v>12520191.98</v>
      </c>
      <c r="W26" s="85"/>
      <c r="X26" s="86">
        <v>12520191.98</v>
      </c>
      <c r="Y26" s="87">
        <v>1253412.07</v>
      </c>
      <c r="Z26" s="87"/>
      <c r="AA26" s="88">
        <v>1219048.54</v>
      </c>
      <c r="AB26" s="89">
        <v>45646632</v>
      </c>
      <c r="AC26" s="89">
        <v>22966483</v>
      </c>
      <c r="AD26" s="89"/>
      <c r="AE26" s="89">
        <v>12064729.74</v>
      </c>
      <c r="AF26" s="89">
        <v>600307</v>
      </c>
      <c r="AG26" s="89"/>
      <c r="AH26" s="90">
        <v>96270804.33</v>
      </c>
      <c r="AI26" s="91">
        <v>111505654</v>
      </c>
      <c r="AJ26" s="91"/>
      <c r="AK26" s="91">
        <v>98284825</v>
      </c>
      <c r="AL26" s="91">
        <v>90158463</v>
      </c>
      <c r="AM26" s="91">
        <v>550600</v>
      </c>
      <c r="AN26" s="91">
        <v>21754446</v>
      </c>
      <c r="AO26" s="92">
        <v>322253988</v>
      </c>
      <c r="AP26" s="93">
        <v>875000</v>
      </c>
      <c r="AQ26" s="93">
        <v>4205435.66</v>
      </c>
      <c r="AR26" s="93">
        <v>750000</v>
      </c>
      <c r="AS26" s="94">
        <v>5830435.66</v>
      </c>
      <c r="AT26" s="91">
        <v>16250</v>
      </c>
      <c r="AU26" s="91">
        <v>117500</v>
      </c>
      <c r="AV26" s="91"/>
      <c r="AW26" s="91"/>
      <c r="AX26" s="91"/>
      <c r="AY26" s="91"/>
      <c r="AZ26" s="91"/>
      <c r="BA26" s="91"/>
      <c r="BB26" s="91"/>
      <c r="BC26" s="91"/>
      <c r="BD26" s="91"/>
      <c r="BE26" s="91"/>
      <c r="BF26" s="91"/>
      <c r="BG26" s="91"/>
      <c r="BH26" s="91"/>
      <c r="BI26" s="91"/>
      <c r="BJ26" s="91"/>
      <c r="BK26" s="91"/>
      <c r="BL26" s="91">
        <v>0</v>
      </c>
      <c r="BM26" s="91"/>
      <c r="BN26" s="91"/>
      <c r="BO26" s="91"/>
      <c r="BP26" s="95"/>
      <c r="BQ26" s="85"/>
      <c r="BR26" s="85"/>
      <c r="BS26" s="96">
        <v>0.312</v>
      </c>
      <c r="BT26" s="108">
        <v>0.032</v>
      </c>
      <c r="BU26" s="96">
        <v>0</v>
      </c>
      <c r="BV26" s="96">
        <v>0.031</v>
      </c>
      <c r="BW26" s="96">
        <v>1.141</v>
      </c>
      <c r="BX26" s="96">
        <v>0.574</v>
      </c>
      <c r="BY26" s="96">
        <v>0</v>
      </c>
      <c r="BZ26" s="96">
        <v>0.301</v>
      </c>
      <c r="CA26" s="96">
        <v>0.015</v>
      </c>
      <c r="CB26" s="96">
        <v>0</v>
      </c>
      <c r="CC26" s="96">
        <v>2.4059999999999997</v>
      </c>
      <c r="CD26" s="97">
        <v>99.06</v>
      </c>
      <c r="CE26" s="96">
        <v>2.3750969078378774</v>
      </c>
      <c r="CF26" s="98"/>
      <c r="CG26" s="91"/>
      <c r="CH26" s="91"/>
      <c r="CI26" s="91"/>
      <c r="CJ26" s="99"/>
      <c r="CK26" s="107"/>
      <c r="CL26" s="107"/>
      <c r="CM26" s="101"/>
      <c r="CN26" s="101"/>
      <c r="CO26" s="102"/>
    </row>
    <row r="27" spans="1:93" s="103" customFormat="1" ht="17.25" customHeight="1">
      <c r="A27" s="71" t="s">
        <v>158</v>
      </c>
      <c r="B27" s="72" t="s">
        <v>159</v>
      </c>
      <c r="C27" s="73">
        <v>966468155</v>
      </c>
      <c r="D27" s="73">
        <v>1626607200</v>
      </c>
      <c r="E27" s="74">
        <v>2593075355</v>
      </c>
      <c r="F27" s="75"/>
      <c r="G27" s="75">
        <v>2593075355</v>
      </c>
      <c r="H27" s="76">
        <v>257705</v>
      </c>
      <c r="I27" s="74">
        <v>2593333060</v>
      </c>
      <c r="J27" s="77">
        <v>2.8</v>
      </c>
      <c r="K27" s="78">
        <v>84.24</v>
      </c>
      <c r="L27" s="79"/>
      <c r="M27" s="76"/>
      <c r="N27" s="80"/>
      <c r="O27" s="81">
        <v>489662372</v>
      </c>
      <c r="P27" s="74">
        <v>3082995432</v>
      </c>
      <c r="Q27" s="82">
        <v>9526277.69</v>
      </c>
      <c r="R27" s="82"/>
      <c r="S27" s="82"/>
      <c r="T27" s="83">
        <v>4320.9</v>
      </c>
      <c r="U27" s="83"/>
      <c r="V27" s="84">
        <v>9521956.79</v>
      </c>
      <c r="W27" s="85"/>
      <c r="X27" s="86">
        <v>9521956.79</v>
      </c>
      <c r="Y27" s="87">
        <v>953253.15</v>
      </c>
      <c r="Z27" s="87"/>
      <c r="AA27" s="88">
        <v>927129.51</v>
      </c>
      <c r="AB27" s="89">
        <v>28820286</v>
      </c>
      <c r="AC27" s="89">
        <v>18154962</v>
      </c>
      <c r="AD27" s="89"/>
      <c r="AE27" s="89">
        <v>13692799</v>
      </c>
      <c r="AF27" s="89">
        <v>518667</v>
      </c>
      <c r="AG27" s="89"/>
      <c r="AH27" s="90">
        <v>72589053.45</v>
      </c>
      <c r="AI27" s="91">
        <v>22054805</v>
      </c>
      <c r="AJ27" s="91"/>
      <c r="AK27" s="91">
        <v>56212435</v>
      </c>
      <c r="AL27" s="91">
        <v>14186325</v>
      </c>
      <c r="AM27" s="91">
        <v>1588200</v>
      </c>
      <c r="AN27" s="91">
        <v>21747400</v>
      </c>
      <c r="AO27" s="92">
        <v>115789165</v>
      </c>
      <c r="AP27" s="93">
        <v>105500</v>
      </c>
      <c r="AQ27" s="93">
        <v>3201329.02</v>
      </c>
      <c r="AR27" s="93">
        <v>746000</v>
      </c>
      <c r="AS27" s="94">
        <v>4052829.02</v>
      </c>
      <c r="AT27" s="91">
        <v>11000</v>
      </c>
      <c r="AU27" s="91">
        <v>118250</v>
      </c>
      <c r="AV27" s="91"/>
      <c r="AW27" s="91"/>
      <c r="AX27" s="91"/>
      <c r="AY27" s="91"/>
      <c r="AZ27" s="91"/>
      <c r="BA27" s="91"/>
      <c r="BB27" s="91"/>
      <c r="BC27" s="91"/>
      <c r="BD27" s="91"/>
      <c r="BE27" s="91"/>
      <c r="BF27" s="91"/>
      <c r="BG27" s="91"/>
      <c r="BH27" s="91"/>
      <c r="BI27" s="91"/>
      <c r="BJ27" s="91"/>
      <c r="BK27" s="91"/>
      <c r="BL27" s="91">
        <v>0</v>
      </c>
      <c r="BM27" s="91"/>
      <c r="BN27" s="91"/>
      <c r="BO27" s="91"/>
      <c r="BP27" s="95"/>
      <c r="BQ27" s="85"/>
      <c r="BR27" s="85"/>
      <c r="BS27" s="96">
        <v>0.367</v>
      </c>
      <c r="BT27" s="96">
        <v>0.037</v>
      </c>
      <c r="BU27" s="96">
        <v>0</v>
      </c>
      <c r="BV27" s="96">
        <v>0.036</v>
      </c>
      <c r="BW27" s="96">
        <v>1.1119999999999999</v>
      </c>
      <c r="BX27" s="96">
        <v>0.7</v>
      </c>
      <c r="BY27" s="96">
        <v>0</v>
      </c>
      <c r="BZ27" s="96">
        <v>0.528</v>
      </c>
      <c r="CA27" s="96">
        <v>0.02</v>
      </c>
      <c r="CB27" s="96">
        <v>0</v>
      </c>
      <c r="CC27" s="96">
        <v>2.8</v>
      </c>
      <c r="CD27" s="97">
        <v>84.24</v>
      </c>
      <c r="CE27" s="96">
        <v>2.3544975998524285</v>
      </c>
      <c r="CF27" s="98"/>
      <c r="CG27" s="91"/>
      <c r="CH27" s="91"/>
      <c r="CI27" s="91"/>
      <c r="CJ27" s="99"/>
      <c r="CK27" s="107"/>
      <c r="CL27" s="107"/>
      <c r="CM27" s="101"/>
      <c r="CN27" s="101"/>
      <c r="CO27" s="102"/>
    </row>
    <row r="28" spans="1:93" s="103" customFormat="1" ht="17.25" customHeight="1">
      <c r="A28" s="71" t="s">
        <v>160</v>
      </c>
      <c r="B28" s="72" t="s">
        <v>161</v>
      </c>
      <c r="C28" s="73">
        <v>54574600</v>
      </c>
      <c r="D28" s="73">
        <v>38104700</v>
      </c>
      <c r="E28" s="74">
        <v>92679300</v>
      </c>
      <c r="F28" s="75"/>
      <c r="G28" s="75">
        <v>92679300</v>
      </c>
      <c r="H28" s="76">
        <v>91553</v>
      </c>
      <c r="I28" s="74">
        <v>92770853</v>
      </c>
      <c r="J28" s="77">
        <v>2.081</v>
      </c>
      <c r="K28" s="78">
        <v>98.89</v>
      </c>
      <c r="L28" s="79"/>
      <c r="M28" s="76"/>
      <c r="N28" s="80"/>
      <c r="O28" s="81">
        <v>1313320</v>
      </c>
      <c r="P28" s="74">
        <v>94084173</v>
      </c>
      <c r="Q28" s="82">
        <v>290714.66</v>
      </c>
      <c r="R28" s="82"/>
      <c r="S28" s="82"/>
      <c r="T28" s="83">
        <v>369.01</v>
      </c>
      <c r="U28" s="83"/>
      <c r="V28" s="84">
        <v>290345.64999999997</v>
      </c>
      <c r="W28" s="85"/>
      <c r="X28" s="86">
        <v>290345.64999999997</v>
      </c>
      <c r="Y28" s="87">
        <v>29066.74</v>
      </c>
      <c r="Z28" s="87"/>
      <c r="AA28" s="88">
        <v>28269.97</v>
      </c>
      <c r="AB28" s="89">
        <v>0</v>
      </c>
      <c r="AC28" s="89">
        <v>1198318</v>
      </c>
      <c r="AD28" s="89"/>
      <c r="AE28" s="89">
        <v>384543.87</v>
      </c>
      <c r="AF28" s="89">
        <v>0</v>
      </c>
      <c r="AG28" s="89"/>
      <c r="AH28" s="90">
        <v>1930544.23</v>
      </c>
      <c r="AI28" s="91">
        <v>479800</v>
      </c>
      <c r="AJ28" s="91"/>
      <c r="AK28" s="91">
        <v>7443600</v>
      </c>
      <c r="AL28" s="91">
        <v>1792800</v>
      </c>
      <c r="AM28" s="91">
        <v>13000</v>
      </c>
      <c r="AN28" s="91">
        <v>1981700</v>
      </c>
      <c r="AO28" s="92">
        <v>11710900</v>
      </c>
      <c r="AP28" s="93">
        <v>163000</v>
      </c>
      <c r="AQ28" s="93">
        <v>381742.69</v>
      </c>
      <c r="AR28" s="93">
        <v>12500</v>
      </c>
      <c r="AS28" s="94">
        <v>557242.69</v>
      </c>
      <c r="AT28" s="91">
        <v>0</v>
      </c>
      <c r="AU28" s="91">
        <v>5750</v>
      </c>
      <c r="AV28" s="91"/>
      <c r="AW28" s="91"/>
      <c r="AX28" s="91"/>
      <c r="AY28" s="91"/>
      <c r="AZ28" s="91"/>
      <c r="BA28" s="91"/>
      <c r="BB28" s="91"/>
      <c r="BC28" s="91"/>
      <c r="BD28" s="91"/>
      <c r="BE28" s="91"/>
      <c r="BF28" s="91"/>
      <c r="BG28" s="91"/>
      <c r="BH28" s="91"/>
      <c r="BI28" s="91"/>
      <c r="BJ28" s="91"/>
      <c r="BK28" s="91"/>
      <c r="BL28" s="91">
        <v>0</v>
      </c>
      <c r="BM28" s="91"/>
      <c r="BN28" s="91"/>
      <c r="BO28" s="91"/>
      <c r="BP28" s="95"/>
      <c r="BQ28" s="85"/>
      <c r="BR28" s="85"/>
      <c r="BS28" s="96">
        <v>0.313</v>
      </c>
      <c r="BT28" s="96">
        <v>0.032</v>
      </c>
      <c r="BU28" s="96">
        <v>0</v>
      </c>
      <c r="BV28" s="96">
        <v>0.031</v>
      </c>
      <c r="BW28" s="96">
        <v>0</v>
      </c>
      <c r="BX28" s="96">
        <v>1.2910000000000001</v>
      </c>
      <c r="BY28" s="96">
        <v>0</v>
      </c>
      <c r="BZ28" s="96">
        <v>0.414</v>
      </c>
      <c r="CA28" s="96">
        <v>0</v>
      </c>
      <c r="CB28" s="96">
        <v>0</v>
      </c>
      <c r="CC28" s="96">
        <v>2.081</v>
      </c>
      <c r="CD28" s="97">
        <v>98.89</v>
      </c>
      <c r="CE28" s="96">
        <v>2.0519330387269283</v>
      </c>
      <c r="CF28" s="98"/>
      <c r="CG28" s="91"/>
      <c r="CH28" s="91"/>
      <c r="CI28" s="91"/>
      <c r="CJ28" s="99"/>
      <c r="CK28" s="107"/>
      <c r="CL28" s="107"/>
      <c r="CM28" s="101"/>
      <c r="CN28" s="101"/>
      <c r="CO28" s="102"/>
    </row>
    <row r="29" spans="1:93" s="103" customFormat="1" ht="17.25" customHeight="1">
      <c r="A29" s="71" t="s">
        <v>162</v>
      </c>
      <c r="B29" s="72" t="s">
        <v>163</v>
      </c>
      <c r="C29" s="73">
        <v>585209955</v>
      </c>
      <c r="D29" s="73">
        <v>772151710</v>
      </c>
      <c r="E29" s="74">
        <v>1357361665</v>
      </c>
      <c r="F29" s="75"/>
      <c r="G29" s="75">
        <v>1357361665</v>
      </c>
      <c r="H29" s="76">
        <v>0</v>
      </c>
      <c r="I29" s="74">
        <v>1357361665</v>
      </c>
      <c r="J29" s="77">
        <v>2.435</v>
      </c>
      <c r="K29" s="78">
        <v>83.71</v>
      </c>
      <c r="L29" s="79"/>
      <c r="M29" s="76"/>
      <c r="N29" s="80"/>
      <c r="O29" s="81">
        <v>268430736</v>
      </c>
      <c r="P29" s="74">
        <v>1625792401</v>
      </c>
      <c r="Q29" s="82">
        <v>5023604.55</v>
      </c>
      <c r="R29" s="82"/>
      <c r="S29" s="82"/>
      <c r="T29" s="83">
        <v>4613.6</v>
      </c>
      <c r="U29" s="83"/>
      <c r="V29" s="84">
        <v>5018990.95</v>
      </c>
      <c r="W29" s="85"/>
      <c r="X29" s="86">
        <v>5018990.95</v>
      </c>
      <c r="Y29" s="87">
        <v>502457.73</v>
      </c>
      <c r="Z29" s="87"/>
      <c r="AA29" s="88">
        <v>488681.26</v>
      </c>
      <c r="AB29" s="89">
        <v>12633947</v>
      </c>
      <c r="AC29" s="89">
        <v>8629669</v>
      </c>
      <c r="AD29" s="89"/>
      <c r="AE29" s="89">
        <v>5090175</v>
      </c>
      <c r="AF29" s="89">
        <v>678681</v>
      </c>
      <c r="AG29" s="89"/>
      <c r="AH29" s="90">
        <v>33042601.939999998</v>
      </c>
      <c r="AI29" s="91">
        <v>17400180</v>
      </c>
      <c r="AJ29" s="91"/>
      <c r="AK29" s="91">
        <v>30376200</v>
      </c>
      <c r="AL29" s="91">
        <v>5938000</v>
      </c>
      <c r="AM29" s="91">
        <v>910400</v>
      </c>
      <c r="AN29" s="91">
        <v>14125400</v>
      </c>
      <c r="AO29" s="92">
        <v>68750180</v>
      </c>
      <c r="AP29" s="93">
        <v>2196795</v>
      </c>
      <c r="AQ29" s="93">
        <v>1944378</v>
      </c>
      <c r="AR29" s="93">
        <v>295000</v>
      </c>
      <c r="AS29" s="94">
        <v>4436173</v>
      </c>
      <c r="AT29" s="91">
        <v>2000</v>
      </c>
      <c r="AU29" s="91">
        <v>31750</v>
      </c>
      <c r="AV29" s="91"/>
      <c r="AW29" s="91"/>
      <c r="AX29" s="91"/>
      <c r="AY29" s="91"/>
      <c r="AZ29" s="91"/>
      <c r="BA29" s="91"/>
      <c r="BB29" s="91"/>
      <c r="BC29" s="91"/>
      <c r="BD29" s="91"/>
      <c r="BE29" s="91"/>
      <c r="BF29" s="91"/>
      <c r="BG29" s="91"/>
      <c r="BH29" s="91"/>
      <c r="BI29" s="91"/>
      <c r="BJ29" s="91"/>
      <c r="BK29" s="91"/>
      <c r="BL29" s="91">
        <v>0</v>
      </c>
      <c r="BM29" s="91"/>
      <c r="BN29" s="91"/>
      <c r="BO29" s="91"/>
      <c r="BP29" s="95"/>
      <c r="BQ29" s="85"/>
      <c r="BR29" s="85"/>
      <c r="BS29" s="96">
        <v>0.369</v>
      </c>
      <c r="BT29" s="96">
        <v>0.038</v>
      </c>
      <c r="BU29" s="96">
        <v>0</v>
      </c>
      <c r="BV29" s="96">
        <v>0.037</v>
      </c>
      <c r="BW29" s="96">
        <v>0.931</v>
      </c>
      <c r="BX29" s="96">
        <v>0.635</v>
      </c>
      <c r="BY29" s="96">
        <v>0</v>
      </c>
      <c r="BZ29" s="96">
        <v>0.375</v>
      </c>
      <c r="CA29" s="96">
        <v>0.05</v>
      </c>
      <c r="CB29" s="96">
        <v>0</v>
      </c>
      <c r="CC29" s="96">
        <v>2.435</v>
      </c>
      <c r="CD29" s="97">
        <v>83.71</v>
      </c>
      <c r="CE29" s="96">
        <v>2.0323998266738115</v>
      </c>
      <c r="CF29" s="98"/>
      <c r="CG29" s="91"/>
      <c r="CH29" s="91"/>
      <c r="CI29" s="91"/>
      <c r="CJ29" s="99"/>
      <c r="CK29" s="107"/>
      <c r="CL29" s="107"/>
      <c r="CM29" s="101"/>
      <c r="CN29" s="101"/>
      <c r="CO29" s="102"/>
    </row>
    <row r="30" spans="1:93" s="103" customFormat="1" ht="17.25" customHeight="1">
      <c r="A30" s="71" t="s">
        <v>164</v>
      </c>
      <c r="B30" s="72" t="s">
        <v>165</v>
      </c>
      <c r="C30" s="73">
        <v>208021369</v>
      </c>
      <c r="D30" s="73">
        <v>490040782</v>
      </c>
      <c r="E30" s="74">
        <v>698062151</v>
      </c>
      <c r="F30" s="75"/>
      <c r="G30" s="75">
        <v>698062151</v>
      </c>
      <c r="H30" s="76">
        <v>95</v>
      </c>
      <c r="I30" s="74">
        <v>698062246</v>
      </c>
      <c r="J30" s="77">
        <v>2.601</v>
      </c>
      <c r="K30" s="78">
        <v>86.19</v>
      </c>
      <c r="L30" s="79"/>
      <c r="M30" s="76"/>
      <c r="N30" s="80"/>
      <c r="O30" s="81">
        <v>114021547</v>
      </c>
      <c r="P30" s="74">
        <v>812083793</v>
      </c>
      <c r="Q30" s="82">
        <v>2509291.98</v>
      </c>
      <c r="R30" s="82"/>
      <c r="S30" s="82"/>
      <c r="T30" s="83">
        <v>3138.54</v>
      </c>
      <c r="U30" s="83"/>
      <c r="V30" s="84">
        <v>2506153.44</v>
      </c>
      <c r="W30" s="85"/>
      <c r="X30" s="86">
        <v>2506153.44</v>
      </c>
      <c r="Y30" s="87">
        <v>250893.54</v>
      </c>
      <c r="Z30" s="87"/>
      <c r="AA30" s="88">
        <v>244014.6</v>
      </c>
      <c r="AB30" s="89">
        <v>8516596</v>
      </c>
      <c r="AC30" s="89">
        <v>4745604</v>
      </c>
      <c r="AD30" s="89"/>
      <c r="AE30" s="89">
        <v>1749722.2</v>
      </c>
      <c r="AF30" s="89">
        <v>139612.45</v>
      </c>
      <c r="AG30" s="89"/>
      <c r="AH30" s="90">
        <v>18152596.23</v>
      </c>
      <c r="AI30" s="91">
        <v>17902000</v>
      </c>
      <c r="AJ30" s="91"/>
      <c r="AK30" s="91">
        <v>227641400</v>
      </c>
      <c r="AL30" s="91">
        <v>4295900</v>
      </c>
      <c r="AM30" s="91">
        <v>242500</v>
      </c>
      <c r="AN30" s="91">
        <v>3562600</v>
      </c>
      <c r="AO30" s="92">
        <v>253644400</v>
      </c>
      <c r="AP30" s="93">
        <v>486000</v>
      </c>
      <c r="AQ30" s="93">
        <v>767110.63</v>
      </c>
      <c r="AR30" s="93">
        <v>185000</v>
      </c>
      <c r="AS30" s="94">
        <v>1438110.63</v>
      </c>
      <c r="AT30" s="91">
        <v>3000</v>
      </c>
      <c r="AU30" s="91">
        <v>25500</v>
      </c>
      <c r="AV30" s="91"/>
      <c r="AW30" s="91"/>
      <c r="AX30" s="91"/>
      <c r="AY30" s="91"/>
      <c r="AZ30" s="91"/>
      <c r="BA30" s="91"/>
      <c r="BB30" s="91"/>
      <c r="BC30" s="91"/>
      <c r="BD30" s="91"/>
      <c r="BE30" s="91"/>
      <c r="BF30" s="91"/>
      <c r="BG30" s="91"/>
      <c r="BH30" s="91"/>
      <c r="BI30" s="91"/>
      <c r="BJ30" s="91"/>
      <c r="BK30" s="91"/>
      <c r="BL30" s="91">
        <v>0</v>
      </c>
      <c r="BM30" s="91"/>
      <c r="BN30" s="91"/>
      <c r="BO30" s="91"/>
      <c r="BP30" s="95"/>
      <c r="BQ30" s="85"/>
      <c r="BR30" s="85"/>
      <c r="BS30" s="96">
        <v>0.36</v>
      </c>
      <c r="BT30" s="96">
        <v>0.036</v>
      </c>
      <c r="BU30" s="96">
        <v>0</v>
      </c>
      <c r="BV30" s="96">
        <v>0.035</v>
      </c>
      <c r="BW30" s="96">
        <v>1.2209999999999999</v>
      </c>
      <c r="BX30" s="96">
        <v>0.679</v>
      </c>
      <c r="BY30" s="96">
        <v>0</v>
      </c>
      <c r="BZ30" s="96">
        <v>0.25</v>
      </c>
      <c r="CA30" s="96">
        <v>0.02</v>
      </c>
      <c r="CB30" s="96">
        <v>0</v>
      </c>
      <c r="CC30" s="96">
        <v>2.601</v>
      </c>
      <c r="CD30" s="97">
        <v>86.19</v>
      </c>
      <c r="CE30" s="96">
        <v>2.2353107384326285</v>
      </c>
      <c r="CF30" s="98"/>
      <c r="CG30" s="91"/>
      <c r="CH30" s="91"/>
      <c r="CI30" s="91"/>
      <c r="CJ30" s="99"/>
      <c r="CK30" s="107"/>
      <c r="CL30" s="107"/>
      <c r="CM30" s="101"/>
      <c r="CN30" s="101"/>
      <c r="CO30" s="102"/>
    </row>
    <row r="31" spans="1:93" s="103" customFormat="1" ht="17.25" customHeight="1">
      <c r="A31" s="71" t="s">
        <v>166</v>
      </c>
      <c r="B31" s="72" t="s">
        <v>167</v>
      </c>
      <c r="C31" s="73">
        <v>162347900</v>
      </c>
      <c r="D31" s="73">
        <v>344909409</v>
      </c>
      <c r="E31" s="74">
        <v>507257309</v>
      </c>
      <c r="F31" s="75"/>
      <c r="G31" s="75">
        <v>507257309</v>
      </c>
      <c r="H31" s="76">
        <v>565851</v>
      </c>
      <c r="I31" s="74">
        <v>507823160</v>
      </c>
      <c r="J31" s="77">
        <v>2.258</v>
      </c>
      <c r="K31" s="78">
        <v>100.31</v>
      </c>
      <c r="L31" s="79"/>
      <c r="M31" s="76"/>
      <c r="N31" s="80">
        <v>200562</v>
      </c>
      <c r="O31" s="81"/>
      <c r="P31" s="74">
        <v>507622598</v>
      </c>
      <c r="Q31" s="82">
        <v>1568524.48</v>
      </c>
      <c r="R31" s="82"/>
      <c r="S31" s="82"/>
      <c r="T31" s="83">
        <v>1461.56</v>
      </c>
      <c r="U31" s="83"/>
      <c r="V31" s="84">
        <v>1567062.92</v>
      </c>
      <c r="W31" s="85"/>
      <c r="X31" s="86">
        <v>1567062.92</v>
      </c>
      <c r="Y31" s="87">
        <v>156877.89</v>
      </c>
      <c r="Z31" s="87"/>
      <c r="AA31" s="88">
        <v>152581.1</v>
      </c>
      <c r="AB31" s="89">
        <v>0</v>
      </c>
      <c r="AC31" s="89">
        <v>7909556</v>
      </c>
      <c r="AD31" s="89"/>
      <c r="AE31" s="89">
        <v>1371122</v>
      </c>
      <c r="AF31" s="89">
        <v>304694</v>
      </c>
      <c r="AG31" s="89"/>
      <c r="AH31" s="90">
        <v>11461893.91</v>
      </c>
      <c r="AI31" s="91">
        <v>16518800</v>
      </c>
      <c r="AJ31" s="91"/>
      <c r="AK31" s="91">
        <v>19318900</v>
      </c>
      <c r="AL31" s="91">
        <v>3980500</v>
      </c>
      <c r="AM31" s="91">
        <v>133000</v>
      </c>
      <c r="AN31" s="91">
        <v>4535800</v>
      </c>
      <c r="AO31" s="92">
        <v>44487000</v>
      </c>
      <c r="AP31" s="93">
        <v>255000</v>
      </c>
      <c r="AQ31" s="93">
        <v>1960849</v>
      </c>
      <c r="AR31" s="93">
        <v>119000</v>
      </c>
      <c r="AS31" s="94">
        <v>2334849</v>
      </c>
      <c r="AT31" s="91">
        <v>3500</v>
      </c>
      <c r="AU31" s="91">
        <v>25750</v>
      </c>
      <c r="AV31" s="91"/>
      <c r="AW31" s="91"/>
      <c r="AX31" s="91"/>
      <c r="AY31" s="91"/>
      <c r="AZ31" s="91"/>
      <c r="BA31" s="91"/>
      <c r="BB31" s="91"/>
      <c r="BC31" s="91"/>
      <c r="BD31" s="91"/>
      <c r="BE31" s="91"/>
      <c r="BF31" s="91"/>
      <c r="BG31" s="91"/>
      <c r="BH31" s="91"/>
      <c r="BI31" s="91"/>
      <c r="BJ31" s="91"/>
      <c r="BK31" s="91"/>
      <c r="BL31" s="91">
        <v>0</v>
      </c>
      <c r="BM31" s="91"/>
      <c r="BN31" s="91"/>
      <c r="BO31" s="91"/>
      <c r="BP31" s="95"/>
      <c r="BQ31" s="85"/>
      <c r="BR31" s="85"/>
      <c r="BS31" s="96">
        <v>0.309</v>
      </c>
      <c r="BT31" s="96">
        <v>0.031</v>
      </c>
      <c r="BU31" s="96">
        <v>0</v>
      </c>
      <c r="BV31" s="96">
        <v>0.031</v>
      </c>
      <c r="BW31" s="96">
        <v>0</v>
      </c>
      <c r="BX31" s="96">
        <v>1.558</v>
      </c>
      <c r="BY31" s="96">
        <v>0</v>
      </c>
      <c r="BZ31" s="96">
        <v>0.269</v>
      </c>
      <c r="CA31" s="96">
        <v>0.06</v>
      </c>
      <c r="CB31" s="96">
        <v>0</v>
      </c>
      <c r="CC31" s="96">
        <v>2.258</v>
      </c>
      <c r="CD31" s="97">
        <v>100.31</v>
      </c>
      <c r="CE31" s="96">
        <v>2.257955803220565</v>
      </c>
      <c r="CF31" s="98"/>
      <c r="CG31" s="91"/>
      <c r="CH31" s="91"/>
      <c r="CI31" s="91"/>
      <c r="CJ31" s="99"/>
      <c r="CK31" s="107"/>
      <c r="CL31" s="107"/>
      <c r="CM31" s="101"/>
      <c r="CN31" s="101"/>
      <c r="CO31" s="102"/>
    </row>
    <row r="32" spans="1:87" ht="17.25" customHeight="1">
      <c r="A32" s="39"/>
      <c r="B32" s="39"/>
      <c r="C32" s="34">
        <f aca="true" t="shared" si="0" ref="C32:I32">SUM(C6:C31)</f>
        <v>7498144532</v>
      </c>
      <c r="D32" s="34">
        <f t="shared" si="0"/>
        <v>12045740355</v>
      </c>
      <c r="E32" s="34">
        <f t="shared" si="0"/>
        <v>19543884887</v>
      </c>
      <c r="F32" s="34">
        <f t="shared" si="0"/>
        <v>5338800</v>
      </c>
      <c r="G32" s="34">
        <f t="shared" si="0"/>
        <v>19538546087</v>
      </c>
      <c r="H32" s="34">
        <f t="shared" si="0"/>
        <v>8748173</v>
      </c>
      <c r="I32" s="31">
        <f t="shared" si="0"/>
        <v>19547294260</v>
      </c>
      <c r="J32" s="34"/>
      <c r="K32" s="34"/>
      <c r="L32" s="34">
        <f>SUM(L6:L31)</f>
        <v>0</v>
      </c>
      <c r="M32" s="34">
        <f>SUM(M6:M31)</f>
        <v>0</v>
      </c>
      <c r="N32" s="34">
        <f>SUM(N6:N31)</f>
        <v>20798739</v>
      </c>
      <c r="O32" s="66">
        <f>SUM(O6:O31)</f>
        <v>1667373950</v>
      </c>
      <c r="P32" s="34">
        <f>SUM(P6:P31)</f>
        <v>21193869471</v>
      </c>
      <c r="Q32" s="109">
        <f>V32-U32+T32-S32+R32</f>
        <v>65487831.660000004</v>
      </c>
      <c r="R32" s="36">
        <f>SUM(R6:R31)</f>
        <v>0</v>
      </c>
      <c r="S32" s="36">
        <f>SUM(S6:S31)</f>
        <v>0</v>
      </c>
      <c r="T32" s="36">
        <f>SUM(T6:T31)</f>
        <v>98893.09999999999</v>
      </c>
      <c r="U32" s="36">
        <f>SUM(U6:U31)</f>
        <v>0</v>
      </c>
      <c r="V32" s="37">
        <v>65388938.56</v>
      </c>
      <c r="W32" s="34">
        <f aca="true" t="shared" si="1" ref="W32:BO32">SUM(W6:W31)</f>
        <v>0</v>
      </c>
      <c r="X32" s="35">
        <f>SUM(X6:X31)</f>
        <v>65388938.56</v>
      </c>
      <c r="Y32" s="35">
        <f t="shared" si="1"/>
        <v>6131049</v>
      </c>
      <c r="Z32" s="36">
        <f t="shared" si="1"/>
        <v>0</v>
      </c>
      <c r="AA32" s="36">
        <f t="shared" si="1"/>
        <v>6366410.999999999</v>
      </c>
      <c r="AB32" s="35">
        <f t="shared" si="1"/>
        <v>213089505</v>
      </c>
      <c r="AC32" s="35">
        <f t="shared" si="1"/>
        <v>132725083</v>
      </c>
      <c r="AD32" s="35">
        <f t="shared" si="1"/>
        <v>0</v>
      </c>
      <c r="AE32" s="35">
        <f t="shared" si="1"/>
        <v>73813233.35000001</v>
      </c>
      <c r="AF32" s="35">
        <f t="shared" si="1"/>
        <v>4520080.22</v>
      </c>
      <c r="AG32" s="35">
        <f t="shared" si="1"/>
        <v>443749.70999999996</v>
      </c>
      <c r="AH32" s="57">
        <f>SUM(AH6:AH31)</f>
        <v>502478049.84000003</v>
      </c>
      <c r="AI32" s="34">
        <f>SUM(AI6:AI31)</f>
        <v>397864468</v>
      </c>
      <c r="AJ32" s="34">
        <f t="shared" si="1"/>
        <v>3099000</v>
      </c>
      <c r="AK32" s="34">
        <f t="shared" si="1"/>
        <v>986735257</v>
      </c>
      <c r="AL32" s="34">
        <f t="shared" si="1"/>
        <v>248088814</v>
      </c>
      <c r="AM32" s="34">
        <f t="shared" si="1"/>
        <v>13012200</v>
      </c>
      <c r="AN32" s="34">
        <f>SUM(AN6:AN31)</f>
        <v>201263983</v>
      </c>
      <c r="AO32" s="34">
        <f>SUM(AO6:AO31)</f>
        <v>1850063722</v>
      </c>
      <c r="AP32" s="47">
        <f>SUM(AP6:AP31)</f>
        <v>11448652</v>
      </c>
      <c r="AQ32" s="47">
        <f t="shared" si="1"/>
        <v>33877001.91</v>
      </c>
      <c r="AR32" s="47">
        <f t="shared" si="1"/>
        <v>6078705.02</v>
      </c>
      <c r="AS32" s="47">
        <f t="shared" si="1"/>
        <v>51404358.93000001</v>
      </c>
      <c r="AT32" s="34">
        <f t="shared" si="1"/>
        <v>108250</v>
      </c>
      <c r="AU32" s="34">
        <f t="shared" si="1"/>
        <v>798250</v>
      </c>
      <c r="AV32" s="34">
        <f t="shared" si="1"/>
        <v>0</v>
      </c>
      <c r="AW32" s="34">
        <f t="shared" si="1"/>
        <v>291800</v>
      </c>
      <c r="AX32" s="34">
        <f t="shared" si="1"/>
        <v>0</v>
      </c>
      <c r="AY32" s="34">
        <f t="shared" si="1"/>
        <v>0</v>
      </c>
      <c r="AZ32" s="34">
        <f t="shared" si="1"/>
        <v>0</v>
      </c>
      <c r="BA32" s="34">
        <f t="shared" si="1"/>
        <v>0</v>
      </c>
      <c r="BB32" s="34">
        <f t="shared" si="1"/>
        <v>0</v>
      </c>
      <c r="BC32" s="34">
        <f t="shared" si="1"/>
        <v>0</v>
      </c>
      <c r="BD32" s="34">
        <f t="shared" si="1"/>
        <v>0</v>
      </c>
      <c r="BE32" s="34">
        <f t="shared" si="1"/>
        <v>222800</v>
      </c>
      <c r="BF32" s="34">
        <f t="shared" si="1"/>
        <v>0</v>
      </c>
      <c r="BG32" s="34">
        <f t="shared" si="1"/>
        <v>0</v>
      </c>
      <c r="BH32" s="34">
        <f t="shared" si="1"/>
        <v>0</v>
      </c>
      <c r="BI32" s="34">
        <f t="shared" si="1"/>
        <v>0</v>
      </c>
      <c r="BJ32" s="34">
        <f t="shared" si="1"/>
        <v>0</v>
      </c>
      <c r="BK32" s="34">
        <f t="shared" si="1"/>
        <v>4824200</v>
      </c>
      <c r="BL32" s="34">
        <f t="shared" si="1"/>
        <v>5338800</v>
      </c>
      <c r="BM32" s="34">
        <f t="shared" si="1"/>
        <v>0</v>
      </c>
      <c r="BN32" s="34">
        <f t="shared" si="1"/>
        <v>0</v>
      </c>
      <c r="BO32" s="34">
        <f t="shared" si="1"/>
        <v>0</v>
      </c>
      <c r="BP32" s="40"/>
      <c r="BQ32" s="34">
        <f>SUM(BQ6:BQ31)</f>
        <v>0</v>
      </c>
      <c r="BR32" s="34">
        <f>SUM(BR6:BR31)</f>
        <v>0</v>
      </c>
      <c r="BS32" s="34"/>
      <c r="BT32" s="34"/>
      <c r="BU32" s="34"/>
      <c r="BV32" s="34"/>
      <c r="BW32" s="34"/>
      <c r="BX32" s="34"/>
      <c r="BY32" s="34"/>
      <c r="BZ32" s="34"/>
      <c r="CA32" s="34"/>
      <c r="CB32" s="34"/>
      <c r="CC32" s="34"/>
      <c r="CD32" s="34"/>
      <c r="CE32" s="34"/>
      <c r="CF32" s="32"/>
      <c r="CG32" s="46">
        <f>SUM(CG6:CG31)</f>
        <v>0</v>
      </c>
      <c r="CH32" s="46">
        <f>SUM(CH6:CH31)</f>
        <v>0</v>
      </c>
      <c r="CI32" s="46">
        <f>SUM(CI6:CI31)</f>
        <v>0</v>
      </c>
    </row>
    <row r="33" spans="3:99" ht="17.25" customHeight="1">
      <c r="C33" s="15"/>
      <c r="D33" s="15"/>
      <c r="E33" s="16"/>
      <c r="F33" s="16"/>
      <c r="G33" s="16"/>
      <c r="H33" s="16"/>
      <c r="I33" s="16"/>
      <c r="J33" s="17"/>
      <c r="K33" s="18"/>
      <c r="L33" s="16"/>
      <c r="M33" s="16"/>
      <c r="N33" s="16"/>
      <c r="O33" s="67"/>
      <c r="P33" s="16"/>
      <c r="Q33" s="30"/>
      <c r="R33" s="30"/>
      <c r="S33" s="30"/>
      <c r="T33" s="19"/>
      <c r="U33" s="19"/>
      <c r="V33" s="19"/>
      <c r="W33" s="19"/>
      <c r="X33" s="19"/>
      <c r="Y33" s="19"/>
      <c r="Z33" s="19"/>
      <c r="AA33" s="19"/>
      <c r="AB33" s="19"/>
      <c r="AC33" s="19"/>
      <c r="AD33" s="19"/>
      <c r="AE33" s="19"/>
      <c r="AF33" s="19"/>
      <c r="AG33" s="19"/>
      <c r="AH33" s="64"/>
      <c r="AI33" s="16"/>
      <c r="AJ33" s="16"/>
      <c r="AK33" s="16"/>
      <c r="AL33" s="16"/>
      <c r="AM33" s="16"/>
      <c r="AN33" s="16"/>
      <c r="AO33" s="16"/>
      <c r="AP33" s="19"/>
      <c r="AQ33" s="19"/>
      <c r="AR33" s="19"/>
      <c r="AS33" s="19"/>
      <c r="AT33" s="19"/>
      <c r="AU33" s="19"/>
      <c r="AV33" s="20"/>
      <c r="AW33" s="20"/>
      <c r="AX33" s="20"/>
      <c r="AY33" s="20"/>
      <c r="AZ33" s="20"/>
      <c r="BA33" s="20"/>
      <c r="BB33" s="20"/>
      <c r="BC33" s="20"/>
      <c r="BD33" s="20"/>
      <c r="BE33" s="20"/>
      <c r="BF33" s="20"/>
      <c r="BG33" s="20"/>
      <c r="BH33" s="20"/>
      <c r="BI33" s="20"/>
      <c r="BJ33" s="20"/>
      <c r="BK33" s="20"/>
      <c r="BL33" s="20"/>
      <c r="BM33" s="19"/>
      <c r="BN33" s="19"/>
      <c r="BO33" s="19"/>
      <c r="BP33" s="41"/>
      <c r="BQ33" s="19"/>
      <c r="BR33" s="21"/>
      <c r="BS33" s="20"/>
      <c r="BT33" s="20"/>
      <c r="BU33" s="20"/>
      <c r="BV33" s="20"/>
      <c r="BW33" s="20"/>
      <c r="BX33" s="20"/>
      <c r="BY33" s="20"/>
      <c r="BZ33" s="20"/>
      <c r="CA33" s="20"/>
      <c r="CB33" s="20"/>
      <c r="CC33" s="20"/>
      <c r="CD33" s="20"/>
      <c r="CE33" s="18"/>
      <c r="CF33" s="5"/>
      <c r="CG33" s="20"/>
      <c r="CH33" s="21"/>
      <c r="CI33" s="21"/>
      <c r="CJ33" s="21"/>
      <c r="CQ33" s="21"/>
      <c r="CR33" s="21"/>
      <c r="CS33" s="21"/>
      <c r="CT33" s="21"/>
      <c r="CU33" s="21"/>
    </row>
    <row r="34" spans="3:88" ht="17.25" customHeight="1">
      <c r="C34" s="22"/>
      <c r="D34" s="22"/>
      <c r="E34" s="23"/>
      <c r="F34" s="23"/>
      <c r="G34" s="23"/>
      <c r="H34" s="68"/>
      <c r="I34" s="23"/>
      <c r="J34" s="24"/>
      <c r="K34" s="18"/>
      <c r="L34" s="23"/>
      <c r="M34" s="23"/>
      <c r="N34" s="16"/>
      <c r="O34" s="23"/>
      <c r="P34" s="23"/>
      <c r="Q34" s="26"/>
      <c r="R34" s="59"/>
      <c r="S34" s="26"/>
      <c r="T34" s="26"/>
      <c r="U34" s="26"/>
      <c r="V34" s="26"/>
      <c r="W34" s="26"/>
      <c r="X34" s="26"/>
      <c r="Y34" s="26"/>
      <c r="Z34" s="26"/>
      <c r="AA34" s="26"/>
      <c r="AB34" s="26"/>
      <c r="AC34" s="26"/>
      <c r="AD34" s="26"/>
      <c r="AE34" s="26"/>
      <c r="AF34" s="26"/>
      <c r="AG34" s="26"/>
      <c r="AH34" s="26"/>
      <c r="AI34" s="26"/>
      <c r="AJ34" s="26"/>
      <c r="AK34" s="23"/>
      <c r="AL34" s="23"/>
      <c r="AM34" s="23"/>
      <c r="AN34" s="23"/>
      <c r="AO34" s="23"/>
      <c r="AP34" s="23"/>
      <c r="AQ34" s="23"/>
      <c r="AR34" s="26"/>
      <c r="AS34" s="26"/>
      <c r="AT34" s="26"/>
      <c r="AU34" s="26"/>
      <c r="AV34" s="26"/>
      <c r="AW34" s="26"/>
      <c r="AX34" s="27"/>
      <c r="AY34" s="27"/>
      <c r="AZ34" s="27"/>
      <c r="BA34" s="27"/>
      <c r="BB34" s="27"/>
      <c r="BC34" s="27"/>
      <c r="BD34" s="27"/>
      <c r="BE34" s="27"/>
      <c r="BF34" s="27"/>
      <c r="BG34" s="27"/>
      <c r="BH34" s="27"/>
      <c r="BI34" s="27"/>
      <c r="BJ34" s="27"/>
      <c r="BK34" s="27"/>
      <c r="BL34" s="27"/>
      <c r="BM34" s="26"/>
      <c r="BN34" s="26"/>
      <c r="BO34" s="26"/>
      <c r="BP34" s="42"/>
      <c r="BQ34" s="26"/>
      <c r="BR34" s="27"/>
      <c r="BS34" s="27"/>
      <c r="BT34" s="27"/>
      <c r="BU34" s="27"/>
      <c r="BV34" s="27"/>
      <c r="BW34" s="27"/>
      <c r="BX34" s="27"/>
      <c r="BY34" s="27"/>
      <c r="BZ34" s="27"/>
      <c r="CA34" s="27"/>
      <c r="CB34" s="27"/>
      <c r="CC34" s="27"/>
      <c r="CD34" s="27"/>
      <c r="CE34" s="25"/>
      <c r="CF34" s="6"/>
      <c r="CG34" s="27"/>
      <c r="CH34" s="27"/>
      <c r="CI34" s="27"/>
      <c r="CJ34" s="27"/>
    </row>
    <row r="35" spans="3:88" ht="17.25" customHeight="1">
      <c r="C35" s="22"/>
      <c r="D35" s="22"/>
      <c r="E35" s="7"/>
      <c r="F35" s="7"/>
      <c r="G35" s="7"/>
      <c r="H35" s="7"/>
      <c r="I35" s="7"/>
      <c r="J35" s="8"/>
      <c r="K35" s="69"/>
      <c r="L35" s="7"/>
      <c r="M35" s="7"/>
      <c r="N35" s="65"/>
      <c r="O35" s="7"/>
      <c r="P35" s="7"/>
      <c r="Q35" s="10"/>
      <c r="R35" s="58"/>
      <c r="S35" s="58"/>
      <c r="T35" s="58"/>
      <c r="U35" s="10"/>
      <c r="V35" s="10"/>
      <c r="W35" s="10"/>
      <c r="X35" s="10"/>
      <c r="Y35" s="10"/>
      <c r="Z35" s="10"/>
      <c r="AA35" s="10"/>
      <c r="AB35" s="10"/>
      <c r="AC35" s="19"/>
      <c r="AD35" s="10"/>
      <c r="AE35" s="10"/>
      <c r="AF35" s="10"/>
      <c r="AG35" s="10"/>
      <c r="AH35" s="10"/>
      <c r="AI35" s="10"/>
      <c r="AJ35" s="10"/>
      <c r="AK35" s="7"/>
      <c r="AL35" s="7"/>
      <c r="AM35" s="7"/>
      <c r="AN35" s="7"/>
      <c r="AO35" s="7"/>
      <c r="AP35" s="7"/>
      <c r="AQ35" s="7"/>
      <c r="AR35" s="10"/>
      <c r="AS35" s="10"/>
      <c r="AT35" s="10"/>
      <c r="AU35" s="10"/>
      <c r="AV35" s="10"/>
      <c r="AW35" s="10"/>
      <c r="AX35" s="11"/>
      <c r="AY35" s="11"/>
      <c r="AZ35" s="11"/>
      <c r="BA35" s="11"/>
      <c r="BB35" s="11"/>
      <c r="BC35" s="11"/>
      <c r="BD35" s="11"/>
      <c r="BE35" s="11"/>
      <c r="BF35" s="11"/>
      <c r="BG35" s="11"/>
      <c r="BH35" s="11"/>
      <c r="BI35" s="11"/>
      <c r="BJ35" s="11"/>
      <c r="BK35" s="11"/>
      <c r="BL35" s="11"/>
      <c r="BM35" s="10"/>
      <c r="BN35" s="10"/>
      <c r="BO35" s="10"/>
      <c r="BP35" s="43"/>
      <c r="BQ35" s="10"/>
      <c r="BR35" s="11"/>
      <c r="BS35" s="11"/>
      <c r="BT35" s="11"/>
      <c r="BU35" s="11"/>
      <c r="BV35" s="11"/>
      <c r="BW35" s="11"/>
      <c r="BX35" s="11"/>
      <c r="BY35" s="11"/>
      <c r="BZ35" s="11"/>
      <c r="CA35" s="11"/>
      <c r="CB35" s="11"/>
      <c r="CC35" s="11"/>
      <c r="CD35" s="11"/>
      <c r="CE35" s="9"/>
      <c r="CF35" s="5"/>
      <c r="CG35" s="11"/>
      <c r="CH35" s="11"/>
      <c r="CI35" s="11"/>
      <c r="CJ35" s="11"/>
    </row>
    <row r="36" spans="3:84" ht="17.25" customHeight="1">
      <c r="C36" s="12"/>
      <c r="D36" s="12"/>
      <c r="E36" s="13"/>
      <c r="F36" s="13"/>
      <c r="G36" s="13"/>
      <c r="H36" s="13"/>
      <c r="I36" s="13"/>
      <c r="J36" s="14"/>
      <c r="K36" s="69"/>
      <c r="L36" s="13"/>
      <c r="M36" s="13"/>
      <c r="N36" s="65"/>
      <c r="O36" s="13"/>
      <c r="P36" s="13"/>
      <c r="Q36" s="29"/>
      <c r="R36" s="19"/>
      <c r="S36" s="62"/>
      <c r="T36" s="29"/>
      <c r="U36" s="29"/>
      <c r="V36" s="29"/>
      <c r="W36" s="29"/>
      <c r="X36" s="29"/>
      <c r="Y36" s="29"/>
      <c r="Z36" s="29"/>
      <c r="AA36" s="29"/>
      <c r="AB36" s="29"/>
      <c r="AC36" s="63"/>
      <c r="AD36" s="29"/>
      <c r="AE36" s="29"/>
      <c r="AF36" s="29"/>
      <c r="AG36" s="29"/>
      <c r="AH36" s="29"/>
      <c r="AI36" s="29"/>
      <c r="AJ36" s="29"/>
      <c r="AK36" s="13"/>
      <c r="AL36" s="13"/>
      <c r="AM36" s="13"/>
      <c r="AN36" s="13"/>
      <c r="AO36" s="13"/>
      <c r="AP36" s="13"/>
      <c r="AQ36" s="13"/>
      <c r="AR36" s="29"/>
      <c r="AS36" s="29"/>
      <c r="AT36" s="29"/>
      <c r="AU36" s="29"/>
      <c r="AV36" s="29"/>
      <c r="AW36" s="29"/>
      <c r="BM36" s="29"/>
      <c r="BN36" s="29"/>
      <c r="BO36" s="29"/>
      <c r="BP36" s="44"/>
      <c r="BQ36" s="29"/>
      <c r="CE36" s="28"/>
      <c r="CF36" s="6"/>
    </row>
    <row r="37" spans="11:29" ht="17.25" customHeight="1">
      <c r="K37" s="70"/>
      <c r="M37" s="13"/>
      <c r="N37" s="65"/>
      <c r="P37" s="13"/>
      <c r="Q37" s="29"/>
      <c r="R37" s="29"/>
      <c r="AC37" s="63"/>
    </row>
    <row r="38" spans="11:29" ht="17.25" customHeight="1">
      <c r="K38" s="70"/>
      <c r="N38" s="65"/>
      <c r="P38" s="13"/>
      <c r="Q38" s="29"/>
      <c r="R38" s="110"/>
      <c r="S38" s="29"/>
      <c r="T38" s="29"/>
      <c r="AC38" s="63"/>
    </row>
    <row r="39" spans="11:29" ht="17.25" customHeight="1">
      <c r="K39" s="70"/>
      <c r="N39" s="65"/>
      <c r="P39" s="13"/>
      <c r="Q39" s="29"/>
      <c r="R39" s="29"/>
      <c r="AC39" s="63"/>
    </row>
    <row r="40" spans="11:29" ht="17.25" customHeight="1">
      <c r="K40" s="70"/>
      <c r="N40" s="65"/>
      <c r="P40" s="13"/>
      <c r="Q40" s="29"/>
      <c r="R40" s="29"/>
      <c r="AC40" s="63"/>
    </row>
    <row r="41" spans="11:29" ht="17.25" customHeight="1">
      <c r="K41" s="70"/>
      <c r="N41" s="65"/>
      <c r="P41" s="13"/>
      <c r="Q41" s="29"/>
      <c r="R41" s="29"/>
      <c r="AC41" s="29"/>
    </row>
    <row r="42" spans="11:18" ht="17.25" customHeight="1">
      <c r="K42" s="70"/>
      <c r="N42" s="65"/>
      <c r="P42" s="13"/>
      <c r="Q42" s="29"/>
      <c r="R42" s="29"/>
    </row>
    <row r="43" spans="11:18" ht="17.25" customHeight="1">
      <c r="K43" s="70"/>
      <c r="N43" s="65"/>
      <c r="P43" s="13"/>
      <c r="Q43" s="29"/>
      <c r="R43" s="29"/>
    </row>
    <row r="44" spans="11:18" ht="17.25" customHeight="1">
      <c r="K44" s="70"/>
      <c r="N44" s="65"/>
      <c r="P44" s="13"/>
      <c r="Q44" s="29"/>
      <c r="R44" s="29"/>
    </row>
    <row r="45" spans="11:18" ht="17.25" customHeight="1">
      <c r="K45" s="70"/>
      <c r="N45" s="65"/>
      <c r="P45" s="13"/>
      <c r="Q45" s="29"/>
      <c r="R45" s="29"/>
    </row>
    <row r="46" spans="11:18" ht="17.25" customHeight="1">
      <c r="K46" s="70"/>
      <c r="N46" s="65"/>
      <c r="P46" s="13"/>
      <c r="Q46" s="29"/>
      <c r="R46" s="61"/>
    </row>
    <row r="47" spans="11:18" ht="17.25" customHeight="1">
      <c r="K47" s="70"/>
      <c r="N47" s="65"/>
      <c r="P47" s="13"/>
      <c r="Q47" s="29"/>
      <c r="R47" s="29"/>
    </row>
    <row r="48" spans="11:18" ht="17.25" customHeight="1">
      <c r="K48" s="70">
        <v>95.33</v>
      </c>
      <c r="N48" s="65"/>
      <c r="P48" s="13">
        <v>154746424</v>
      </c>
      <c r="Q48" s="29">
        <v>478156.28</v>
      </c>
      <c r="R48" s="29">
        <f>R34*P48</f>
        <v>0</v>
      </c>
    </row>
    <row r="49" spans="11:18" ht="17.25" customHeight="1">
      <c r="K49" s="70">
        <v>102.07</v>
      </c>
      <c r="N49" s="65"/>
      <c r="P49" s="13">
        <v>119760896</v>
      </c>
      <c r="Q49" s="29">
        <v>370053.3</v>
      </c>
      <c r="R49" s="29">
        <f>R34*P49</f>
        <v>0</v>
      </c>
    </row>
    <row r="50" spans="11:18" ht="17.25" customHeight="1">
      <c r="K50" s="70">
        <v>99.36</v>
      </c>
      <c r="N50" s="65"/>
      <c r="P50" s="13">
        <v>361164047</v>
      </c>
      <c r="Q50" s="29">
        <v>1115973.18</v>
      </c>
      <c r="R50" s="29">
        <f>R34*P50</f>
        <v>0</v>
      </c>
    </row>
    <row r="51" spans="11:18" ht="17.25" customHeight="1">
      <c r="K51" s="70">
        <v>100.83</v>
      </c>
      <c r="N51" s="65"/>
      <c r="P51" s="13">
        <v>661400494</v>
      </c>
      <c r="Q51" s="29">
        <v>2043684.07</v>
      </c>
      <c r="R51" s="29">
        <f>R34*P51</f>
        <v>0</v>
      </c>
    </row>
    <row r="52" spans="11:18" ht="17.25" customHeight="1">
      <c r="K52" s="70">
        <v>81.89</v>
      </c>
      <c r="N52" s="65"/>
      <c r="P52" s="13">
        <v>603828946</v>
      </c>
      <c r="Q52" s="29">
        <v>1865791.77</v>
      </c>
      <c r="R52" s="29">
        <f>R34*P52</f>
        <v>0</v>
      </c>
    </row>
    <row r="53" spans="11:18" ht="17.25" customHeight="1">
      <c r="K53" s="70">
        <v>98.66</v>
      </c>
      <c r="N53" s="65"/>
      <c r="P53" s="13">
        <v>747872866</v>
      </c>
      <c r="Q53" s="29">
        <v>2310878.02</v>
      </c>
      <c r="R53" s="29">
        <f>R34*P53</f>
        <v>0</v>
      </c>
    </row>
    <row r="54" spans="11:18" ht="17.25" customHeight="1">
      <c r="K54" s="70">
        <v>99.06</v>
      </c>
      <c r="N54" s="65"/>
      <c r="P54" s="13">
        <v>270323648</v>
      </c>
      <c r="Q54" s="29">
        <v>835282.31</v>
      </c>
      <c r="R54" s="29">
        <f>R34*P54</f>
        <v>0</v>
      </c>
    </row>
    <row r="55" spans="11:20" ht="17.25" customHeight="1">
      <c r="K55" s="70">
        <v>84.24</v>
      </c>
      <c r="N55" s="65"/>
      <c r="P55" s="13">
        <v>910392090</v>
      </c>
      <c r="Q55" s="29">
        <v>2813051.75</v>
      </c>
      <c r="R55" s="60">
        <f>R34*P55-(166.86)</f>
        <v>-166.86</v>
      </c>
      <c r="S55" s="29">
        <f>T55-R55</f>
        <v>2813058.94</v>
      </c>
      <c r="T55" s="29">
        <v>2812892.08</v>
      </c>
    </row>
    <row r="56" spans="11:18" ht="17.25" customHeight="1">
      <c r="K56" s="70">
        <v>98.89</v>
      </c>
      <c r="N56" s="65"/>
      <c r="P56" s="13">
        <v>122488557</v>
      </c>
      <c r="Q56" s="29">
        <v>378481.59</v>
      </c>
      <c r="R56" s="29">
        <f>R34*P56</f>
        <v>0</v>
      </c>
    </row>
    <row r="57" spans="11:19" ht="17.25" customHeight="1">
      <c r="K57" s="70">
        <v>83.71</v>
      </c>
      <c r="N57" s="65"/>
      <c r="P57" s="13">
        <v>4053342161</v>
      </c>
      <c r="Q57" s="29">
        <v>12524560.97</v>
      </c>
      <c r="R57" s="29">
        <f>R34*P57</f>
        <v>0</v>
      </c>
      <c r="S57" s="29">
        <f>R57-Q57</f>
        <v>-12524560.97</v>
      </c>
    </row>
    <row r="58" spans="11:18" ht="17.25" customHeight="1">
      <c r="K58" s="70">
        <v>86.19</v>
      </c>
      <c r="N58" s="65"/>
      <c r="P58" s="13">
        <v>3082995432</v>
      </c>
      <c r="Q58" s="29">
        <v>9526253.33</v>
      </c>
      <c r="R58" s="29">
        <f>R34*P58</f>
        <v>0</v>
      </c>
    </row>
    <row r="59" spans="11:18" ht="17.25" customHeight="1">
      <c r="K59" s="70">
        <v>100.31</v>
      </c>
      <c r="N59" s="65"/>
      <c r="P59" s="13">
        <v>94084173</v>
      </c>
      <c r="Q59" s="29">
        <v>290713.91</v>
      </c>
      <c r="R59" s="29">
        <f>R34*P59</f>
        <v>0</v>
      </c>
    </row>
    <row r="60" spans="14:18" ht="17.25" customHeight="1">
      <c r="N60" s="65"/>
      <c r="P60" s="13">
        <v>1625792401</v>
      </c>
      <c r="Q60" s="29">
        <v>5023591.7</v>
      </c>
      <c r="R60" s="29">
        <f>R34*P60</f>
        <v>0</v>
      </c>
    </row>
    <row r="61" spans="14:18" ht="17.25" customHeight="1">
      <c r="N61" s="65"/>
      <c r="P61" s="13">
        <v>812083793</v>
      </c>
      <c r="Q61" s="29">
        <v>2509285.57</v>
      </c>
      <c r="R61" s="29">
        <f>R34*P61</f>
        <v>0</v>
      </c>
    </row>
    <row r="62" spans="16:18" ht="17.25" customHeight="1">
      <c r="P62" s="13">
        <v>507622598</v>
      </c>
      <c r="Q62" s="29">
        <v>1568520.48</v>
      </c>
      <c r="R62" s="29">
        <f>R34*P62</f>
        <v>0</v>
      </c>
    </row>
    <row r="63" spans="16:18" ht="17.25" customHeight="1">
      <c r="P63" s="13">
        <v>21193923471</v>
      </c>
      <c r="Q63" s="29">
        <f>SUM(Q37:Q62)</f>
        <v>43654278.23</v>
      </c>
      <c r="R63" s="29">
        <f>SUM(R37:R62)</f>
        <v>-166.86</v>
      </c>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&amp;CHunterdon County 2016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Hunterdon Abstract of Ratables 2016</dc:title>
  <dc:subject>Hunterdon Abstract of Ratables 2016</dc:subject>
  <dc:creator>NJ Taxation</dc:creator>
  <cp:keywords>Hunterdon Abstract of Ratables, 2016</cp:keywords>
  <dc:description/>
  <cp:lastModifiedBy>Christopher Beitz, </cp:lastModifiedBy>
  <cp:lastPrinted>2011-05-20T19:41:42Z</cp:lastPrinted>
  <dcterms:created xsi:type="dcterms:W3CDTF">1998-11-12T18:24:45Z</dcterms:created>
  <dcterms:modified xsi:type="dcterms:W3CDTF">2017-04-10T15:49:38Z</dcterms:modified>
  <cp:category/>
  <cp:version/>
  <cp:contentType/>
  <cp:contentStatus/>
</cp:coreProperties>
</file>