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<sst xmlns="http://schemas.openxmlformats.org/spreadsheetml/2006/main" count="30" uniqueCount="27">
  <si>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</si>
  <si>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</si>
  <si>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</si>
  <si>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</si>
  <si>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</si>
  <si>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</si>
  <si>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</si>
  <si>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</si>
  <si>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</si>
  <si>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</si>
  <si>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</si>
  <si>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</si>
  <si>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</si>
  <si>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</si>
  <si>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</si>
  <si>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</si>
  <si>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</si>
  <si>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</si>
  <si>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rPr>
        <b/>
        <i/>
        <vertAlign val="superscript"/>
        <sz val="12"/>
        <rFont val="Arial Narrow"/>
        <family val="2"/>
      </rPr>
      <t>1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</si>
  <si>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t xml:space="preserve">Caesars </t>
    </r>
    <r>
      <rPr>
        <b/>
        <i/>
        <vertAlign val="superscript"/>
        <sz val="12"/>
        <color indexed="8"/>
        <rFont val="Arial"/>
        <family val="2"/>
      </rPr>
      <t>1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</si>
  <si>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2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</si>
  <si>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</si>
  <si>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r>
      <t>Hard Rock</t>
    </r>
    <r>
      <rPr>
        <b/>
        <i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3</t>
    </r>
  </si>
  <si>
    <r>
      <rPr>
        <b/>
        <i/>
        <vertAlign val="superscript"/>
        <sz val="12"/>
        <rFont val="Arial Narrow"/>
        <family val="2"/>
      </rPr>
      <t>3</t>
    </r>
    <r>
      <rPr>
        <b/>
        <i/>
        <vertAlign val="subscript"/>
        <sz val="12"/>
        <rFont val="Arial Narrow"/>
        <family val="2"/>
      </rPr>
      <t xml:space="preserve"> </t>
    </r>
    <r>
      <rPr>
        <i/>
        <sz val="12"/>
        <rFont val="Arial Narrow"/>
        <family val="2"/>
      </rPr>
      <t xml:space="preserve">The employment figures for Hard Rock began with the July 1, 2018 employment transfer file. </t>
    </r>
  </si>
  <si>
    <r>
      <t xml:space="preserve">Ocean </t>
    </r>
    <r>
      <rPr>
        <b/>
        <i/>
        <vertAlign val="superscript"/>
        <sz val="12"/>
        <color indexed="8"/>
        <rFont val="Arial"/>
        <family val="2"/>
      </rPr>
      <t xml:space="preserve"> 4</t>
    </r>
  </si>
  <si>
    <r>
      <rPr>
        <b/>
        <i/>
        <vertAlign val="superscript"/>
        <sz val="12"/>
        <rFont val="Arial Narrow"/>
        <family val="2"/>
      </rPr>
      <t>4</t>
    </r>
    <r>
      <rPr>
        <b/>
        <i/>
        <vertAlign val="subscript"/>
        <sz val="12"/>
        <rFont val="Arial Narrow"/>
        <family val="2"/>
      </rPr>
      <t xml:space="preserve"> </t>
    </r>
    <r>
      <rPr>
        <i/>
        <sz val="12"/>
        <rFont val="Arial Narrow"/>
        <family val="2"/>
      </rPr>
      <t xml:space="preserve">The employment figures for Ocean began with the July 1, 2018 employment transfer file. </t>
    </r>
  </si>
  <si>
    <t>Upload File Date: August 1,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</si>
</sst>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7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b/>
      <i/>
      <vertAlign val="subscript"/>
      <sz val="12"/>
      <name val="Arial Narrow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6" fontId="1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2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 horizontal="center"/>
      <protection/>
    </xf>
    <xf numFmtId="165" fontId="0" fillId="0" borderId="0" xfId="0" applyNumberFormat="1" applyAlignment="1">
      <alignment horizontal="left"/>
    </xf>
    <xf numFmtId="165" fontId="3" fillId="0" borderId="0" xfId="0" applyNumberFormat="1" applyFont="1" applyAlignment="1">
      <alignment horizontal="left"/>
    </xf>
    <xf numFmtId="165" fontId="15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6"/>
  <sheetViews>
    <sheetView showGridLines="0" tabSelected="1" zoomScalePageLayoutView="0" workbookViewId="0" topLeftCell="A1">
      <selection activeCell="A1" sqref="A1:C1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44" customWidth="1"/>
  </cols>
  <sheetData>
    <row r="1" spans="1:12" s="2" customFormat="1" ht="15">
      <c r="A1" s="45" t="s">
        <v>26</v>
      </c>
      <c r="B1" s="45"/>
      <c r="C1" s="45"/>
      <c r="D1" s="8"/>
      <c r="E1" s="6"/>
      <c r="G1" s="8"/>
      <c r="H1" s="8"/>
      <c r="I1" s="35">
        <v>43320</v>
      </c>
      <c r="L1" s="1"/>
    </row>
    <row r="2" spans="1:12" s="2" customFormat="1" ht="15">
      <c r="A2" s="31"/>
      <c r="B2" s="31"/>
      <c r="C2" s="31"/>
      <c r="D2" s="8"/>
      <c r="E2" s="6"/>
      <c r="G2" s="8"/>
      <c r="H2" s="8"/>
      <c r="I2" s="35"/>
      <c r="L2" s="1"/>
    </row>
    <row r="3" spans="1:12" s="2" customFormat="1" ht="11.25" customHeight="1">
      <c r="A3" s="25"/>
      <c r="B3" s="8"/>
      <c r="C3" s="8" t="s">
        <v>7</v>
      </c>
      <c r="D3" s="8"/>
      <c r="E3" s="6"/>
      <c r="G3" s="8"/>
      <c r="H3" s="8"/>
      <c r="I3" s="36"/>
      <c r="L3" s="1"/>
    </row>
    <row r="4" spans="1:12" s="2" customFormat="1" ht="15.75">
      <c r="A4" s="18" t="s">
        <v>0</v>
      </c>
      <c r="B4" s="19" t="s">
        <v>1</v>
      </c>
      <c r="C4" s="19" t="s">
        <v>2</v>
      </c>
      <c r="D4" s="19" t="s">
        <v>3</v>
      </c>
      <c r="E4" s="6"/>
      <c r="G4" s="19" t="s">
        <v>4</v>
      </c>
      <c r="H4" s="19" t="s">
        <v>17</v>
      </c>
      <c r="I4" s="37" t="s">
        <v>5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8"/>
    </row>
    <row r="6" spans="1:12" s="2" customFormat="1" ht="15.75" customHeight="1">
      <c r="A6" s="5" t="s">
        <v>13</v>
      </c>
      <c r="B6" s="21">
        <f>SUM(1756)</f>
        <v>1756</v>
      </c>
      <c r="C6" s="21">
        <v>124</v>
      </c>
      <c r="D6" s="21">
        <f>SUM(42,35,34,8,57,304,130)</f>
        <v>610</v>
      </c>
      <c r="E6" s="10" t="s">
        <v>6</v>
      </c>
      <c r="G6" s="21">
        <f>SUM(B6:D6)</f>
        <v>2490</v>
      </c>
      <c r="H6" s="28">
        <f>G6/$G$25</f>
        <v>0.08240394479928517</v>
      </c>
      <c r="I6" s="39">
        <v>43312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30"/>
      <c r="I7" s="39"/>
      <c r="L7" s="1"/>
    </row>
    <row r="8" spans="1:12" s="2" customFormat="1" ht="15" customHeight="1">
      <c r="A8" s="5" t="s">
        <v>15</v>
      </c>
      <c r="B8" s="21">
        <v>4089</v>
      </c>
      <c r="C8" s="21">
        <v>812</v>
      </c>
      <c r="D8" s="21">
        <f>SUM(231,461,0,345)</f>
        <v>1037</v>
      </c>
      <c r="E8" s="10" t="s">
        <v>6</v>
      </c>
      <c r="G8" s="21">
        <f>SUM(B8:D8)</f>
        <v>5938</v>
      </c>
      <c r="H8" s="28">
        <f>G8/$G$25</f>
        <v>0.19651189727636761</v>
      </c>
      <c r="I8" s="39">
        <v>43313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30"/>
      <c r="I9" s="39"/>
      <c r="L9" s="1"/>
    </row>
    <row r="10" spans="1:12" s="2" customFormat="1" ht="23.25" customHeight="1">
      <c r="A10" s="5" t="s">
        <v>19</v>
      </c>
      <c r="B10" s="21">
        <f>SUM(1740)+252</f>
        <v>1992</v>
      </c>
      <c r="C10" s="21">
        <f>SUM(144)+11</f>
        <v>155</v>
      </c>
      <c r="D10" s="21">
        <f>SUM(9,40,6,12,44,314,51)+1+1+79+3</f>
        <v>560</v>
      </c>
      <c r="E10" s="10" t="s">
        <v>6</v>
      </c>
      <c r="G10" s="21">
        <f>SUM(B10:D10)</f>
        <v>2707</v>
      </c>
      <c r="H10" s="28">
        <f>G10/$G$25</f>
        <v>0.0895853327597048</v>
      </c>
      <c r="I10" s="39">
        <v>43312</v>
      </c>
      <c r="L10" s="1"/>
    </row>
    <row r="11" spans="1:12" s="2" customFormat="1" ht="4.5" customHeight="1">
      <c r="A11" s="5"/>
      <c r="B11" s="21"/>
      <c r="C11" s="21"/>
      <c r="D11" s="21"/>
      <c r="E11" s="10"/>
      <c r="G11" s="21"/>
      <c r="H11" s="30"/>
      <c r="I11" s="39"/>
      <c r="L11" s="1"/>
    </row>
    <row r="12" spans="1:12" s="2" customFormat="1" ht="22.5" customHeight="1">
      <c r="A12" s="5" t="s">
        <v>16</v>
      </c>
      <c r="B12" s="21">
        <v>1675</v>
      </c>
      <c r="C12" s="21">
        <v>210</v>
      </c>
      <c r="D12" s="21">
        <f>SUM(219,208)</f>
        <v>427</v>
      </c>
      <c r="E12" s="10"/>
      <c r="G12" s="21">
        <f>SUM(B12:D12)</f>
        <v>2312</v>
      </c>
      <c r="H12" s="28">
        <f>G12/$G$25</f>
        <v>0.07651322103451699</v>
      </c>
      <c r="I12" s="39">
        <v>43313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30"/>
      <c r="I13" s="39"/>
      <c r="L13" s="1"/>
    </row>
    <row r="14" spans="1:12" s="2" customFormat="1" ht="18.75" customHeight="1">
      <c r="A14" s="5" t="s">
        <v>22</v>
      </c>
      <c r="B14" s="21">
        <v>3492</v>
      </c>
      <c r="C14" s="21">
        <v>323</v>
      </c>
      <c r="D14" s="21">
        <f>SUM(1,17,560,0)</f>
        <v>578</v>
      </c>
      <c r="E14" s="10"/>
      <c r="G14" s="21">
        <f>SUM(B14:D14)</f>
        <v>4393</v>
      </c>
      <c r="H14" s="28">
        <f>G14/$G$25</f>
        <v>0.14538173875632923</v>
      </c>
      <c r="I14" s="39">
        <v>43315</v>
      </c>
      <c r="L14" s="1"/>
    </row>
    <row r="15" spans="1:12" s="2" customFormat="1" ht="6" customHeight="1">
      <c r="A15" s="5"/>
      <c r="B15" s="21"/>
      <c r="C15" s="21"/>
      <c r="D15" s="21"/>
      <c r="E15" s="10"/>
      <c r="G15" s="21"/>
      <c r="H15" s="30"/>
      <c r="I15" s="39"/>
      <c r="L15" s="1"/>
    </row>
    <row r="16" spans="1:12" s="2" customFormat="1" ht="18" customHeight="1">
      <c r="A16" s="7" t="s">
        <v>14</v>
      </c>
      <c r="B16" s="21">
        <f>SUM(2507)</f>
        <v>2507</v>
      </c>
      <c r="C16" s="21">
        <v>166</v>
      </c>
      <c r="D16" s="21">
        <f>SUM(20,2,47,10,10,84,556,88)</f>
        <v>817</v>
      </c>
      <c r="E16" s="10" t="s">
        <v>6</v>
      </c>
      <c r="G16" s="21">
        <f>SUM(B16:D16)</f>
        <v>3490</v>
      </c>
      <c r="H16" s="28">
        <f>G16/$G$25</f>
        <v>0.11549789853393785</v>
      </c>
      <c r="I16" s="39">
        <v>43312</v>
      </c>
      <c r="L16" s="1"/>
    </row>
    <row r="17" spans="1:12" s="2" customFormat="1" ht="4.5" customHeight="1">
      <c r="A17" s="7"/>
      <c r="B17" s="21"/>
      <c r="C17" s="21"/>
      <c r="D17" s="21"/>
      <c r="E17" s="10"/>
      <c r="G17" s="21"/>
      <c r="H17" s="28"/>
      <c r="I17" s="39"/>
      <c r="L17" s="1"/>
    </row>
    <row r="18" spans="1:12" s="2" customFormat="1" ht="22.5" customHeight="1">
      <c r="A18" s="7" t="s">
        <v>24</v>
      </c>
      <c r="B18" s="21">
        <v>2986</v>
      </c>
      <c r="C18" s="21">
        <v>414</v>
      </c>
      <c r="D18" s="21">
        <f>SUM(0,155,236,0)</f>
        <v>391</v>
      </c>
      <c r="E18" s="10"/>
      <c r="G18" s="21">
        <f>SUM(B18:D18)</f>
        <v>3791</v>
      </c>
      <c r="H18" s="28">
        <f>G18/$G$25</f>
        <v>0.1254591786080683</v>
      </c>
      <c r="I18" s="39">
        <v>43313</v>
      </c>
      <c r="L18" s="1"/>
    </row>
    <row r="19" spans="1:12" s="2" customFormat="1" ht="4.5" customHeight="1">
      <c r="A19" s="7"/>
      <c r="B19" s="21"/>
      <c r="C19" s="21"/>
      <c r="D19" s="21"/>
      <c r="E19" s="10"/>
      <c r="G19" s="21"/>
      <c r="H19" s="28"/>
      <c r="I19" s="39"/>
      <c r="L19" s="1"/>
    </row>
    <row r="20" spans="1:12" s="2" customFormat="1" ht="24.75" customHeight="1">
      <c r="A20" s="5" t="s">
        <v>20</v>
      </c>
      <c r="B20" s="21">
        <f>SUM(1315)+19</f>
        <v>1334</v>
      </c>
      <c r="C20" s="21">
        <f>SUM(252)+2</f>
        <v>254</v>
      </c>
      <c r="D20" s="21">
        <f>SUM(86,45,75,109,25)</f>
        <v>340</v>
      </c>
      <c r="E20" s="11"/>
      <c r="G20" s="21">
        <f>SUM(B20:D20)</f>
        <v>1928</v>
      </c>
      <c r="H20" s="28">
        <f>G20/$G$25</f>
        <v>0.06380514280041036</v>
      </c>
      <c r="I20" s="39">
        <v>43313</v>
      </c>
      <c r="K20" s="26"/>
      <c r="L20" s="1"/>
    </row>
    <row r="21" spans="1:12" s="2" customFormat="1" ht="6.75" customHeight="1">
      <c r="A21" s="5"/>
      <c r="B21" s="21"/>
      <c r="C21" s="21"/>
      <c r="D21" s="21"/>
      <c r="E21" s="11"/>
      <c r="G21" s="21"/>
      <c r="H21" s="30"/>
      <c r="I21" s="39"/>
      <c r="L21" s="1"/>
    </row>
    <row r="22" spans="1:12" s="2" customFormat="1" ht="15">
      <c r="A22" s="7" t="s">
        <v>8</v>
      </c>
      <c r="B22" s="24">
        <v>2346</v>
      </c>
      <c r="C22" s="24">
        <v>515</v>
      </c>
      <c r="D22" s="24">
        <f>SUM(217,89,1)</f>
        <v>307</v>
      </c>
      <c r="E22" s="11"/>
      <c r="G22" s="24">
        <f>SUM(B22:D22)</f>
        <v>3168</v>
      </c>
      <c r="H22" s="28">
        <f>G22/$G$25</f>
        <v>0.10484164543137969</v>
      </c>
      <c r="I22" s="39">
        <v>43313</v>
      </c>
      <c r="L22" s="1"/>
    </row>
    <row r="23" spans="1:12" s="2" customFormat="1" ht="6" customHeight="1">
      <c r="A23" s="7"/>
      <c r="B23" s="21"/>
      <c r="C23" s="21"/>
      <c r="D23" s="21"/>
      <c r="E23" s="11"/>
      <c r="G23" s="21"/>
      <c r="H23" s="30"/>
      <c r="I23" s="39"/>
      <c r="L23" s="1"/>
    </row>
    <row r="24" spans="1:12" s="2" customFormat="1" ht="12" customHeight="1">
      <c r="A24"/>
      <c r="B24" s="22"/>
      <c r="C24" s="22"/>
      <c r="D24" s="22"/>
      <c r="E24"/>
      <c r="F24"/>
      <c r="G24" s="22"/>
      <c r="H24" s="22"/>
      <c r="I24" s="40"/>
      <c r="L24" s="1"/>
    </row>
    <row r="25" spans="1:12" s="2" customFormat="1" ht="15">
      <c r="A25" s="5" t="s">
        <v>9</v>
      </c>
      <c r="B25" s="23">
        <f>SUM(B5:B24)</f>
        <v>22177</v>
      </c>
      <c r="C25" s="23">
        <f>SUM(C5:C24)</f>
        <v>2973</v>
      </c>
      <c r="D25" s="23">
        <f>SUM(D5:D24)</f>
        <v>5067</v>
      </c>
      <c r="E25" s="12"/>
      <c r="F25"/>
      <c r="G25" s="23">
        <f>SUM(G5:G24)</f>
        <v>30217</v>
      </c>
      <c r="H25" s="29">
        <f>SUM(H5:H24)</f>
        <v>1</v>
      </c>
      <c r="I25" s="41"/>
      <c r="L25" s="1"/>
    </row>
    <row r="26" spans="1:12" s="2" customFormat="1" ht="11.25" customHeight="1">
      <c r="A26" s="4"/>
      <c r="B26" s="23"/>
      <c r="C26" s="23"/>
      <c r="D26" s="23"/>
      <c r="E26" s="11"/>
      <c r="G26" s="23"/>
      <c r="H26" s="23"/>
      <c r="I26" s="41"/>
      <c r="L26" s="1"/>
    </row>
    <row r="27" spans="1:12" s="2" customFormat="1" ht="15">
      <c r="A27" s="5" t="s">
        <v>10</v>
      </c>
      <c r="B27" s="23">
        <v>22239</v>
      </c>
      <c r="C27" s="23">
        <v>2984</v>
      </c>
      <c r="D27" s="23">
        <v>4381</v>
      </c>
      <c r="E27" s="11"/>
      <c r="G27" s="23">
        <f>SUM(B27:D27)</f>
        <v>29604</v>
      </c>
      <c r="H27" s="23"/>
      <c r="I27" s="36"/>
      <c r="L27" s="1"/>
    </row>
    <row r="28" spans="1:12" s="2" customFormat="1" ht="9" customHeight="1">
      <c r="A28" s="4"/>
      <c r="B28" s="23"/>
      <c r="C28" s="23"/>
      <c r="D28" s="23"/>
      <c r="E28" s="11"/>
      <c r="G28" s="23"/>
      <c r="H28" s="23"/>
      <c r="I28" s="36"/>
      <c r="L28" s="1"/>
    </row>
    <row r="29" spans="1:12" s="2" customFormat="1" ht="15">
      <c r="A29" s="5" t="s">
        <v>11</v>
      </c>
      <c r="B29" s="23">
        <v>16273</v>
      </c>
      <c r="C29" s="23">
        <v>3132</v>
      </c>
      <c r="D29" s="23">
        <v>3935</v>
      </c>
      <c r="E29" s="11"/>
      <c r="G29" s="21">
        <f>SUM(B29:D29)</f>
        <v>23340</v>
      </c>
      <c r="H29" s="21"/>
      <c r="I29" s="21"/>
      <c r="L29" s="1"/>
    </row>
    <row r="30" spans="1:12" s="2" customFormat="1" ht="6.75" customHeight="1">
      <c r="A30" s="5"/>
      <c r="B30" s="21"/>
      <c r="C30" s="21"/>
      <c r="D30" s="21"/>
      <c r="E30" s="11"/>
      <c r="G30" s="21"/>
      <c r="H30" s="21"/>
      <c r="I30" s="36"/>
      <c r="L30" s="1"/>
    </row>
    <row r="31" spans="1:12" s="2" customFormat="1" ht="15.75" customHeight="1">
      <c r="A31" s="27"/>
      <c r="B31" s="3"/>
      <c r="C31" s="3"/>
      <c r="D31" s="3"/>
      <c r="E31" s="6"/>
      <c r="G31" s="3"/>
      <c r="H31" s="3"/>
      <c r="I31" s="36"/>
      <c r="L31" s="1"/>
    </row>
    <row r="32" spans="1:9" s="32" customFormat="1" ht="23.25" customHeight="1">
      <c r="A32" s="32" t="s">
        <v>18</v>
      </c>
      <c r="B32" s="33"/>
      <c r="C32" s="33"/>
      <c r="D32" s="33"/>
      <c r="E32" s="34"/>
      <c r="G32" s="33"/>
      <c r="H32" s="33"/>
      <c r="I32" s="42"/>
    </row>
    <row r="33" spans="1:9" s="32" customFormat="1" ht="23.25" customHeight="1">
      <c r="A33" s="32" t="s">
        <v>21</v>
      </c>
      <c r="B33" s="33"/>
      <c r="C33" s="33"/>
      <c r="D33" s="33"/>
      <c r="E33" s="34"/>
      <c r="G33" s="33"/>
      <c r="H33" s="33"/>
      <c r="I33" s="42"/>
    </row>
    <row r="34" spans="1:9" s="32" customFormat="1" ht="28.5" customHeight="1">
      <c r="A34" s="32" t="s">
        <v>23</v>
      </c>
      <c r="B34" s="33"/>
      <c r="C34" s="33"/>
      <c r="D34" s="33"/>
      <c r="E34" s="34"/>
      <c r="G34" s="33"/>
      <c r="H34" s="33"/>
      <c r="I34" s="42"/>
    </row>
    <row r="35" spans="1:9" s="32" customFormat="1" ht="28.5" customHeight="1">
      <c r="A35" s="32" t="s">
        <v>25</v>
      </c>
      <c r="B35" s="33"/>
      <c r="C35" s="33"/>
      <c r="D35" s="33"/>
      <c r="E35" s="34"/>
      <c r="G35" s="33"/>
      <c r="H35" s="33"/>
      <c r="I35" s="42"/>
    </row>
    <row r="36" spans="1:12" s="16" customFormat="1" ht="21" customHeight="1">
      <c r="A36" s="46" t="s">
        <v>12</v>
      </c>
      <c r="B36" s="46"/>
      <c r="C36" s="46"/>
      <c r="D36" s="14"/>
      <c r="E36" s="15"/>
      <c r="G36" s="14"/>
      <c r="H36" s="14"/>
      <c r="I36" s="43"/>
      <c r="L36" s="17"/>
    </row>
  </sheetData>
  <sheetProtection/>
  <mergeCells count="2">
    <mergeCell ref="A1:C1"/>
    <mergeCell ref="A36:C36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2018-08-06T15:01:21Z</cp:lastPrinted>
  <dcterms:created xsi:type="dcterms:W3CDTF">1998-05-06T15:47:51Z</dcterms:created>
  <dcterms:modified xsi:type="dcterms:W3CDTF">2018-08-06T15:02:09Z</dcterms:modified>
  <cp:category/>
  <cp:version/>
  <cp:contentType/>
  <cp:contentStatus/>
</cp:coreProperties>
</file>