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'EMPLOY'!$A$1:$J$23</definedName>
  </definedNames>
  <calcPr fullCalcOnLoad="1"/>
</workbook>
</file>

<file path=xl/sharedStrings.xml><?xml version="1.0" encoding="utf-8"?>
<sst xmlns="http://schemas.openxmlformats.org/spreadsheetml/2006/main" count="31" uniqueCount="25">
  <si>
    <t>CASINO</t>
  </si>
  <si>
    <t>FULL TIME</t>
  </si>
  <si>
    <t>PART TIME</t>
  </si>
  <si>
    <t>DATE OF INFORMATION</t>
  </si>
  <si>
    <t>*</t>
  </si>
  <si>
    <t>Tropicana</t>
  </si>
  <si>
    <t xml:space="preserve">Bally's Atlantic City </t>
  </si>
  <si>
    <t xml:space="preserve">Borgata </t>
  </si>
  <si>
    <t>% OF TOTAL</t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</si>
  <si>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</si>
  <si>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</si>
  <si>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t xml:space="preserve">OTHER  </t>
  </si>
  <si>
    <r>
      <t>TOTAL</t>
    </r>
    <r>
      <rPr>
        <b/>
        <i/>
        <sz val="11"/>
        <color indexed="8"/>
        <rFont val="Arial"/>
        <family val="2"/>
      </rPr>
      <t xml:space="preserve"> </t>
    </r>
  </si>
  <si>
    <t xml:space="preserve">Golden Nugget </t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</si>
  <si>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</si>
  <si>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Atlantic City, Ceasars Enterprise Service, and Caesars Interactive Entertainment, NJ. </t>
    </r>
  </si>
  <si>
    <r>
      <rPr>
        <b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Casino Hotel and Resorts Digital Gaming NJ.</t>
    </r>
  </si>
  <si>
    <t>Harrah's Atlantic City</t>
  </si>
  <si>
    <r>
      <t xml:space="preserve">* </t>
    </r>
    <r>
      <rPr>
        <i/>
        <sz val="12"/>
        <rFont val="Arial Narrow"/>
        <family val="2"/>
      </rPr>
      <t>Figures include employees on a leave of absence.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</si>
  <si>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Casino</t>
    </r>
  </si>
  <si>
    <t>TOTALS APRIL 2024</t>
  </si>
  <si>
    <t>EMPLOYMENT NUMBERS MAY 2024</t>
  </si>
  <si>
    <t>Upload File Due Date:  June 1, 2024</t>
  </si>
  <si>
    <t>TOTALS MAY 2024</t>
  </si>
  <si>
    <t>TOTALS MAY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</si>
</sst>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  <numFmt numFmtId="170" formatCode="[$-409]dddd\,\ mmmm\ d\,\ yyyy"/>
    <numFmt numFmtId="171" formatCode="[$-409]h:mm:ss\ AM/PM"/>
  </numFmts>
  <fonts count="59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2"/>
      <name val="Arial Narrow"/>
      <family val="2"/>
    </font>
    <font>
      <b/>
      <sz val="12"/>
      <name val="Couri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8" fillId="0" borderId="0" xfId="0" applyFont="1" applyAlignment="1">
      <alignment/>
    </xf>
    <xf numFmtId="44" fontId="2" fillId="0" borderId="0" xfId="44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>
      <alignment horizontal="center"/>
    </xf>
    <xf numFmtId="164" fontId="24" fillId="0" borderId="0" xfId="0" applyFont="1" applyAlignment="1">
      <alignment/>
    </xf>
    <xf numFmtId="9" fontId="12" fillId="0" borderId="0" xfId="0" applyNumberFormat="1" applyFont="1" applyFill="1" applyAlignment="1">
      <alignment horizontal="center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7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4"/>
  <sheetViews>
    <sheetView showGridLines="0" tabSelected="1" zoomScalePageLayoutView="0" workbookViewId="0" topLeftCell="A1">
      <selection activeCell="J16" sqref="J16"/>
    </sheetView>
  </sheetViews>
  <sheetFormatPr defaultColWidth="9.796875" defaultRowHeight="15"/>
  <cols>
    <col min="1" max="1" width="28.19921875" style="0" customWidth="1"/>
    <col min="2" max="2" width="17.796875" style="13" customWidth="1"/>
    <col min="3" max="3" width="15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37" customWidth="1"/>
  </cols>
  <sheetData>
    <row r="1" spans="1:12" s="2" customFormat="1" ht="15.75" thickBot="1">
      <c r="A1" s="47" t="s">
        <v>22</v>
      </c>
      <c r="B1" s="47"/>
      <c r="C1" s="47"/>
      <c r="D1" s="8"/>
      <c r="E1" s="6"/>
      <c r="G1" s="8"/>
      <c r="H1" s="8"/>
      <c r="I1" s="30">
        <v>45468</v>
      </c>
      <c r="L1" s="1"/>
    </row>
    <row r="2" spans="1:12" s="2" customFormat="1" ht="15">
      <c r="A2" s="49" t="s">
        <v>21</v>
      </c>
      <c r="B2" s="50"/>
      <c r="C2" s="50"/>
      <c r="D2" s="50"/>
      <c r="E2" s="50"/>
      <c r="F2" s="50"/>
      <c r="G2" s="50"/>
      <c r="H2" s="50"/>
      <c r="I2" s="51"/>
      <c r="L2" s="1"/>
    </row>
    <row r="3" spans="1:12" s="2" customFormat="1" ht="11.25" customHeight="1" thickBot="1">
      <c r="A3" s="52"/>
      <c r="B3" s="53"/>
      <c r="C3" s="53"/>
      <c r="D3" s="53"/>
      <c r="E3" s="53"/>
      <c r="F3" s="53"/>
      <c r="G3" s="53"/>
      <c r="H3" s="53"/>
      <c r="I3" s="54"/>
      <c r="L3" s="1"/>
    </row>
    <row r="4" spans="1:12" s="2" customFormat="1" ht="21.75" customHeight="1">
      <c r="A4" s="18" t="s">
        <v>0</v>
      </c>
      <c r="B4" s="19" t="s">
        <v>1</v>
      </c>
      <c r="C4" s="19" t="s">
        <v>2</v>
      </c>
      <c r="D4" s="19" t="s">
        <v>11</v>
      </c>
      <c r="E4" s="6"/>
      <c r="G4" s="19" t="s">
        <v>12</v>
      </c>
      <c r="H4" s="19" t="s">
        <v>8</v>
      </c>
      <c r="I4" s="32" t="s">
        <v>3</v>
      </c>
      <c r="J4" s="20"/>
      <c r="L4" s="1"/>
    </row>
    <row r="5" spans="1:12" s="2" customFormat="1" ht="30" customHeight="1">
      <c r="A5" s="5" t="s">
        <v>6</v>
      </c>
      <c r="B5" s="21">
        <v>1087</v>
      </c>
      <c r="C5" s="21">
        <v>62</v>
      </c>
      <c r="D5" s="21">
        <f>SUM(143,69,44,86)</f>
        <v>342</v>
      </c>
      <c r="E5" s="10" t="s">
        <v>4</v>
      </c>
      <c r="G5" s="21">
        <f aca="true" t="shared" si="0" ref="G5:G13">SUM(B5:D5)</f>
        <v>1491</v>
      </c>
      <c r="H5" s="26">
        <f aca="true" t="shared" si="1" ref="H5:H13">G5/$G$14</f>
        <v>0.06261811767670404</v>
      </c>
      <c r="I5" s="33">
        <v>45443</v>
      </c>
      <c r="L5" s="1"/>
    </row>
    <row r="6" spans="1:12" s="2" customFormat="1" ht="30" customHeight="1">
      <c r="A6" s="5" t="s">
        <v>7</v>
      </c>
      <c r="B6" s="21">
        <v>3419</v>
      </c>
      <c r="C6" s="21">
        <v>827</v>
      </c>
      <c r="D6" s="21">
        <f>SUM(152,193,298)</f>
        <v>643</v>
      </c>
      <c r="E6" s="10" t="s">
        <v>4</v>
      </c>
      <c r="G6" s="21">
        <f t="shared" si="0"/>
        <v>4889</v>
      </c>
      <c r="H6" s="26">
        <f t="shared" si="1"/>
        <v>0.20532526983327035</v>
      </c>
      <c r="I6" s="33">
        <v>45444</v>
      </c>
      <c r="L6" s="1"/>
    </row>
    <row r="7" spans="1:12" s="2" customFormat="1" ht="30" customHeight="1">
      <c r="A7" s="5" t="s">
        <v>9</v>
      </c>
      <c r="B7" s="21">
        <f>1362+568</f>
        <v>1930</v>
      </c>
      <c r="C7" s="21">
        <f>SUM(159)+9</f>
        <v>168</v>
      </c>
      <c r="D7" s="21">
        <f>SUM(54,239,1,2,11,35)+56+9+1</f>
        <v>408</v>
      </c>
      <c r="E7" s="10" t="s">
        <v>4</v>
      </c>
      <c r="G7" s="21">
        <f t="shared" si="0"/>
        <v>2506</v>
      </c>
      <c r="H7" s="26">
        <f t="shared" si="1"/>
        <v>0.1052454747805636</v>
      </c>
      <c r="I7" s="33">
        <v>45445</v>
      </c>
      <c r="L7" s="1"/>
    </row>
    <row r="8" spans="1:12" s="2" customFormat="1" ht="30" customHeight="1">
      <c r="A8" s="5" t="s">
        <v>13</v>
      </c>
      <c r="B8" s="21">
        <v>1014</v>
      </c>
      <c r="C8" s="21">
        <v>112</v>
      </c>
      <c r="D8" s="21">
        <f>216+91</f>
        <v>307</v>
      </c>
      <c r="E8" s="10"/>
      <c r="G8" s="21">
        <f t="shared" si="0"/>
        <v>1433</v>
      </c>
      <c r="H8" s="26">
        <f t="shared" si="1"/>
        <v>0.06018226869934064</v>
      </c>
      <c r="I8" s="33">
        <v>45436</v>
      </c>
      <c r="L8" s="1"/>
    </row>
    <row r="9" spans="1:12" s="2" customFormat="1" ht="30" customHeight="1">
      <c r="A9" s="5" t="s">
        <v>10</v>
      </c>
      <c r="B9" s="21">
        <v>2504</v>
      </c>
      <c r="C9" s="21">
        <v>264</v>
      </c>
      <c r="D9" s="21">
        <f>SUM(97,618,321,15)</f>
        <v>1051</v>
      </c>
      <c r="E9" s="10" t="s">
        <v>4</v>
      </c>
      <c r="G9" s="21">
        <f t="shared" si="0"/>
        <v>3819</v>
      </c>
      <c r="H9" s="26">
        <f t="shared" si="1"/>
        <v>0.16038805594053168</v>
      </c>
      <c r="I9" s="33">
        <v>45443</v>
      </c>
      <c r="L9" s="1"/>
    </row>
    <row r="10" spans="1:12" s="2" customFormat="1" ht="30" customHeight="1">
      <c r="A10" s="7" t="s">
        <v>17</v>
      </c>
      <c r="B10" s="21">
        <v>1702</v>
      </c>
      <c r="C10" s="21">
        <v>162</v>
      </c>
      <c r="D10" s="21">
        <f>SUM(397,74,58,9,1)</f>
        <v>539</v>
      </c>
      <c r="E10" s="10" t="s">
        <v>4</v>
      </c>
      <c r="G10" s="21">
        <f t="shared" si="0"/>
        <v>2403</v>
      </c>
      <c r="H10" s="26">
        <f t="shared" si="1"/>
        <v>0.10091974297593549</v>
      </c>
      <c r="I10" s="33">
        <v>45445</v>
      </c>
      <c r="L10" s="39"/>
    </row>
    <row r="11" spans="1:12" s="2" customFormat="1" ht="30" customHeight="1">
      <c r="A11" s="7" t="s">
        <v>19</v>
      </c>
      <c r="B11" s="21">
        <v>2364</v>
      </c>
      <c r="C11" s="21">
        <v>342</v>
      </c>
      <c r="D11" s="21">
        <f>SUM(355,207,318,94)</f>
        <v>974</v>
      </c>
      <c r="E11" s="10" t="s">
        <v>4</v>
      </c>
      <c r="G11" s="21">
        <f t="shared" si="0"/>
        <v>3680</v>
      </c>
      <c r="H11" s="26">
        <f t="shared" si="1"/>
        <v>0.1545504178740918</v>
      </c>
      <c r="I11" s="33">
        <v>45444</v>
      </c>
      <c r="L11" s="39"/>
    </row>
    <row r="12" spans="1:12" s="2" customFormat="1" ht="30" customHeight="1">
      <c r="A12" s="5" t="s">
        <v>14</v>
      </c>
      <c r="B12" s="21">
        <f>1135+35</f>
        <v>1170</v>
      </c>
      <c r="C12" s="21">
        <v>155</v>
      </c>
      <c r="D12" s="21">
        <f>SUM(77,18,24,51,6,13)</f>
        <v>189</v>
      </c>
      <c r="E12" s="10" t="s">
        <v>4</v>
      </c>
      <c r="G12" s="21">
        <f t="shared" si="0"/>
        <v>1514</v>
      </c>
      <c r="H12" s="26">
        <f t="shared" si="1"/>
        <v>0.06358405778841712</v>
      </c>
      <c r="I12" s="33">
        <v>45456</v>
      </c>
      <c r="K12" s="24"/>
      <c r="L12" s="1"/>
    </row>
    <row r="13" spans="1:12" s="2" customFormat="1" ht="28.5" customHeight="1">
      <c r="A13" s="7" t="s">
        <v>5</v>
      </c>
      <c r="B13" s="23">
        <v>1435</v>
      </c>
      <c r="C13" s="23">
        <v>238</v>
      </c>
      <c r="D13" s="23">
        <f>SUM(200,117,62,22,2)</f>
        <v>403</v>
      </c>
      <c r="E13" s="11"/>
      <c r="G13" s="23">
        <f t="shared" si="0"/>
        <v>2076</v>
      </c>
      <c r="H13" s="26">
        <f t="shared" si="1"/>
        <v>0.08718659443114526</v>
      </c>
      <c r="I13" s="33">
        <v>45445</v>
      </c>
      <c r="J13" s="38"/>
      <c r="L13" s="1"/>
    </row>
    <row r="14" spans="1:12" s="2" customFormat="1" ht="30" customHeight="1">
      <c r="A14" s="43" t="s">
        <v>23</v>
      </c>
      <c r="B14" s="44">
        <f>SUM(B5:B13)</f>
        <v>16625</v>
      </c>
      <c r="C14" s="44">
        <f>SUM(C5:C13)</f>
        <v>2330</v>
      </c>
      <c r="D14" s="44">
        <f>SUM(D5:D13)</f>
        <v>4856</v>
      </c>
      <c r="E14" s="12"/>
      <c r="F14" s="45"/>
      <c r="G14" s="44">
        <f>SUM(G5:G13)</f>
        <v>23811</v>
      </c>
      <c r="H14" s="46">
        <f>SUM(H5:H13)</f>
        <v>1</v>
      </c>
      <c r="I14" s="34"/>
      <c r="L14" s="1"/>
    </row>
    <row r="15" spans="1:12" s="2" customFormat="1" ht="1.5" customHeight="1">
      <c r="A15" s="4"/>
      <c r="B15" s="22"/>
      <c r="C15" s="22"/>
      <c r="D15" s="22"/>
      <c r="E15" s="11"/>
      <c r="G15" s="22"/>
      <c r="H15" s="22"/>
      <c r="I15" s="34"/>
      <c r="L15" s="1"/>
    </row>
    <row r="16" spans="1:12" s="2" customFormat="1" ht="28.5" customHeight="1">
      <c r="A16" s="5" t="s">
        <v>20</v>
      </c>
      <c r="B16" s="40">
        <v>16724</v>
      </c>
      <c r="C16" s="40">
        <v>2333</v>
      </c>
      <c r="D16" s="40">
        <v>3823</v>
      </c>
      <c r="E16" s="41"/>
      <c r="F16" s="42"/>
      <c r="G16" s="40">
        <f>SUM(B16:D16)</f>
        <v>22880</v>
      </c>
      <c r="H16" s="22"/>
      <c r="I16" s="31"/>
      <c r="L16" s="1"/>
    </row>
    <row r="17" spans="1:12" s="2" customFormat="1" ht="0.75" customHeight="1">
      <c r="A17" s="4"/>
      <c r="B17" s="22"/>
      <c r="C17" s="22"/>
      <c r="D17" s="22"/>
      <c r="E17" s="11"/>
      <c r="G17" s="22"/>
      <c r="H17" s="22"/>
      <c r="I17" s="31"/>
      <c r="L17" s="1"/>
    </row>
    <row r="18" spans="1:12" s="2" customFormat="1" ht="30" customHeight="1">
      <c r="A18" s="5" t="s">
        <v>24</v>
      </c>
      <c r="B18" s="40">
        <v>16920</v>
      </c>
      <c r="C18" s="40">
        <v>2261</v>
      </c>
      <c r="D18" s="40">
        <v>4901</v>
      </c>
      <c r="E18" s="41"/>
      <c r="F18" s="42"/>
      <c r="G18" s="40">
        <f>SUM(B18:D18)</f>
        <v>24082</v>
      </c>
      <c r="H18" s="21"/>
      <c r="I18" s="21"/>
      <c r="L18" s="1"/>
    </row>
    <row r="19" spans="1:12" s="2" customFormat="1" ht="4.5" customHeight="1">
      <c r="A19" s="5"/>
      <c r="B19" s="21"/>
      <c r="C19" s="21"/>
      <c r="D19" s="21"/>
      <c r="E19" s="11"/>
      <c r="G19" s="21"/>
      <c r="H19" s="21"/>
      <c r="I19" s="31"/>
      <c r="L19" s="1"/>
    </row>
    <row r="20" spans="1:12" s="2" customFormat="1" ht="3.75" customHeight="1">
      <c r="A20" s="25"/>
      <c r="B20" s="3"/>
      <c r="C20" s="3"/>
      <c r="D20" s="3"/>
      <c r="E20" s="6"/>
      <c r="G20" s="3"/>
      <c r="H20" s="3"/>
      <c r="I20" s="31"/>
      <c r="L20" s="1"/>
    </row>
    <row r="21" spans="1:9" s="27" customFormat="1" ht="24" customHeight="1">
      <c r="A21" s="27" t="s">
        <v>15</v>
      </c>
      <c r="B21" s="28"/>
      <c r="C21" s="28"/>
      <c r="D21" s="28"/>
      <c r="E21" s="29"/>
      <c r="G21" s="28"/>
      <c r="H21" s="28"/>
      <c r="I21" s="35"/>
    </row>
    <row r="22" spans="1:9" s="27" customFormat="1" ht="24" customHeight="1">
      <c r="A22" s="27" t="s">
        <v>16</v>
      </c>
      <c r="B22" s="28"/>
      <c r="C22" s="28"/>
      <c r="D22" s="28"/>
      <c r="E22" s="29"/>
      <c r="G22" s="28"/>
      <c r="H22" s="28"/>
      <c r="I22" s="35"/>
    </row>
    <row r="23" spans="1:12" s="16" customFormat="1" ht="24" customHeight="1">
      <c r="A23" s="48" t="s">
        <v>18</v>
      </c>
      <c r="B23" s="48"/>
      <c r="C23" s="48"/>
      <c r="D23" s="14"/>
      <c r="E23" s="15"/>
      <c r="G23" s="14"/>
      <c r="H23" s="14"/>
      <c r="I23" s="36"/>
      <c r="L23" s="17"/>
    </row>
    <row r="24" spans="1:3" ht="21" customHeight="1">
      <c r="A24" s="48"/>
      <c r="B24" s="48"/>
      <c r="C24" s="48"/>
    </row>
  </sheetData>
  <sheetProtection/>
  <mergeCells count="4">
    <mergeCell ref="A1:C1"/>
    <mergeCell ref="A23:C23"/>
    <mergeCell ref="A24:C24"/>
    <mergeCell ref="A2:I3"/>
  </mergeCells>
  <printOptions horizontalCentered="1" verticalCentered="1"/>
  <pageMargins left="0.6" right="0.62" top="1" bottom="0.5" header="0.5" footer="0.5"/>
  <pageSetup fitToHeight="1" fitToWidth="1" horizontalDpi="1200" verticalDpi="1200" orientation="landscape" scale="81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2024-03-19T14:30:29Z</cp:lastPrinted>
  <dcterms:created xsi:type="dcterms:W3CDTF">1998-05-06T15:47:51Z</dcterms:created>
  <dcterms:modified xsi:type="dcterms:W3CDTF">2024-06-25T14:59:01Z</dcterms:modified>
  <cp:category/>
  <cp:version/>
  <cp:contentType/>
  <cp:contentStatus/>
</cp:coreProperties>
</file>