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udit\Reports\Overhead Template\"/>
    </mc:Choice>
  </mc:AlternateContent>
  <bookViews>
    <workbookView xWindow="0" yWindow="0" windowWidth="12912" windowHeight="11712"/>
  </bookViews>
  <sheets>
    <sheet name="Template" sheetId="18" r:id="rId1"/>
    <sheet name="Indirect (AASHTO example)" sheetId="17" r:id="rId2"/>
  </sheets>
  <definedNames>
    <definedName name="_xlnm._FilterDatabase" localSheetId="0" hidden="1">Template!$H$8:$T$9</definedName>
    <definedName name="_xlnm.Print_Area" localSheetId="1">'Indirect (AASHTO example)'!$A$1:$M$79</definedName>
    <definedName name="_xlnm.Print_Area" localSheetId="0">Template!$A$1:$N$120</definedName>
    <definedName name="_xlnm.Print_Titles" localSheetId="0">Template!$1:$8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8" l="1"/>
  <c r="K35" i="18"/>
  <c r="H9" i="18" l="1"/>
  <c r="N9" i="18" l="1"/>
  <c r="L9" i="18"/>
  <c r="H110" i="18" l="1"/>
  <c r="H104" i="18"/>
  <c r="H103" i="18"/>
  <c r="H102" i="18"/>
  <c r="F101" i="18"/>
  <c r="E101" i="18"/>
  <c r="D101" i="18"/>
  <c r="H100" i="18"/>
  <c r="H99" i="18"/>
  <c r="H98" i="18"/>
  <c r="H97" i="18"/>
  <c r="H96" i="18"/>
  <c r="H95" i="18"/>
  <c r="H94" i="18"/>
  <c r="H93" i="18"/>
  <c r="F92" i="18"/>
  <c r="E92" i="18"/>
  <c r="D92" i="18"/>
  <c r="H91" i="18"/>
  <c r="H90" i="18"/>
  <c r="H89" i="18"/>
  <c r="H88" i="18"/>
  <c r="H87" i="18"/>
  <c r="F86" i="18"/>
  <c r="E86" i="18"/>
  <c r="D86" i="18"/>
  <c r="H85" i="18"/>
  <c r="H84" i="18"/>
  <c r="H83" i="18"/>
  <c r="H82" i="18"/>
  <c r="H81" i="18"/>
  <c r="F80" i="18"/>
  <c r="E80" i="18"/>
  <c r="D80" i="18"/>
  <c r="H79" i="18"/>
  <c r="H78" i="18"/>
  <c r="H77" i="18"/>
  <c r="H76" i="18"/>
  <c r="H75" i="18"/>
  <c r="H74" i="18"/>
  <c r="H73" i="18"/>
  <c r="H72" i="18"/>
  <c r="H71" i="18"/>
  <c r="F70" i="18"/>
  <c r="E70" i="18"/>
  <c r="D70" i="18"/>
  <c r="H69" i="18"/>
  <c r="H68" i="18"/>
  <c r="N68" i="18" s="1"/>
  <c r="H67" i="18"/>
  <c r="H66" i="18"/>
  <c r="H65" i="18"/>
  <c r="H64" i="18"/>
  <c r="F63" i="18"/>
  <c r="E63" i="18"/>
  <c r="D63" i="18"/>
  <c r="H62" i="18"/>
  <c r="H61" i="18"/>
  <c r="H60" i="18"/>
  <c r="H59" i="18"/>
  <c r="H58" i="18"/>
  <c r="F57" i="18"/>
  <c r="E57" i="18"/>
  <c r="D57" i="18"/>
  <c r="H56" i="18"/>
  <c r="H55" i="18"/>
  <c r="H54" i="18"/>
  <c r="H53" i="18"/>
  <c r="H52" i="18"/>
  <c r="H51" i="18"/>
  <c r="F50" i="18"/>
  <c r="E50" i="18"/>
  <c r="D50" i="18"/>
  <c r="H49" i="18"/>
  <c r="H48" i="18"/>
  <c r="H47" i="18"/>
  <c r="F46" i="18"/>
  <c r="E46" i="18"/>
  <c r="D46" i="18"/>
  <c r="H45" i="18"/>
  <c r="H44" i="18"/>
  <c r="H43" i="18"/>
  <c r="H42" i="18"/>
  <c r="N42" i="18" s="1"/>
  <c r="F41" i="18"/>
  <c r="E41" i="18"/>
  <c r="D41" i="18"/>
  <c r="H40" i="18"/>
  <c r="H39" i="18"/>
  <c r="H38" i="18"/>
  <c r="H37" i="18"/>
  <c r="H36" i="18"/>
  <c r="N36" i="18" s="1"/>
  <c r="F35" i="18"/>
  <c r="E35" i="18"/>
  <c r="D35" i="18"/>
  <c r="H34" i="18"/>
  <c r="H33" i="18"/>
  <c r="H32" i="18"/>
  <c r="H27" i="18"/>
  <c r="F26" i="18"/>
  <c r="E26" i="18"/>
  <c r="D26" i="18"/>
  <c r="H25" i="18"/>
  <c r="H24" i="18"/>
  <c r="L24" i="18" s="1"/>
  <c r="H23" i="18"/>
  <c r="F22" i="18"/>
  <c r="F29" i="18" s="1"/>
  <c r="E22" i="18"/>
  <c r="E29" i="18" s="1"/>
  <c r="D22" i="18"/>
  <c r="D29" i="18" s="1"/>
  <c r="H21" i="18"/>
  <c r="H20" i="18"/>
  <c r="H19" i="18"/>
  <c r="H18" i="18"/>
  <c r="H17" i="18"/>
  <c r="H16" i="18"/>
  <c r="H15" i="18"/>
  <c r="H14" i="18"/>
  <c r="H13" i="18"/>
  <c r="H28" i="17"/>
  <c r="J56" i="17"/>
  <c r="J24" i="17"/>
  <c r="I56" i="17"/>
  <c r="I24" i="17"/>
  <c r="F56" i="17"/>
  <c r="E56" i="17"/>
  <c r="D56" i="17"/>
  <c r="H55" i="17"/>
  <c r="H54" i="17"/>
  <c r="H53" i="17"/>
  <c r="L53" i="17" s="1"/>
  <c r="H52" i="17"/>
  <c r="H51" i="17"/>
  <c r="L51" i="17" s="1"/>
  <c r="H50" i="17"/>
  <c r="H49" i="17"/>
  <c r="H48" i="17"/>
  <c r="H47" i="17"/>
  <c r="H46" i="17"/>
  <c r="H45" i="17"/>
  <c r="H44" i="17"/>
  <c r="L44" i="17" s="1"/>
  <c r="H43" i="17"/>
  <c r="L43" i="17" s="1"/>
  <c r="H42" i="17"/>
  <c r="L42" i="17" s="1"/>
  <c r="H41" i="17"/>
  <c r="H40" i="17"/>
  <c r="L40" i="17" s="1"/>
  <c r="H39" i="17"/>
  <c r="L39" i="17" s="1"/>
  <c r="H38" i="17"/>
  <c r="L38" i="17" s="1"/>
  <c r="H37" i="17"/>
  <c r="H36" i="17"/>
  <c r="H35" i="17"/>
  <c r="L35" i="17" s="1"/>
  <c r="H34" i="17"/>
  <c r="L34" i="17" s="1"/>
  <c r="H33" i="17"/>
  <c r="L33" i="17" s="1"/>
  <c r="H32" i="17"/>
  <c r="H31" i="17"/>
  <c r="H30" i="17"/>
  <c r="H29" i="17"/>
  <c r="H27" i="17"/>
  <c r="F24" i="17"/>
  <c r="E24" i="17"/>
  <c r="D24" i="17"/>
  <c r="H22" i="17"/>
  <c r="L22" i="17" s="1"/>
  <c r="H21" i="17"/>
  <c r="L21" i="17" s="1"/>
  <c r="H20" i="17"/>
  <c r="L20" i="17" s="1"/>
  <c r="H19" i="17"/>
  <c r="L19" i="17" s="1"/>
  <c r="H18" i="17"/>
  <c r="L18" i="17" s="1"/>
  <c r="H17" i="17"/>
  <c r="L17" i="17" s="1"/>
  <c r="H16" i="17"/>
  <c r="H15" i="17"/>
  <c r="H14" i="17"/>
  <c r="H10" i="17"/>
  <c r="L10" i="17" s="1"/>
  <c r="L96" i="18" l="1"/>
  <c r="L98" i="18"/>
  <c r="L100" i="18"/>
  <c r="N102" i="18"/>
  <c r="N104" i="18"/>
  <c r="L13" i="18"/>
  <c r="N14" i="18"/>
  <c r="N16" i="18"/>
  <c r="N18" i="18"/>
  <c r="N20" i="18"/>
  <c r="N32" i="18"/>
  <c r="N34" i="18"/>
  <c r="N38" i="18"/>
  <c r="N40" i="18"/>
  <c r="L44" i="18"/>
  <c r="N48" i="18"/>
  <c r="N52" i="18"/>
  <c r="N54" i="18"/>
  <c r="N56" i="18"/>
  <c r="N58" i="18"/>
  <c r="N60" i="18"/>
  <c r="N62" i="18"/>
  <c r="L64" i="18"/>
  <c r="N66" i="18"/>
  <c r="N72" i="18"/>
  <c r="N74" i="18"/>
  <c r="N76" i="18"/>
  <c r="N78" i="18"/>
  <c r="N82" i="18"/>
  <c r="N84" i="18"/>
  <c r="N88" i="18"/>
  <c r="N90" i="18"/>
  <c r="L94" i="18"/>
  <c r="L17" i="18"/>
  <c r="L14" i="18"/>
  <c r="L16" i="18"/>
  <c r="L20" i="18"/>
  <c r="L32" i="18"/>
  <c r="L42" i="18"/>
  <c r="L52" i="18"/>
  <c r="L56" i="18"/>
  <c r="L66" i="18"/>
  <c r="L82" i="18"/>
  <c r="L90" i="18"/>
  <c r="N44" i="18"/>
  <c r="N64" i="18"/>
  <c r="N100" i="18"/>
  <c r="L18" i="18"/>
  <c r="N24" i="18"/>
  <c r="L34" i="18"/>
  <c r="L54" i="18"/>
  <c r="L68" i="18"/>
  <c r="L84" i="18"/>
  <c r="L104" i="18"/>
  <c r="N96" i="18"/>
  <c r="N13" i="18"/>
  <c r="L15" i="18"/>
  <c r="N15" i="18"/>
  <c r="N17" i="18"/>
  <c r="L19" i="18"/>
  <c r="N19" i="18"/>
  <c r="L21" i="18"/>
  <c r="N21" i="18"/>
  <c r="N23" i="18"/>
  <c r="L23" i="18"/>
  <c r="N25" i="18"/>
  <c r="L25" i="18"/>
  <c r="L27" i="18"/>
  <c r="N27" i="18"/>
  <c r="L33" i="18"/>
  <c r="N33" i="18"/>
  <c r="N37" i="18"/>
  <c r="L37" i="18"/>
  <c r="N39" i="18"/>
  <c r="L39" i="18"/>
  <c r="N43" i="18"/>
  <c r="L43" i="18"/>
  <c r="N45" i="18"/>
  <c r="L45" i="18"/>
  <c r="N47" i="18"/>
  <c r="L47" i="18"/>
  <c r="N49" i="18"/>
  <c r="L49" i="18"/>
  <c r="N51" i="18"/>
  <c r="L51" i="18"/>
  <c r="N53" i="18"/>
  <c r="L53" i="18"/>
  <c r="N55" i="18"/>
  <c r="L55" i="18"/>
  <c r="N59" i="18"/>
  <c r="L59" i="18"/>
  <c r="N61" i="18"/>
  <c r="L61" i="18"/>
  <c r="N65" i="18"/>
  <c r="L65" i="18"/>
  <c r="N67" i="18"/>
  <c r="L67" i="18"/>
  <c r="N69" i="18"/>
  <c r="L69" i="18"/>
  <c r="N71" i="18"/>
  <c r="L71" i="18"/>
  <c r="N73" i="18"/>
  <c r="L73" i="18"/>
  <c r="N75" i="18"/>
  <c r="L75" i="18"/>
  <c r="N77" i="18"/>
  <c r="L77" i="18"/>
  <c r="N79" i="18"/>
  <c r="L79" i="18"/>
  <c r="N81" i="18"/>
  <c r="L81" i="18"/>
  <c r="N83" i="18"/>
  <c r="L83" i="18"/>
  <c r="N85" i="18"/>
  <c r="L85" i="18"/>
  <c r="N87" i="18"/>
  <c r="L87" i="18"/>
  <c r="L89" i="18"/>
  <c r="N89" i="18"/>
  <c r="L91" i="18"/>
  <c r="N91" i="18"/>
  <c r="N93" i="18"/>
  <c r="L93" i="18"/>
  <c r="N95" i="18"/>
  <c r="L95" i="18"/>
  <c r="N97" i="18"/>
  <c r="L97" i="18"/>
  <c r="N99" i="18"/>
  <c r="L99" i="18"/>
  <c r="L103" i="18"/>
  <c r="N103" i="18"/>
  <c r="L36" i="18"/>
  <c r="L38" i="18"/>
  <c r="L40" i="18"/>
  <c r="L48" i="18"/>
  <c r="L58" i="18"/>
  <c r="L60" i="18"/>
  <c r="L62" i="18"/>
  <c r="L72" i="18"/>
  <c r="L74" i="18"/>
  <c r="L76" i="18"/>
  <c r="L78" i="18"/>
  <c r="L88" i="18"/>
  <c r="L102" i="18"/>
  <c r="N94" i="18"/>
  <c r="N98" i="18"/>
  <c r="I20" i="18"/>
  <c r="I16" i="18"/>
  <c r="I24" i="18"/>
  <c r="I9" i="18"/>
  <c r="I34" i="18"/>
  <c r="H46" i="18"/>
  <c r="I52" i="18"/>
  <c r="I54" i="18"/>
  <c r="I56" i="18"/>
  <c r="I82" i="18"/>
  <c r="I84" i="18"/>
  <c r="H101" i="18"/>
  <c r="I102" i="18"/>
  <c r="I104" i="18"/>
  <c r="I18" i="18"/>
  <c r="I14" i="18"/>
  <c r="I33" i="18"/>
  <c r="I49" i="18"/>
  <c r="I51" i="18"/>
  <c r="I55" i="18"/>
  <c r="I71" i="18"/>
  <c r="I75" i="18"/>
  <c r="I77" i="18"/>
  <c r="I79" i="18"/>
  <c r="I83" i="18"/>
  <c r="I85" i="18"/>
  <c r="I27" i="18"/>
  <c r="I25" i="18"/>
  <c r="I23" i="18"/>
  <c r="I21" i="18"/>
  <c r="I19" i="18"/>
  <c r="I17" i="18"/>
  <c r="I15" i="18"/>
  <c r="H35" i="18"/>
  <c r="I32" i="18"/>
  <c r="H26" i="18"/>
  <c r="H57" i="18"/>
  <c r="I53" i="18"/>
  <c r="H70" i="18"/>
  <c r="H86" i="18"/>
  <c r="I81" i="18"/>
  <c r="E106" i="18"/>
  <c r="I37" i="18"/>
  <c r="I39" i="18"/>
  <c r="D106" i="18"/>
  <c r="D108" i="18" s="1"/>
  <c r="F106" i="18"/>
  <c r="I61" i="18"/>
  <c r="I90" i="18"/>
  <c r="I13" i="18"/>
  <c r="H50" i="18"/>
  <c r="I47" i="18"/>
  <c r="H63" i="18"/>
  <c r="I59" i="18"/>
  <c r="H80" i="18"/>
  <c r="I73" i="18"/>
  <c r="H92" i="18"/>
  <c r="I88" i="18"/>
  <c r="H22" i="18"/>
  <c r="H41" i="18"/>
  <c r="I36" i="18"/>
  <c r="I38" i="18"/>
  <c r="I40" i="18"/>
  <c r="I42" i="18"/>
  <c r="I43" i="18"/>
  <c r="I44" i="18"/>
  <c r="I45" i="18"/>
  <c r="I48" i="18"/>
  <c r="I58" i="18"/>
  <c r="I60" i="18"/>
  <c r="I62" i="18"/>
  <c r="I64" i="18"/>
  <c r="I65" i="18"/>
  <c r="I66" i="18"/>
  <c r="I67" i="18"/>
  <c r="I68" i="18"/>
  <c r="I69" i="18"/>
  <c r="I72" i="18"/>
  <c r="I74" i="18"/>
  <c r="I76" i="18"/>
  <c r="I78" i="18"/>
  <c r="I87" i="18"/>
  <c r="I89" i="18"/>
  <c r="I91" i="18"/>
  <c r="I93" i="18"/>
  <c r="I94" i="18"/>
  <c r="I95" i="18"/>
  <c r="I96" i="18"/>
  <c r="I97" i="18"/>
  <c r="I98" i="18"/>
  <c r="I99" i="18"/>
  <c r="I100" i="18"/>
  <c r="I103" i="18"/>
  <c r="I110" i="18"/>
  <c r="H24" i="17"/>
  <c r="E58" i="17"/>
  <c r="D58" i="17"/>
  <c r="F58" i="17"/>
  <c r="H56" i="17"/>
  <c r="J58" i="17"/>
  <c r="J60" i="17" s="1"/>
  <c r="I58" i="17"/>
  <c r="I60" i="17" s="1"/>
  <c r="H58" i="17"/>
  <c r="H60" i="17" s="1"/>
  <c r="H29" i="18" l="1"/>
  <c r="K41" i="18"/>
  <c r="L41" i="18" s="1"/>
  <c r="M86" i="18"/>
  <c r="N86" i="18" s="1"/>
  <c r="M63" i="18"/>
  <c r="N63" i="18" s="1"/>
  <c r="K86" i="18"/>
  <c r="L86" i="18" s="1"/>
  <c r="I22" i="18"/>
  <c r="F108" i="18"/>
  <c r="E108" i="18"/>
  <c r="H106" i="18"/>
  <c r="I86" i="18"/>
  <c r="I35" i="18"/>
  <c r="I57" i="18"/>
  <c r="I26" i="18"/>
  <c r="I70" i="18"/>
  <c r="I41" i="18"/>
  <c r="I92" i="18"/>
  <c r="I80" i="18"/>
  <c r="I63" i="18"/>
  <c r="I50" i="18"/>
  <c r="I101" i="18"/>
  <c r="I46" i="18"/>
  <c r="I29" i="18" l="1"/>
  <c r="I106" i="18"/>
  <c r="M70" i="18"/>
  <c r="N70" i="18" s="1"/>
  <c r="M101" i="18"/>
  <c r="N101" i="18" s="1"/>
  <c r="M46" i="18"/>
  <c r="N46" i="18" s="1"/>
  <c r="L35" i="18"/>
  <c r="K70" i="18"/>
  <c r="L70" i="18" s="1"/>
  <c r="M57" i="18"/>
  <c r="N57" i="18" s="1"/>
  <c r="M50" i="18"/>
  <c r="N50" i="18" s="1"/>
  <c r="K57" i="18"/>
  <c r="L57" i="18" s="1"/>
  <c r="K63" i="18"/>
  <c r="L63" i="18" s="1"/>
  <c r="K50" i="18"/>
  <c r="L50" i="18" s="1"/>
  <c r="K46" i="18"/>
  <c r="L46" i="18" s="1"/>
  <c r="K80" i="18"/>
  <c r="L80" i="18" s="1"/>
  <c r="K92" i="18"/>
  <c r="L92" i="18" s="1"/>
  <c r="K101" i="18"/>
  <c r="L101" i="18" s="1"/>
  <c r="M35" i="18"/>
  <c r="N35" i="18" s="1"/>
  <c r="M80" i="18"/>
  <c r="N80" i="18" s="1"/>
  <c r="M92" i="18"/>
  <c r="N92" i="18" s="1"/>
  <c r="M41" i="18"/>
  <c r="N41" i="18" s="1"/>
  <c r="H108" i="18"/>
  <c r="I108" i="18" l="1"/>
  <c r="I112" i="18" s="1"/>
  <c r="M106" i="18"/>
  <c r="K106" i="18"/>
  <c r="L22" i="18" l="1"/>
  <c r="K26" i="18"/>
  <c r="L26" i="18" s="1"/>
  <c r="K29" i="18" l="1"/>
  <c r="K108" i="18" s="1"/>
  <c r="L108" i="18" s="1"/>
  <c r="L112" i="18" l="1"/>
  <c r="M26" i="18"/>
  <c r="N26" i="18" s="1"/>
  <c r="M22" i="18"/>
  <c r="N22" i="18" s="1"/>
  <c r="M29" i="18" l="1"/>
  <c r="M108" i="18" s="1"/>
  <c r="N108" i="18" s="1"/>
  <c r="N112" i="18" l="1"/>
</calcChain>
</file>

<file path=xl/sharedStrings.xml><?xml version="1.0" encoding="utf-8"?>
<sst xmlns="http://schemas.openxmlformats.org/spreadsheetml/2006/main" count="349" uniqueCount="268">
  <si>
    <t>Indirect Labor</t>
  </si>
  <si>
    <t>Utilities</t>
  </si>
  <si>
    <t>Telephone</t>
  </si>
  <si>
    <t>Interest Expense</t>
  </si>
  <si>
    <t>Acct Number</t>
  </si>
  <si>
    <t>General Ledger Account Balance</t>
  </si>
  <si>
    <t>DIRECT LABOR</t>
  </si>
  <si>
    <t>INDIRECT COSTS:</t>
  </si>
  <si>
    <t>6300</t>
  </si>
  <si>
    <t>6310</t>
  </si>
  <si>
    <t>6320</t>
  </si>
  <si>
    <t>6820</t>
  </si>
  <si>
    <t>6830</t>
  </si>
  <si>
    <t>6840</t>
  </si>
  <si>
    <t>6850</t>
  </si>
  <si>
    <t>7500</t>
  </si>
  <si>
    <t>7510</t>
  </si>
  <si>
    <t>Benefits: Bonuses</t>
  </si>
  <si>
    <t>Benefits: 401(k)</t>
  </si>
  <si>
    <t>Benefits: PTO (vac., sick, holiday)</t>
  </si>
  <si>
    <t>Insurance: Disability</t>
  </si>
  <si>
    <t>Insurance: Life</t>
  </si>
  <si>
    <t>Insurance: Medical</t>
  </si>
  <si>
    <t>Insurance: Workers' Comp</t>
  </si>
  <si>
    <t>Payroll Taxes: FICA and Med</t>
  </si>
  <si>
    <t>Payroll Taxes: FUTA and SUTA</t>
  </si>
  <si>
    <t>Direct Costs</t>
  </si>
  <si>
    <t>Disallowed Costs</t>
  </si>
  <si>
    <t>Proposed Company Wide</t>
  </si>
  <si>
    <t>% of Direct Labor</t>
  </si>
  <si>
    <t xml:space="preserve">GENERAL OVERHEAD   </t>
  </si>
  <si>
    <t>6700</t>
  </si>
  <si>
    <t>5010</t>
  </si>
  <si>
    <t>Direct: Lodging, Meals, and Travel</t>
  </si>
  <si>
    <t>5020</t>
  </si>
  <si>
    <t>Direct: Employee Mileage Reimbursements</t>
  </si>
  <si>
    <t>5030</t>
  </si>
  <si>
    <t>5040</t>
  </si>
  <si>
    <t>6000</t>
  </si>
  <si>
    <t>6100</t>
  </si>
  <si>
    <t>6200</t>
  </si>
  <si>
    <t>6400</t>
  </si>
  <si>
    <t>6500</t>
  </si>
  <si>
    <t>6600</t>
  </si>
  <si>
    <t>6800</t>
  </si>
  <si>
    <t>6810</t>
  </si>
  <si>
    <t>6900</t>
  </si>
  <si>
    <t>7000</t>
  </si>
  <si>
    <t>7100</t>
  </si>
  <si>
    <t>7200</t>
  </si>
  <si>
    <t>7300</t>
  </si>
  <si>
    <t>7400</t>
  </si>
  <si>
    <t>7410</t>
  </si>
  <si>
    <t>7420</t>
  </si>
  <si>
    <t>7430</t>
  </si>
  <si>
    <t>7600</t>
  </si>
  <si>
    <t>7700</t>
  </si>
  <si>
    <t>7800</t>
  </si>
  <si>
    <t>7900</t>
  </si>
  <si>
    <t>8000</t>
  </si>
  <si>
    <t>Credit for Internal Allocations</t>
  </si>
  <si>
    <t>Description</t>
  </si>
  <si>
    <t>Direct: Rentals and Supplies</t>
  </si>
  <si>
    <t>Direct: Subconsultants</t>
  </si>
  <si>
    <t>Advertising and Marketing</t>
  </si>
  <si>
    <t>Automobile Expense</t>
  </si>
  <si>
    <t>Bank Service Charge</t>
  </si>
  <si>
    <t>Contributions and Gifts</t>
  </si>
  <si>
    <t>Depreciation Expense</t>
  </si>
  <si>
    <t>Dues and Subscriptions</t>
  </si>
  <si>
    <t>Insurance: Automotive</t>
  </si>
  <si>
    <t>Insurance: Business Liability</t>
  </si>
  <si>
    <t>Licenses and Permits</t>
  </si>
  <si>
    <t>Maintenance and Repairs</t>
  </si>
  <si>
    <t>Meals &amp; Entertainment</t>
  </si>
  <si>
    <t>Misc. Fees, Fines, Penalties</t>
  </si>
  <si>
    <t>Office Expense: Cleaning</t>
  </si>
  <si>
    <t>Office Expense: Postage and Delivery</t>
  </si>
  <si>
    <t>Office Expense: Office Supplies</t>
  </si>
  <si>
    <t>Office Expense: Other Office Expense</t>
  </si>
  <si>
    <t>Personal Property Tax</t>
  </si>
  <si>
    <t>Prof Fees: Accounting and Legal</t>
  </si>
  <si>
    <t xml:space="preserve">Rent  </t>
  </si>
  <si>
    <t>TOTAL GENERAL OVERHEAD</t>
  </si>
  <si>
    <t xml:space="preserve">  FRINGE BENEFITS</t>
  </si>
  <si>
    <t xml:space="preserve">  TOTAL FRINGE BENEFITS</t>
  </si>
  <si>
    <t>TOTAL INDIRECT COSTS &amp; OVERHEAD RATE</t>
  </si>
  <si>
    <t>(a)</t>
  </si>
  <si>
    <t>(b)</t>
  </si>
  <si>
    <t>(c)</t>
  </si>
  <si>
    <t>(i)</t>
  </si>
  <si>
    <t>(e)</t>
  </si>
  <si>
    <t>(d)</t>
  </si>
  <si>
    <t>(k)</t>
  </si>
  <si>
    <t>(f)</t>
  </si>
  <si>
    <t>(g)</t>
  </si>
  <si>
    <t>(h)</t>
  </si>
  <si>
    <t>(l)</t>
  </si>
  <si>
    <t>(m)</t>
  </si>
  <si>
    <t>(j)</t>
  </si>
  <si>
    <t>FAR  References and Notes:</t>
  </si>
  <si>
    <t>(b) 31.205-19(e)(2)(v): Officers' life insurance is disallowed.</t>
  </si>
  <si>
    <t>(e) 31.205-1: Costs for general marketing materials are disallowed.</t>
  </si>
  <si>
    <t>(f) 31.205-6(m)(2) &amp; 31.205-46(d): Personal use of a company asset (automobile) is disallowed.</t>
  </si>
  <si>
    <t>(g) 31.205-8 &amp; 31.205-13(b): Contributions and gifts are disallowed.</t>
  </si>
  <si>
    <t>(h) 31.205-22 Lobbying costs, paid as a percentage of professional dues, are disallowed.</t>
  </si>
  <si>
    <t>(i) 31.205-20 Interest is disallowed.</t>
  </si>
  <si>
    <t>(j) 31.205-14 &amp; 31.205-51: Costs for entertainment and alcoholic beverages are disallowed. (The entertainment cost principle supersedes all others.)</t>
  </si>
  <si>
    <t>(k) 31.205-4, 31.205-15, &amp; 31.205-20: Disallowed late fees; Government-imposed fines and penalties; and credit card interest.</t>
  </si>
  <si>
    <t>(l) 31.205-36(b)(3): Related-party rent (not an arm's-length transaction) is limited to actual cost of ownership, net of interest and other unallowable items.</t>
  </si>
  <si>
    <t>(m) 31.202: Direct costs segregated and removed from indirect cost pool.</t>
  </si>
  <si>
    <t>(c) 31.201-6(e)(2)(v): Marketing, lobbying, and any labor associated with unallowable activities is disallowed.</t>
  </si>
  <si>
    <t>(d) 31.202: Excluded direct project costs (both billable &amp; nonbillable costs) from indirect cost pool.</t>
  </si>
  <si>
    <t>(a) 31.205-6(a)(6)(ii)(B): Owners' compensation in excess of reasonable amount  is disallowed (distribution of profits).</t>
  </si>
  <si>
    <t>Seminars &amp; Training</t>
  </si>
  <si>
    <t>Bad Debt Expense</t>
  </si>
  <si>
    <t>Misc. Fringe Benefits</t>
  </si>
  <si>
    <t>Facilities Capital Cost of Money (FCCM) (Optional)</t>
  </si>
  <si>
    <t>Miscellaneous Other</t>
  </si>
  <si>
    <t xml:space="preserve">     Depreciation Expense - Building</t>
  </si>
  <si>
    <t xml:space="preserve">     Depreciation Expense - Machinery &amp; Equipment</t>
  </si>
  <si>
    <t xml:space="preserve">     Goodwill Amortization</t>
  </si>
  <si>
    <t xml:space="preserve">     Insurance: Automotive</t>
  </si>
  <si>
    <t xml:space="preserve">     Insurance: Business Liability</t>
  </si>
  <si>
    <t xml:space="preserve">     Office Expense: Cleaning</t>
  </si>
  <si>
    <t>Subtotal Insurance</t>
  </si>
  <si>
    <t>Subtotal Taxes</t>
  </si>
  <si>
    <t>Subtotal Office Expense</t>
  </si>
  <si>
    <t xml:space="preserve">     Office Expense: Postage and Delivery</t>
  </si>
  <si>
    <t>Subtotal Indirect Labor</t>
  </si>
  <si>
    <t xml:space="preserve">     Indirect Labor</t>
  </si>
  <si>
    <t xml:space="preserve">     Indirect Labor -Unallowable (Eg. Marketing)</t>
  </si>
  <si>
    <t xml:space="preserve">     Prof Fees: Legal</t>
  </si>
  <si>
    <t xml:space="preserve">     Prof Fees: Accounting (Excluding NJDOT Audit)</t>
  </si>
  <si>
    <t xml:space="preserve">     Prof Fees: Accounting (NJDOT Audit)</t>
  </si>
  <si>
    <t xml:space="preserve">     Rent-Equipment</t>
  </si>
  <si>
    <t xml:space="preserve">     Rent-Office</t>
  </si>
  <si>
    <t xml:space="preserve">     Rent-Other</t>
  </si>
  <si>
    <t>5000</t>
  </si>
  <si>
    <t>Subtotal Direct Costs</t>
  </si>
  <si>
    <t xml:space="preserve">     Direct: Lodging, Meals, and Travel</t>
  </si>
  <si>
    <t xml:space="preserve">     Direct: Employee Mileage Reimbursements</t>
  </si>
  <si>
    <t xml:space="preserve">     Direct: Rentals and Supplies</t>
  </si>
  <si>
    <t xml:space="preserve">     Direct: Subconsultants</t>
  </si>
  <si>
    <t xml:space="preserve">     Advertising and Marketing: General</t>
  </si>
  <si>
    <t xml:space="preserve">     Advertising and Marketing: Direct</t>
  </si>
  <si>
    <t xml:space="preserve">     Advertising: Help Wanted</t>
  </si>
  <si>
    <t xml:space="preserve">     Office Expense: Office Supplies</t>
  </si>
  <si>
    <t xml:space="preserve">     Office Expense: Other Office Expense</t>
  </si>
  <si>
    <t>Subtotal Advertising</t>
  </si>
  <si>
    <t xml:space="preserve">     Automobile Expense</t>
  </si>
  <si>
    <t xml:space="preserve">     Personal Use of Company Vehicle</t>
  </si>
  <si>
    <t>Subtotal Rent</t>
  </si>
  <si>
    <t>Advertising</t>
  </si>
  <si>
    <t>Subtotal Automobile Expense</t>
  </si>
  <si>
    <t>Depreciation &amp; Amortization</t>
  </si>
  <si>
    <t xml:space="preserve"> Subtotal Depreciation &amp; Amortization</t>
  </si>
  <si>
    <t>Office Expense</t>
  </si>
  <si>
    <t>Professional Fees</t>
  </si>
  <si>
    <t xml:space="preserve">Subtotal Professional Fees </t>
  </si>
  <si>
    <t>Rent</t>
  </si>
  <si>
    <t xml:space="preserve">Taxes </t>
  </si>
  <si>
    <t xml:space="preserve">Insurance </t>
  </si>
  <si>
    <t>xxxx</t>
  </si>
  <si>
    <t>Insurance</t>
  </si>
  <si>
    <t xml:space="preserve">     Insurance: Disability</t>
  </si>
  <si>
    <t xml:space="preserve">     Insurance: Life</t>
  </si>
  <si>
    <t xml:space="preserve">     Insurance: Key Employee Life</t>
  </si>
  <si>
    <t xml:space="preserve">     Insurance: Medical</t>
  </si>
  <si>
    <t xml:space="preserve">     Insurance: Workers' Comp</t>
  </si>
  <si>
    <t>Payroll Taxes</t>
  </si>
  <si>
    <t>Subtotal Payroll Taxes</t>
  </si>
  <si>
    <t xml:space="preserve">     Payroll Taxes: FICA and Med</t>
  </si>
  <si>
    <t xml:space="preserve">     Payroll Taxes: FUTA and SUTA</t>
  </si>
  <si>
    <t>zzzz</t>
  </si>
  <si>
    <t xml:space="preserve">     Office Expense: Computer Expense</t>
  </si>
  <si>
    <t>Recruiting</t>
  </si>
  <si>
    <t xml:space="preserve">     Office Expense: Printing &amp; Reproduction</t>
  </si>
  <si>
    <t>Entertainment</t>
  </si>
  <si>
    <t xml:space="preserve">     Insurance: Property</t>
  </si>
  <si>
    <t>Organization/Reorganization</t>
  </si>
  <si>
    <t>5190</t>
  </si>
  <si>
    <t>5191</t>
  </si>
  <si>
    <t>5192</t>
  </si>
  <si>
    <t>5193</t>
  </si>
  <si>
    <t>5194</t>
  </si>
  <si>
    <t>Travel &amp; Meals</t>
  </si>
  <si>
    <t>6390</t>
  </si>
  <si>
    <t>6330</t>
  </si>
  <si>
    <t>6340</t>
  </si>
  <si>
    <t>6410</t>
  </si>
  <si>
    <t>6420</t>
  </si>
  <si>
    <t>7010</t>
  </si>
  <si>
    <t>7090</t>
  </si>
  <si>
    <t>7210</t>
  </si>
  <si>
    <t>7290</t>
  </si>
  <si>
    <t>7590</t>
  </si>
  <si>
    <t>8100</t>
  </si>
  <si>
    <t>8600</t>
  </si>
  <si>
    <t>8700</t>
  </si>
  <si>
    <t>8800</t>
  </si>
  <si>
    <t>8900</t>
  </si>
  <si>
    <t>8290</t>
  </si>
  <si>
    <t>Subtotal Travel &amp; Meals</t>
  </si>
  <si>
    <t>8500</t>
  </si>
  <si>
    <t>8510</t>
  </si>
  <si>
    <t>8520</t>
  </si>
  <si>
    <t>8530</t>
  </si>
  <si>
    <t>8540</t>
  </si>
  <si>
    <t>9300</t>
  </si>
  <si>
    <t>9320</t>
  </si>
  <si>
    <t>9400</t>
  </si>
  <si>
    <t>9600</t>
  </si>
  <si>
    <t>9590</t>
  </si>
  <si>
    <t>9390</t>
  </si>
  <si>
    <t>8390</t>
  </si>
  <si>
    <t xml:space="preserve">     Travel &amp; Meals (Allowable)</t>
  </si>
  <si>
    <t xml:space="preserve">     Travel &amp; Meals (Unallowable)</t>
  </si>
  <si>
    <t xml:space="preserve">     Taxes- Federal Income Tax</t>
  </si>
  <si>
    <t xml:space="preserve">     Taxes- State &amp; Local</t>
  </si>
  <si>
    <t>Lobbying</t>
  </si>
  <si>
    <t>7110</t>
  </si>
  <si>
    <t>7120</t>
  </si>
  <si>
    <t>7190</t>
  </si>
  <si>
    <t>7490</t>
  </si>
  <si>
    <t>7520</t>
  </si>
  <si>
    <t>7710</t>
  </si>
  <si>
    <t>7720</t>
  </si>
  <si>
    <t>7730</t>
  </si>
  <si>
    <t>7890</t>
  </si>
  <si>
    <t>8110</t>
  </si>
  <si>
    <t>8190</t>
  </si>
  <si>
    <t>8400</t>
  </si>
  <si>
    <t>8410</t>
  </si>
  <si>
    <t>8420</t>
  </si>
  <si>
    <t>8430</t>
  </si>
  <si>
    <t>8440</t>
  </si>
  <si>
    <t>8450</t>
  </si>
  <si>
    <t>8460</t>
  </si>
  <si>
    <t>8710</t>
  </si>
  <si>
    <t>8720</t>
  </si>
  <si>
    <t>8730</t>
  </si>
  <si>
    <t>9090</t>
  </si>
  <si>
    <t>9100</t>
  </si>
  <si>
    <t>9290</t>
  </si>
  <si>
    <t>9999</t>
  </si>
  <si>
    <t xml:space="preserve">     Professional Fees- Other</t>
  </si>
  <si>
    <t>Proposed Home Office</t>
  </si>
  <si>
    <t>Proposed Field Office</t>
  </si>
  <si>
    <t>Percent to Field Office</t>
  </si>
  <si>
    <t>ALLOCATIONS</t>
  </si>
  <si>
    <t>(n)</t>
  </si>
  <si>
    <t>(o)</t>
  </si>
  <si>
    <t>(p)</t>
  </si>
  <si>
    <t>Indirect Labor (G&amp;A and support allocation)</t>
  </si>
  <si>
    <t>Indirect Labor (field labor allocation)</t>
  </si>
  <si>
    <t>(n) Field employee labor and fringe specifically identified.</t>
  </si>
  <si>
    <t>(o) Indirect general and administrative and support labor less identified field portion is allocated.</t>
  </si>
  <si>
    <t>(p) Accounts specifically identified as home office only.</t>
  </si>
  <si>
    <t>OVERHEAD RATES (as percentages of direct labor cost)…………………………………………………………………..</t>
  </si>
  <si>
    <t>Company Wide</t>
  </si>
  <si>
    <t>Home Office</t>
  </si>
  <si>
    <t>Field Office</t>
  </si>
  <si>
    <t>Home Office Allocation %</t>
  </si>
  <si>
    <t>Field Allocation%</t>
  </si>
  <si>
    <t>(Direct Costs)</t>
  </si>
  <si>
    <t>(Disallowed Costs)</t>
  </si>
  <si>
    <t>Benefits: 401(k)/ Retirement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</si>
</sst>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Bookman Old Style"/>
      <family val="1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" fontId="0" fillId="0" borderId="1" xfId="0" applyNumberFormat="1" applyFill="1" applyBorder="1"/>
    <xf numFmtId="4" fontId="0" fillId="0" borderId="1" xfId="0" applyNumberFormat="1" applyBorder="1"/>
    <xf numFmtId="4" fontId="0" fillId="0" borderId="4" xfId="0" applyNumberFormat="1" applyFill="1" applyBorder="1"/>
    <xf numFmtId="4" fontId="0" fillId="0" borderId="3" xfId="0" applyNumberFormat="1" applyFill="1" applyBorder="1"/>
    <xf numFmtId="4" fontId="0" fillId="0" borderId="0" xfId="0" applyNumberFormat="1"/>
    <xf numFmtId="4" fontId="2" fillId="0" borderId="3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/>
    </xf>
    <xf numFmtId="44" fontId="0" fillId="0" borderId="2" xfId="0" applyNumberFormat="1" applyFont="1" applyFill="1" applyBorder="1" applyAlignment="1">
      <alignment horizontal="right" wrapText="1"/>
    </xf>
    <xf numFmtId="44" fontId="0" fillId="0" borderId="2" xfId="0" applyNumberFormat="1" applyFont="1" applyFill="1" applyBorder="1" applyAlignment="1">
      <alignment horizontal="right"/>
    </xf>
    <xf numFmtId="10" fontId="0" fillId="0" borderId="2" xfId="0" applyNumberFormat="1" applyFont="1" applyFill="1" applyBorder="1" applyAlignment="1">
      <alignment horizontal="right" wrapText="1"/>
    </xf>
    <xf numFmtId="44" fontId="0" fillId="0" borderId="1" xfId="0" applyNumberFormat="1" applyFill="1" applyBorder="1"/>
    <xf numFmtId="10" fontId="0" fillId="0" borderId="1" xfId="0" applyNumberFormat="1" applyFill="1" applyBorder="1"/>
    <xf numFmtId="43" fontId="0" fillId="0" borderId="1" xfId="0" applyNumberFormat="1" applyFill="1" applyBorder="1"/>
    <xf numFmtId="4" fontId="0" fillId="0" borderId="0" xfId="0" applyNumberFormat="1" applyFill="1"/>
    <xf numFmtId="44" fontId="0" fillId="0" borderId="1" xfId="0" applyNumberFormat="1" applyFill="1" applyBorder="1" applyAlignment="1"/>
    <xf numFmtId="44" fontId="0" fillId="0" borderId="2" xfId="0" applyNumberFormat="1" applyFill="1" applyBorder="1"/>
    <xf numFmtId="10" fontId="0" fillId="0" borderId="2" xfId="0" applyNumberFormat="1" applyFill="1" applyBorder="1"/>
    <xf numFmtId="49" fontId="2" fillId="0" borderId="0" xfId="0" applyNumberFormat="1" applyFon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44" fontId="0" fillId="0" borderId="2" xfId="0" applyNumberFormat="1" applyFont="1" applyFill="1" applyBorder="1" applyAlignment="1" applyProtection="1">
      <alignment horizontal="right" wrapText="1"/>
      <protection locked="0"/>
    </xf>
    <xf numFmtId="44" fontId="0" fillId="0" borderId="2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center" wrapText="1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4" fontId="0" fillId="0" borderId="1" xfId="0" applyNumberFormat="1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3" fontId="0" fillId="0" borderId="1" xfId="0" applyNumberFormat="1" applyFill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4" fontId="0" fillId="0" borderId="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4" fontId="0" fillId="0" borderId="0" xfId="0" applyNumberFormat="1" applyProtection="1">
      <protection locked="0"/>
    </xf>
    <xf numFmtId="49" fontId="1" fillId="0" borderId="1" xfId="0" applyNumberFormat="1" applyFont="1" applyFill="1" applyBorder="1" applyProtection="1"/>
    <xf numFmtId="44" fontId="0" fillId="0" borderId="2" xfId="0" applyNumberFormat="1" applyFont="1" applyFill="1" applyBorder="1" applyAlignment="1" applyProtection="1">
      <alignment horizontal="right" wrapText="1"/>
    </xf>
    <xf numFmtId="10" fontId="0" fillId="0" borderId="2" xfId="0" applyNumberFormat="1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wrapText="1"/>
    </xf>
    <xf numFmtId="49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10" fontId="0" fillId="0" borderId="1" xfId="0" applyNumberFormat="1" applyFill="1" applyBorder="1" applyProtection="1"/>
    <xf numFmtId="43" fontId="0" fillId="0" borderId="1" xfId="0" applyNumberFormat="1" applyFill="1" applyBorder="1" applyProtection="1"/>
    <xf numFmtId="49" fontId="1" fillId="0" borderId="1" xfId="0" applyNumberFormat="1" applyFont="1" applyBorder="1" applyProtection="1"/>
    <xf numFmtId="49" fontId="0" fillId="0" borderId="1" xfId="0" applyNumberFormat="1" applyFont="1" applyFill="1" applyBorder="1" applyAlignment="1" applyProtection="1">
      <alignment horizontal="center"/>
    </xf>
    <xf numFmtId="10" fontId="0" fillId="0" borderId="2" xfId="0" applyNumberFormat="1" applyFill="1" applyBorder="1" applyProtection="1"/>
    <xf numFmtId="44" fontId="0" fillId="0" borderId="0" xfId="0" applyNumberFormat="1" applyProtection="1">
      <protection locked="0"/>
    </xf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49" fontId="0" fillId="0" borderId="1" xfId="0" applyNumberFormat="1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49" fontId="2" fillId="0" borderId="0" xfId="0" applyNumberFormat="1" applyFont="1" applyProtection="1"/>
    <xf numFmtId="44" fontId="0" fillId="0" borderId="2" xfId="0" applyNumberFormat="1" applyFill="1" applyBorder="1" applyProtection="1"/>
    <xf numFmtId="43" fontId="0" fillId="3" borderId="1" xfId="0" applyNumberFormat="1" applyFill="1" applyBorder="1" applyProtection="1"/>
    <xf numFmtId="4" fontId="0" fillId="0" borderId="0" xfId="0" applyNumberFormat="1" applyProtection="1"/>
    <xf numFmtId="43" fontId="0" fillId="0" borderId="4" xfId="0" applyNumberFormat="1" applyFill="1" applyBorder="1" applyProtection="1"/>
    <xf numFmtId="10" fontId="0" fillId="0" borderId="5" xfId="0" applyNumberFormat="1" applyFill="1" applyBorder="1" applyProtection="1"/>
    <xf numFmtId="43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wrapText="1"/>
    </xf>
    <xf numFmtId="44" fontId="0" fillId="3" borderId="1" xfId="0" applyNumberFormat="1" applyFill="1" applyBorder="1" applyProtection="1">
      <protection locked="0"/>
    </xf>
    <xf numFmtId="44" fontId="0" fillId="3" borderId="1" xfId="0" applyNumberFormat="1" applyFill="1" applyBorder="1" applyAlignment="1" applyProtection="1">
      <protection locked="0"/>
    </xf>
    <xf numFmtId="44" fontId="0" fillId="3" borderId="1" xfId="0" applyNumberFormat="1" applyFill="1" applyBorder="1" applyProtection="1"/>
    <xf numFmtId="10" fontId="0" fillId="3" borderId="1" xfId="0" applyNumberFormat="1" applyFill="1" applyBorder="1" applyProtection="1"/>
    <xf numFmtId="0" fontId="1" fillId="3" borderId="1" xfId="0" applyFont="1" applyFill="1" applyBorder="1" applyAlignment="1" applyProtection="1">
      <alignment wrapText="1"/>
    </xf>
    <xf numFmtId="4" fontId="0" fillId="3" borderId="4" xfId="0" applyNumberFormat="1" applyFill="1" applyBorder="1" applyProtection="1"/>
    <xf numFmtId="0" fontId="0" fillId="3" borderId="4" xfId="0" applyFill="1" applyBorder="1" applyProtection="1"/>
    <xf numFmtId="49" fontId="1" fillId="3" borderId="1" xfId="0" applyNumberFormat="1" applyFont="1" applyFill="1" applyBorder="1" applyProtection="1"/>
    <xf numFmtId="44" fontId="0" fillId="3" borderId="2" xfId="0" applyNumberFormat="1" applyFont="1" applyFill="1" applyBorder="1" applyAlignment="1" applyProtection="1">
      <alignment horizontal="right" wrapText="1"/>
    </xf>
    <xf numFmtId="10" fontId="0" fillId="3" borderId="2" xfId="0" applyNumberFormat="1" applyFill="1" applyBorder="1" applyProtection="1"/>
    <xf numFmtId="49" fontId="0" fillId="3" borderId="1" xfId="0" applyNumberFormat="1" applyFill="1" applyBorder="1" applyProtection="1"/>
    <xf numFmtId="4" fontId="0" fillId="3" borderId="3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49" fontId="0" fillId="3" borderId="1" xfId="0" applyNumberFormat="1" applyFont="1" applyFill="1" applyBorder="1" applyAlignment="1" applyProtection="1">
      <alignment horizontal="center"/>
    </xf>
    <xf numFmtId="43" fontId="0" fillId="3" borderId="1" xfId="0" applyNumberFormat="1" applyFill="1" applyBorder="1" applyAlignment="1" applyProtection="1"/>
    <xf numFmtId="43" fontId="0" fillId="3" borderId="1" xfId="0" applyNumberFormat="1" applyFill="1" applyBorder="1" applyAlignment="1" applyProtection="1">
      <protection locked="0"/>
    </xf>
    <xf numFmtId="44" fontId="0" fillId="3" borderId="1" xfId="0" applyNumberFormat="1" applyFill="1" applyBorder="1" applyAlignment="1" applyProtection="1"/>
    <xf numFmtId="10" fontId="0" fillId="0" borderId="0" xfId="0" applyNumberFormat="1" applyProtection="1">
      <protection locked="0"/>
    </xf>
    <xf numFmtId="43" fontId="0" fillId="3" borderId="4" xfId="0" applyNumberFormat="1" applyFill="1" applyBorder="1" applyProtection="1">
      <protection locked="0"/>
    </xf>
    <xf numFmtId="10" fontId="0" fillId="3" borderId="4" xfId="0" applyNumberFormat="1" applyFill="1" applyBorder="1" applyProtection="1"/>
    <xf numFmtId="4" fontId="0" fillId="0" borderId="1" xfId="0" applyNumberFormat="1" applyBorder="1" applyProtection="1"/>
    <xf numFmtId="44" fontId="0" fillId="0" borderId="0" xfId="0" applyNumberFormat="1"/>
    <xf numFmtId="44" fontId="0" fillId="0" borderId="2" xfId="0" applyNumberFormat="1" applyFont="1" applyFill="1" applyBorder="1" applyAlignment="1">
      <alignment horizontal="center" wrapText="1"/>
    </xf>
    <xf numFmtId="49" fontId="1" fillId="0" borderId="0" xfId="0" applyNumberFormat="1" applyFont="1"/>
    <xf numFmtId="4" fontId="1" fillId="0" borderId="8" xfId="0" applyNumberFormat="1" applyFont="1" applyFill="1" applyBorder="1"/>
    <xf numFmtId="0" fontId="1" fillId="0" borderId="8" xfId="0" applyFont="1" applyBorder="1" applyAlignment="1">
      <alignment horizontal="center"/>
    </xf>
    <xf numFmtId="10" fontId="1" fillId="0" borderId="7" xfId="0" quotePrefix="1" applyNumberFormat="1" applyFont="1" applyFill="1" applyBorder="1" applyAlignment="1">
      <alignment horizontal="center"/>
    </xf>
    <xf numFmtId="44" fontId="1" fillId="0" borderId="8" xfId="0" applyNumberFormat="1" applyFont="1" applyBorder="1"/>
    <xf numFmtId="0" fontId="2" fillId="0" borderId="3" xfId="0" applyFont="1" applyFill="1" applyBorder="1" applyAlignment="1" applyProtection="1">
      <alignment horizontal="center" wrapText="1"/>
      <protection locked="0"/>
    </xf>
    <xf numFmtId="10" fontId="0" fillId="0" borderId="1" xfId="0" applyNumberFormat="1" applyFill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3" borderId="3" xfId="0" applyFill="1" applyBorder="1" applyProtection="1"/>
    <xf numFmtId="0" fontId="0" fillId="0" borderId="1" xfId="0" applyFill="1" applyBorder="1" applyProtection="1"/>
    <xf numFmtId="10" fontId="0" fillId="0" borderId="0" xfId="0" applyNumberFormat="1" applyProtection="1"/>
    <xf numFmtId="10" fontId="1" fillId="0" borderId="7" xfId="0" quotePrefix="1" applyNumberFormat="1" applyFont="1" applyFill="1" applyBorder="1" applyAlignment="1" applyProtection="1">
      <alignment horizontal="center"/>
    </xf>
    <xf numFmtId="4" fontId="1" fillId="0" borderId="8" xfId="0" applyNumberFormat="1" applyFont="1" applyFill="1" applyBorder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0" fillId="3" borderId="3" xfId="0" applyNumberFormat="1" applyFill="1" applyBorder="1" applyProtection="1"/>
    <xf numFmtId="4" fontId="0" fillId="0" borderId="1" xfId="0" applyNumberFormat="1" applyFill="1" applyBorder="1" applyProtection="1"/>
    <xf numFmtId="44" fontId="1" fillId="0" borderId="8" xfId="0" applyNumberFormat="1" applyFont="1" applyBorder="1" applyProtection="1"/>
    <xf numFmtId="0" fontId="1" fillId="0" borderId="8" xfId="0" applyFont="1" applyBorder="1" applyAlignment="1" applyProtection="1">
      <alignment horizontal="center"/>
    </xf>
    <xf numFmtId="43" fontId="0" fillId="0" borderId="2" xfId="0" applyNumberFormat="1" applyFill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Protection="1"/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9</xdr:col>
      <xdr:colOff>0</xdr:colOff>
      <xdr:row>5</xdr:row>
      <xdr:rowOff>114300</xdr:rowOff>
    </xdr:to>
    <xdr:sp macro="" textlink="">
      <xdr:nvSpPr>
        <xdr:cNvPr id="2" name="TextBox 1"/>
        <xdr:cNvSpPr txBox="1"/>
      </xdr:nvSpPr>
      <xdr:spPr>
        <a:xfrm>
          <a:off x="342900" y="66675"/>
          <a:ext cx="989647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Schedule</a:t>
          </a:r>
          <a:r>
            <a:rPr lang="en-US" sz="1400" baseline="0"/>
            <a:t> of Indirect Costs</a:t>
          </a:r>
        </a:p>
        <a:p>
          <a:pPr algn="ctr"/>
          <a:r>
            <a:rPr lang="en-US" sz="13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</a:t>
          </a:r>
          <a:r>
            <a:rPr lang="en-US" sz="13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CONSULTING COMPANY, INC.</a:t>
          </a:r>
        </a:p>
        <a:p>
          <a:pPr algn="ctr"/>
          <a:r>
            <a:rPr lang="en-US" sz="13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Statement of Direct Labor, Fringe Benefits, and General Overhead</a:t>
          </a:r>
        </a:p>
        <a:p>
          <a:pPr algn="ctr"/>
          <a:r>
            <a:rPr lang="en-US" sz="13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Year Ended December 31, 201x</a:t>
          </a:r>
          <a:endParaRPr lang="en-US" sz="1300" b="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22860</xdr:rowOff>
        </xdr:from>
        <xdr:to>
          <xdr:col>19</xdr:col>
          <xdr:colOff>342900</xdr:colOff>
          <xdr:row>14</xdr:row>
          <xdr:rowOff>182880</xdr:rowOff>
        </xdr:to>
        <xdr:sp macro="" textlink="">
          <xdr:nvSpPr>
            <xdr:cNvPr id="15423" name="Button 63" hidden="1">
              <a:extLst>
                <a:ext uri="{63B3BB69-23CF-44E3-9099-C40C66FF867C}">
                  <a14:compatExt spid="_x0000_s1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Click to Add Row under Fringe Benefits</a:t>
              </a:r>
            </a:p>
            <a:p>
              <a:pPr algn="ctr" rtl="0">
                <a:defRPr sz="1000"/>
              </a:pPr>
              <a:endParaRPr lang="en-US" sz="1100" b="0" i="0" u="none" strike="noStrike" baseline="0">
                <a:solidFill>
                  <a:srgbClr val="000000"/>
                </a:solidFill>
                <a:latin typeface="Calibri"/>
              </a:endParaRPr>
            </a:p>
            <a:p>
              <a:pPr algn="ctr" rtl="0">
                <a:defRPr sz="1000"/>
              </a:pPr>
              <a:endParaRPr lang="en-US" sz="11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</xdr:colOff>
          <xdr:row>30</xdr:row>
          <xdr:rowOff>182880</xdr:rowOff>
        </xdr:from>
        <xdr:to>
          <xdr:col>19</xdr:col>
          <xdr:colOff>312420</xdr:colOff>
          <xdr:row>34</xdr:row>
          <xdr:rowOff>7620</xdr:rowOff>
        </xdr:to>
        <xdr:sp macro="" textlink="">
          <xdr:nvSpPr>
            <xdr:cNvPr id="15424" name="Button 64" hidden="1">
              <a:extLst>
                <a:ext uri="{63B3BB69-23CF-44E3-9099-C40C66FF867C}">
                  <a14:compatExt spid="_x0000_s1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Click to Add Row under General Overhead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113</xdr:row>
          <xdr:rowOff>22860</xdr:rowOff>
        </xdr:from>
        <xdr:to>
          <xdr:col>2</xdr:col>
          <xdr:colOff>2133600</xdr:colOff>
          <xdr:row>115</xdr:row>
          <xdr:rowOff>76200</xdr:rowOff>
        </xdr:to>
        <xdr:sp macro="" textlink="">
          <xdr:nvSpPr>
            <xdr:cNvPr id="15425" name="CommandButton1" hidden="1">
              <a:extLst>
                <a:ext uri="{63B3BB69-23CF-44E3-9099-C40C66FF867C}">
                  <a14:compatExt spid="_x0000_s1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9</xdr:col>
      <xdr:colOff>0</xdr:colOff>
      <xdr:row>5</xdr:row>
      <xdr:rowOff>114300</xdr:rowOff>
    </xdr:to>
    <xdr:sp macro="" textlink="">
      <xdr:nvSpPr>
        <xdr:cNvPr id="2" name="TextBox 1"/>
        <xdr:cNvSpPr txBox="1"/>
      </xdr:nvSpPr>
      <xdr:spPr>
        <a:xfrm>
          <a:off x="342900" y="66675"/>
          <a:ext cx="863917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Schedule</a:t>
          </a:r>
          <a:r>
            <a:rPr lang="en-US" sz="1200" baseline="0"/>
            <a:t> of Indirect Costs</a:t>
          </a:r>
        </a:p>
        <a:p>
          <a:pPr algn="ctr"/>
          <a:r>
            <a:rPr lang="en-US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</a:t>
          </a:r>
          <a:r>
            <a:rPr lang="en-US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CONSULTING COMPANY, INC.</a:t>
          </a:r>
        </a:p>
        <a:p>
          <a:pPr algn="ctr"/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Statement of Direct Labor, Fringe Benefits, and General Overhead</a:t>
          </a:r>
        </a:p>
        <a:p>
          <a:pPr algn="ctr"/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Year Ended December 31, 201x</a:t>
          </a:r>
          <a:endParaRPr lang="en-US" sz="1100" b="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Q119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4.4" x14ac:dyDescent="0.3"/>
  <cols>
    <col min="1" max="1" width="5.109375" style="35" customWidth="1"/>
    <col min="2" max="2" width="12.6640625" style="36" customWidth="1"/>
    <col min="3" max="3" width="51" style="2" customWidth="1"/>
    <col min="4" max="4" width="17.33203125" customWidth="1"/>
    <col min="5" max="5" width="14.44140625" bestFit="1" customWidth="1"/>
    <col min="6" max="6" width="15.88671875" customWidth="1"/>
    <col min="7" max="7" width="5.44140625" customWidth="1"/>
    <col min="8" max="8" width="16.109375" customWidth="1"/>
    <col min="9" max="9" width="15.5546875" customWidth="1"/>
    <col min="10" max="10" width="3.5546875" customWidth="1"/>
    <col min="11" max="14" width="13.5546875" customWidth="1"/>
    <col min="16" max="16" width="20.44140625" bestFit="1" customWidth="1"/>
  </cols>
  <sheetData>
    <row r="1" spans="1:16" s="35" customFormat="1" x14ac:dyDescent="0.3">
      <c r="A1" s="65"/>
      <c r="B1" s="66"/>
      <c r="C1" s="67"/>
    </row>
    <row r="2" spans="1:16" s="35" customFormat="1" x14ac:dyDescent="0.3">
      <c r="A2" s="65"/>
      <c r="B2" s="66"/>
      <c r="C2" s="67"/>
    </row>
    <row r="3" spans="1:16" s="35" customFormat="1" x14ac:dyDescent="0.3">
      <c r="A3" s="65"/>
      <c r="B3" s="66"/>
      <c r="C3" s="67"/>
    </row>
    <row r="4" spans="1:16" s="35" customFormat="1" ht="13.5" customHeight="1" x14ac:dyDescent="0.3">
      <c r="A4" s="65"/>
      <c r="B4" s="66"/>
      <c r="C4" s="67"/>
    </row>
    <row r="5" spans="1:16" s="35" customFormat="1" x14ac:dyDescent="0.3">
      <c r="A5" s="65"/>
      <c r="B5" s="66"/>
      <c r="C5" s="67"/>
    </row>
    <row r="6" spans="1:16" s="35" customFormat="1" x14ac:dyDescent="0.3">
      <c r="A6" s="65"/>
      <c r="B6" s="66"/>
      <c r="C6" s="67"/>
    </row>
    <row r="7" spans="1:16" s="35" customFormat="1" x14ac:dyDescent="0.3">
      <c r="A7" s="65"/>
      <c r="B7" s="66"/>
      <c r="C7" s="67"/>
    </row>
    <row r="8" spans="1:16" s="37" customFormat="1" ht="28.8" x14ac:dyDescent="0.3">
      <c r="A8" s="68"/>
      <c r="B8" s="69" t="s">
        <v>4</v>
      </c>
      <c r="C8" s="70" t="s">
        <v>61</v>
      </c>
      <c r="D8" s="38" t="s">
        <v>5</v>
      </c>
      <c r="E8" s="38" t="s">
        <v>265</v>
      </c>
      <c r="F8" s="38" t="s">
        <v>266</v>
      </c>
      <c r="G8" s="38"/>
      <c r="H8" s="70" t="s">
        <v>28</v>
      </c>
      <c r="I8" s="70" t="s">
        <v>29</v>
      </c>
      <c r="J8" s="38"/>
      <c r="K8" s="38" t="s">
        <v>247</v>
      </c>
      <c r="L8" s="70" t="s">
        <v>263</v>
      </c>
      <c r="M8" s="38" t="s">
        <v>248</v>
      </c>
      <c r="N8" s="38" t="s">
        <v>264</v>
      </c>
    </row>
    <row r="9" spans="1:16" s="8" customFormat="1" ht="15" thickBot="1" x14ac:dyDescent="0.35">
      <c r="A9" s="71"/>
      <c r="B9" s="62" t="s">
        <v>138</v>
      </c>
      <c r="C9" s="53" t="s">
        <v>6</v>
      </c>
      <c r="D9" s="40"/>
      <c r="E9" s="41"/>
      <c r="F9" s="40"/>
      <c r="G9" s="40"/>
      <c r="H9" s="54">
        <f>+D9+E9+F9</f>
        <v>0</v>
      </c>
      <c r="I9" s="94" t="e">
        <f>ROUND(H9/H9,4)</f>
        <v>#DIV/0!</v>
      </c>
      <c r="J9" s="55"/>
      <c r="K9" s="40"/>
      <c r="L9" s="94" t="str">
        <f>IF(H9=0,"",ROUND(K9/$H9,4))</f>
        <v/>
      </c>
      <c r="M9" s="40"/>
      <c r="N9" s="55" t="str">
        <f>IF(H9=0,"",ROUND(M9/$H9,4))</f>
        <v/>
      </c>
      <c r="O9" s="39"/>
      <c r="P9" s="39"/>
    </row>
    <row r="10" spans="1:16" s="8" customFormat="1" ht="15" thickTop="1" x14ac:dyDescent="0.3">
      <c r="A10" s="71"/>
      <c r="B10" s="72"/>
      <c r="C10" s="73"/>
      <c r="D10" s="42"/>
      <c r="E10" s="43"/>
      <c r="F10" s="42"/>
      <c r="G10" s="42"/>
      <c r="H10" s="124"/>
      <c r="I10" s="117"/>
      <c r="J10" s="113"/>
      <c r="K10" s="42"/>
      <c r="L10" s="117"/>
      <c r="M10" s="42"/>
      <c r="N10" s="117"/>
      <c r="O10" s="39"/>
      <c r="P10" s="39"/>
    </row>
    <row r="11" spans="1:16" x14ac:dyDescent="0.3">
      <c r="A11" s="65"/>
      <c r="B11" s="53" t="s">
        <v>7</v>
      </c>
      <c r="C11" s="56"/>
      <c r="D11" s="44"/>
      <c r="E11" s="45"/>
      <c r="F11" s="45"/>
      <c r="G11" s="45"/>
      <c r="H11" s="105"/>
      <c r="I11" s="118"/>
      <c r="J11" s="46"/>
      <c r="K11" s="44"/>
      <c r="L11" s="118"/>
      <c r="M11" s="44"/>
      <c r="N11" s="118"/>
      <c r="O11" s="35"/>
      <c r="P11" s="35"/>
    </row>
    <row r="12" spans="1:16" x14ac:dyDescent="0.3">
      <c r="A12" s="65"/>
      <c r="B12" s="53" t="s">
        <v>84</v>
      </c>
      <c r="C12" s="56"/>
      <c r="D12" s="44"/>
      <c r="E12" s="45"/>
      <c r="F12" s="45"/>
      <c r="G12" s="45"/>
      <c r="H12" s="105"/>
      <c r="I12" s="118"/>
      <c r="J12" s="46"/>
      <c r="K12" s="44"/>
      <c r="L12" s="118"/>
      <c r="M12" s="44"/>
      <c r="N12" s="118"/>
      <c r="O12" s="35"/>
      <c r="P12" s="35"/>
    </row>
    <row r="13" spans="1:16" x14ac:dyDescent="0.3">
      <c r="A13" s="65"/>
      <c r="B13" s="83" t="s">
        <v>38</v>
      </c>
      <c r="C13" s="84" t="s">
        <v>17</v>
      </c>
      <c r="D13" s="85">
        <v>0</v>
      </c>
      <c r="E13" s="85">
        <v>0</v>
      </c>
      <c r="F13" s="85">
        <v>0</v>
      </c>
      <c r="G13" s="86"/>
      <c r="H13" s="87">
        <f>+D13+E13+F13</f>
        <v>0</v>
      </c>
      <c r="I13" s="88" t="e">
        <f>ROUND(H13/$H$9,4)</f>
        <v>#DIV/0!</v>
      </c>
      <c r="J13" s="88"/>
      <c r="K13" s="85">
        <v>0</v>
      </c>
      <c r="L13" s="88" t="str">
        <f t="shared" ref="L13:L27" si="0">IF(H13=0,"",ROUND(K13/$H13,4))</f>
        <v/>
      </c>
      <c r="M13" s="85">
        <v>0</v>
      </c>
      <c r="N13" s="88" t="str">
        <f t="shared" ref="N13:N27" si="1">IF(H13=0,"",ROUND(M13/$H13,4))</f>
        <v/>
      </c>
      <c r="O13" s="35"/>
      <c r="P13" s="35"/>
    </row>
    <row r="14" spans="1:16" x14ac:dyDescent="0.3">
      <c r="A14" s="65"/>
      <c r="B14" s="83" t="s">
        <v>39</v>
      </c>
      <c r="C14" s="84" t="s">
        <v>267</v>
      </c>
      <c r="D14" s="82">
        <v>0</v>
      </c>
      <c r="E14" s="82">
        <v>0</v>
      </c>
      <c r="F14" s="82">
        <v>0</v>
      </c>
      <c r="G14" s="82"/>
      <c r="H14" s="78">
        <f t="shared" ref="H14:H27" si="2">+D14+E14+F14</f>
        <v>0</v>
      </c>
      <c r="I14" s="88" t="e">
        <f t="shared" ref="I14:I27" si="3">ROUND(H14/$H$9,4)</f>
        <v>#DIV/0!</v>
      </c>
      <c r="J14" s="88"/>
      <c r="K14" s="82">
        <v>0</v>
      </c>
      <c r="L14" s="88" t="str">
        <f t="shared" si="0"/>
        <v/>
      </c>
      <c r="M14" s="82">
        <v>0</v>
      </c>
      <c r="N14" s="88" t="str">
        <f t="shared" si="1"/>
        <v/>
      </c>
      <c r="O14" s="35"/>
      <c r="P14" s="35"/>
    </row>
    <row r="15" spans="1:16" x14ac:dyDescent="0.3">
      <c r="A15" s="65"/>
      <c r="B15" s="83" t="s">
        <v>40</v>
      </c>
      <c r="C15" s="84" t="s">
        <v>19</v>
      </c>
      <c r="D15" s="82">
        <v>0</v>
      </c>
      <c r="E15" s="82">
        <v>0</v>
      </c>
      <c r="F15" s="82">
        <v>0</v>
      </c>
      <c r="G15" s="82"/>
      <c r="H15" s="78">
        <f t="shared" si="2"/>
        <v>0</v>
      </c>
      <c r="I15" s="88" t="e">
        <f t="shared" si="3"/>
        <v>#DIV/0!</v>
      </c>
      <c r="J15" s="88"/>
      <c r="K15" s="82">
        <v>0</v>
      </c>
      <c r="L15" s="88" t="str">
        <f t="shared" si="0"/>
        <v/>
      </c>
      <c r="M15" s="82">
        <v>0</v>
      </c>
      <c r="N15" s="88" t="str">
        <f t="shared" si="1"/>
        <v/>
      </c>
      <c r="O15" s="35"/>
      <c r="P15" s="35"/>
    </row>
    <row r="16" spans="1:16" x14ac:dyDescent="0.3">
      <c r="A16" s="65"/>
      <c r="B16" s="83" t="s">
        <v>8</v>
      </c>
      <c r="C16" s="89" t="s">
        <v>164</v>
      </c>
      <c r="D16" s="82">
        <v>0</v>
      </c>
      <c r="E16" s="82">
        <v>0</v>
      </c>
      <c r="F16" s="82">
        <v>0</v>
      </c>
      <c r="G16" s="82"/>
      <c r="H16" s="78">
        <f t="shared" si="2"/>
        <v>0</v>
      </c>
      <c r="I16" s="88" t="e">
        <f t="shared" si="3"/>
        <v>#DIV/0!</v>
      </c>
      <c r="J16" s="88"/>
      <c r="K16" s="82">
        <v>0</v>
      </c>
      <c r="L16" s="88" t="str">
        <f t="shared" si="0"/>
        <v/>
      </c>
      <c r="M16" s="82">
        <v>0</v>
      </c>
      <c r="N16" s="88" t="str">
        <f t="shared" si="1"/>
        <v/>
      </c>
      <c r="O16" s="35"/>
      <c r="P16" s="35"/>
    </row>
    <row r="17" spans="1:16" x14ac:dyDescent="0.3">
      <c r="A17" s="65"/>
      <c r="B17" s="83" t="s">
        <v>9</v>
      </c>
      <c r="C17" s="84" t="s">
        <v>165</v>
      </c>
      <c r="D17" s="82">
        <v>0</v>
      </c>
      <c r="E17" s="82">
        <v>0</v>
      </c>
      <c r="F17" s="82">
        <v>0</v>
      </c>
      <c r="G17" s="82"/>
      <c r="H17" s="78">
        <f t="shared" si="2"/>
        <v>0</v>
      </c>
      <c r="I17" s="88" t="e">
        <f t="shared" si="3"/>
        <v>#DIV/0!</v>
      </c>
      <c r="J17" s="88"/>
      <c r="K17" s="82">
        <v>0</v>
      </c>
      <c r="L17" s="88" t="str">
        <f t="shared" si="0"/>
        <v/>
      </c>
      <c r="M17" s="82">
        <v>0</v>
      </c>
      <c r="N17" s="88" t="str">
        <f t="shared" si="1"/>
        <v/>
      </c>
      <c r="O17" s="35"/>
      <c r="P17" s="35"/>
    </row>
    <row r="18" spans="1:16" x14ac:dyDescent="0.3">
      <c r="A18" s="65"/>
      <c r="B18" s="83" t="s">
        <v>10</v>
      </c>
      <c r="C18" s="84" t="s">
        <v>166</v>
      </c>
      <c r="D18" s="82">
        <v>0</v>
      </c>
      <c r="E18" s="82">
        <v>0</v>
      </c>
      <c r="F18" s="82">
        <v>0</v>
      </c>
      <c r="G18" s="86"/>
      <c r="H18" s="78">
        <f t="shared" si="2"/>
        <v>0</v>
      </c>
      <c r="I18" s="88" t="e">
        <f t="shared" si="3"/>
        <v>#DIV/0!</v>
      </c>
      <c r="J18" s="88"/>
      <c r="K18" s="82">
        <v>0</v>
      </c>
      <c r="L18" s="88" t="str">
        <f t="shared" si="0"/>
        <v/>
      </c>
      <c r="M18" s="82">
        <v>0</v>
      </c>
      <c r="N18" s="88" t="str">
        <f t="shared" si="1"/>
        <v/>
      </c>
      <c r="O18" s="35"/>
      <c r="P18" s="35"/>
    </row>
    <row r="19" spans="1:16" x14ac:dyDescent="0.3">
      <c r="A19" s="65"/>
      <c r="B19" s="83" t="s">
        <v>188</v>
      </c>
      <c r="C19" s="84" t="s">
        <v>168</v>
      </c>
      <c r="D19" s="82">
        <v>0</v>
      </c>
      <c r="E19" s="82">
        <v>0</v>
      </c>
      <c r="F19" s="82">
        <v>0</v>
      </c>
      <c r="G19" s="82"/>
      <c r="H19" s="78">
        <f t="shared" si="2"/>
        <v>0</v>
      </c>
      <c r="I19" s="88" t="e">
        <f t="shared" si="3"/>
        <v>#DIV/0!</v>
      </c>
      <c r="J19" s="88"/>
      <c r="K19" s="82">
        <v>0</v>
      </c>
      <c r="L19" s="88" t="str">
        <f t="shared" si="0"/>
        <v/>
      </c>
      <c r="M19" s="82">
        <v>0</v>
      </c>
      <c r="N19" s="88" t="str">
        <f t="shared" si="1"/>
        <v/>
      </c>
      <c r="O19" s="35"/>
      <c r="P19" s="35"/>
    </row>
    <row r="20" spans="1:16" x14ac:dyDescent="0.3">
      <c r="A20" s="65"/>
      <c r="B20" s="83" t="s">
        <v>189</v>
      </c>
      <c r="C20" s="84" t="s">
        <v>169</v>
      </c>
      <c r="D20" s="82">
        <v>0</v>
      </c>
      <c r="E20" s="82">
        <v>0</v>
      </c>
      <c r="F20" s="82">
        <v>0</v>
      </c>
      <c r="G20" s="82"/>
      <c r="H20" s="78">
        <f t="shared" si="2"/>
        <v>0</v>
      </c>
      <c r="I20" s="88" t="e">
        <f t="shared" si="3"/>
        <v>#DIV/0!</v>
      </c>
      <c r="J20" s="88"/>
      <c r="K20" s="82">
        <v>0</v>
      </c>
      <c r="L20" s="88" t="str">
        <f t="shared" si="0"/>
        <v/>
      </c>
      <c r="M20" s="82">
        <v>0</v>
      </c>
      <c r="N20" s="88" t="str">
        <f t="shared" si="1"/>
        <v/>
      </c>
      <c r="O20" s="35"/>
      <c r="P20" s="35"/>
    </row>
    <row r="21" spans="1:16" x14ac:dyDescent="0.3">
      <c r="A21" s="65"/>
      <c r="B21" s="83" t="s">
        <v>187</v>
      </c>
      <c r="C21" s="84" t="s">
        <v>167</v>
      </c>
      <c r="D21" s="82">
        <v>0</v>
      </c>
      <c r="E21" s="82">
        <v>0</v>
      </c>
      <c r="F21" s="82">
        <v>0</v>
      </c>
      <c r="G21" s="86"/>
      <c r="H21" s="78">
        <f>+D21+E21+F21</f>
        <v>0</v>
      </c>
      <c r="I21" s="88" t="e">
        <f>ROUND(H21/$H$9,4)</f>
        <v>#DIV/0!</v>
      </c>
      <c r="J21" s="88"/>
      <c r="K21" s="82">
        <v>0</v>
      </c>
      <c r="L21" s="88" t="str">
        <f t="shared" si="0"/>
        <v/>
      </c>
      <c r="M21" s="82">
        <v>0</v>
      </c>
      <c r="N21" s="88" t="str">
        <f t="shared" si="1"/>
        <v/>
      </c>
      <c r="O21" s="35"/>
      <c r="P21" s="35"/>
    </row>
    <row r="22" spans="1:16" x14ac:dyDescent="0.3">
      <c r="A22" s="65"/>
      <c r="B22" s="83" t="s">
        <v>8</v>
      </c>
      <c r="C22" s="89" t="s">
        <v>125</v>
      </c>
      <c r="D22" s="78">
        <f>SUBTOTAL(9,D16:D21)</f>
        <v>0</v>
      </c>
      <c r="E22" s="78">
        <f>SUBTOTAL(9,E16:E21)</f>
        <v>0</v>
      </c>
      <c r="F22" s="78">
        <f>SUBTOTAL(9,F16:F21)</f>
        <v>0</v>
      </c>
      <c r="G22" s="78"/>
      <c r="H22" s="78">
        <f t="shared" ref="H22:M22" si="4">SUBTOTAL(9,H16:H21)</f>
        <v>0</v>
      </c>
      <c r="I22" s="88" t="e">
        <f t="shared" si="4"/>
        <v>#DIV/0!</v>
      </c>
      <c r="J22" s="88"/>
      <c r="K22" s="78">
        <f t="shared" si="4"/>
        <v>0</v>
      </c>
      <c r="L22" s="88" t="str">
        <f t="shared" si="0"/>
        <v/>
      </c>
      <c r="M22" s="78">
        <f t="shared" si="4"/>
        <v>0</v>
      </c>
      <c r="N22" s="88" t="str">
        <f t="shared" si="1"/>
        <v/>
      </c>
      <c r="O22" s="35"/>
      <c r="P22" s="35"/>
    </row>
    <row r="23" spans="1:16" x14ac:dyDescent="0.3">
      <c r="A23" s="65"/>
      <c r="B23" s="83" t="s">
        <v>41</v>
      </c>
      <c r="C23" s="89" t="s">
        <v>170</v>
      </c>
      <c r="D23" s="82">
        <v>0</v>
      </c>
      <c r="E23" s="82">
        <v>0</v>
      </c>
      <c r="F23" s="82">
        <v>0</v>
      </c>
      <c r="G23" s="82"/>
      <c r="H23" s="78">
        <f t="shared" si="2"/>
        <v>0</v>
      </c>
      <c r="I23" s="88" t="e">
        <f t="shared" si="3"/>
        <v>#DIV/0!</v>
      </c>
      <c r="J23" s="88"/>
      <c r="K23" s="82">
        <v>0</v>
      </c>
      <c r="L23" s="88" t="str">
        <f t="shared" si="0"/>
        <v/>
      </c>
      <c r="M23" s="82">
        <v>0</v>
      </c>
      <c r="N23" s="88" t="str">
        <f t="shared" si="1"/>
        <v/>
      </c>
      <c r="O23" s="35"/>
      <c r="P23" s="35"/>
    </row>
    <row r="24" spans="1:16" x14ac:dyDescent="0.3">
      <c r="A24" s="65"/>
      <c r="B24" s="83" t="s">
        <v>190</v>
      </c>
      <c r="C24" s="84" t="s">
        <v>172</v>
      </c>
      <c r="D24" s="82">
        <v>0</v>
      </c>
      <c r="E24" s="82">
        <v>0</v>
      </c>
      <c r="F24" s="82">
        <v>0</v>
      </c>
      <c r="G24" s="82"/>
      <c r="H24" s="78">
        <f>+D24+E24+F24</f>
        <v>0</v>
      </c>
      <c r="I24" s="88" t="e">
        <f t="shared" si="3"/>
        <v>#DIV/0!</v>
      </c>
      <c r="J24" s="88"/>
      <c r="K24" s="82">
        <v>0</v>
      </c>
      <c r="L24" s="88" t="str">
        <f t="shared" si="0"/>
        <v/>
      </c>
      <c r="M24" s="82">
        <v>0</v>
      </c>
      <c r="N24" s="88" t="str">
        <f t="shared" si="1"/>
        <v/>
      </c>
      <c r="O24" s="35"/>
      <c r="P24" s="35"/>
    </row>
    <row r="25" spans="1:16" x14ac:dyDescent="0.3">
      <c r="A25" s="65"/>
      <c r="B25" s="83" t="s">
        <v>191</v>
      </c>
      <c r="C25" s="84" t="s">
        <v>173</v>
      </c>
      <c r="D25" s="82">
        <v>0</v>
      </c>
      <c r="E25" s="82">
        <v>0</v>
      </c>
      <c r="F25" s="82">
        <v>0</v>
      </c>
      <c r="G25" s="82"/>
      <c r="H25" s="78">
        <f>+D25+E25+F25</f>
        <v>0</v>
      </c>
      <c r="I25" s="88" t="e">
        <f t="shared" si="3"/>
        <v>#DIV/0!</v>
      </c>
      <c r="J25" s="88"/>
      <c r="K25" s="82">
        <v>0</v>
      </c>
      <c r="L25" s="88" t="str">
        <f t="shared" si="0"/>
        <v/>
      </c>
      <c r="M25" s="82">
        <v>0</v>
      </c>
      <c r="N25" s="88" t="str">
        <f t="shared" si="1"/>
        <v/>
      </c>
      <c r="O25" s="35"/>
      <c r="P25" s="35"/>
    </row>
    <row r="26" spans="1:16" x14ac:dyDescent="0.3">
      <c r="A26" s="65"/>
      <c r="B26" s="83" t="s">
        <v>41</v>
      </c>
      <c r="C26" s="89" t="s">
        <v>171</v>
      </c>
      <c r="D26" s="78">
        <f>SUBTOTAL(9,D23:D25)</f>
        <v>0</v>
      </c>
      <c r="E26" s="78">
        <f>SUBTOTAL(9,E23:E25)</f>
        <v>0</v>
      </c>
      <c r="F26" s="78">
        <f>SUBTOTAL(9,F23:F25)</f>
        <v>0</v>
      </c>
      <c r="G26" s="78"/>
      <c r="H26" s="78">
        <f>SUBTOTAL(9,H23:H25)</f>
        <v>0</v>
      </c>
      <c r="I26" s="88" t="e">
        <f>SUBTOTAL(9,I23:I25)</f>
        <v>#DIV/0!</v>
      </c>
      <c r="J26" s="88"/>
      <c r="K26" s="78">
        <f>SUBTOTAL(9,K23:K25)</f>
        <v>0</v>
      </c>
      <c r="L26" s="88" t="str">
        <f t="shared" si="0"/>
        <v/>
      </c>
      <c r="M26" s="78">
        <f>SUBTOTAL(9,M23:M25)</f>
        <v>0</v>
      </c>
      <c r="N26" s="88" t="str">
        <f t="shared" si="1"/>
        <v/>
      </c>
      <c r="O26" s="35"/>
      <c r="P26" s="35"/>
    </row>
    <row r="27" spans="1:16" x14ac:dyDescent="0.3">
      <c r="A27" s="65"/>
      <c r="B27" s="83" t="s">
        <v>42</v>
      </c>
      <c r="C27" s="84" t="s">
        <v>116</v>
      </c>
      <c r="D27" s="82">
        <v>0</v>
      </c>
      <c r="E27" s="82">
        <v>0</v>
      </c>
      <c r="F27" s="82">
        <v>0</v>
      </c>
      <c r="G27" s="82"/>
      <c r="H27" s="78">
        <f t="shared" si="2"/>
        <v>0</v>
      </c>
      <c r="I27" s="88" t="e">
        <f t="shared" si="3"/>
        <v>#DIV/0!</v>
      </c>
      <c r="J27" s="88"/>
      <c r="K27" s="82">
        <v>0</v>
      </c>
      <c r="L27" s="88" t="str">
        <f t="shared" si="0"/>
        <v/>
      </c>
      <c r="M27" s="82">
        <v>0</v>
      </c>
      <c r="N27" s="88" t="str">
        <f t="shared" si="1"/>
        <v/>
      </c>
      <c r="O27" s="35"/>
      <c r="P27" s="35"/>
    </row>
    <row r="28" spans="1:16" hidden="1" x14ac:dyDescent="0.3">
      <c r="A28" s="65"/>
      <c r="B28" s="83" t="s">
        <v>163</v>
      </c>
      <c r="C28" s="84"/>
      <c r="D28" s="90"/>
      <c r="E28" s="90"/>
      <c r="F28" s="90"/>
      <c r="G28" s="90"/>
      <c r="H28" s="90"/>
      <c r="I28" s="91"/>
      <c r="J28" s="104"/>
      <c r="K28" s="103"/>
      <c r="L28" s="104"/>
      <c r="M28" s="103"/>
      <c r="N28" s="104"/>
      <c r="O28" s="35"/>
      <c r="P28" s="35"/>
    </row>
    <row r="29" spans="1:16" ht="15" thickBot="1" x14ac:dyDescent="0.35">
      <c r="A29" s="65"/>
      <c r="B29" s="92" t="s">
        <v>85</v>
      </c>
      <c r="C29" s="84"/>
      <c r="D29" s="93">
        <f>SUBTOTAL(9,D13:D28)</f>
        <v>0</v>
      </c>
      <c r="E29" s="93">
        <f>SUBTOTAL(9,E13:E28)</f>
        <v>0</v>
      </c>
      <c r="F29" s="93">
        <f>SUBTOTAL(9,F13:F28)</f>
        <v>0</v>
      </c>
      <c r="G29" s="93"/>
      <c r="H29" s="93">
        <f>SUBTOTAL(9,H13:H28)</f>
        <v>0</v>
      </c>
      <c r="I29" s="94" t="e">
        <f>SUBTOTAL(9,I13:I28)</f>
        <v>#DIV/0!</v>
      </c>
      <c r="J29" s="94"/>
      <c r="K29" s="93">
        <f>SUBTOTAL(9,K13:K28)</f>
        <v>0</v>
      </c>
      <c r="L29" s="94"/>
      <c r="M29" s="93">
        <f>SUBTOTAL(9,M13:M28)</f>
        <v>0</v>
      </c>
      <c r="N29" s="94"/>
      <c r="O29" s="64"/>
      <c r="P29" s="64"/>
    </row>
    <row r="30" spans="1:16" ht="15" thickTop="1" x14ac:dyDescent="0.3">
      <c r="A30" s="65"/>
      <c r="B30" s="95"/>
      <c r="C30" s="84"/>
      <c r="D30" s="96"/>
      <c r="E30" s="96"/>
      <c r="F30" s="96"/>
      <c r="G30" s="96"/>
      <c r="H30" s="125"/>
      <c r="I30" s="119"/>
      <c r="J30" s="97"/>
      <c r="K30" s="96"/>
      <c r="L30" s="119"/>
      <c r="M30" s="96"/>
      <c r="N30" s="119"/>
      <c r="O30" s="35"/>
      <c r="P30" s="35"/>
    </row>
    <row r="31" spans="1:16" x14ac:dyDescent="0.3">
      <c r="A31" s="65"/>
      <c r="B31" s="92" t="s">
        <v>30</v>
      </c>
      <c r="C31" s="84"/>
      <c r="D31" s="96"/>
      <c r="E31" s="96"/>
      <c r="F31" s="96"/>
      <c r="G31" s="96"/>
      <c r="H31" s="125"/>
      <c r="I31" s="119"/>
      <c r="J31" s="97"/>
      <c r="K31" s="96"/>
      <c r="L31" s="119"/>
      <c r="M31" s="96"/>
      <c r="N31" s="119"/>
      <c r="O31" s="35"/>
      <c r="P31" s="35"/>
    </row>
    <row r="32" spans="1:16" x14ac:dyDescent="0.3">
      <c r="A32" s="65"/>
      <c r="B32" s="98" t="s">
        <v>47</v>
      </c>
      <c r="C32" s="89" t="s">
        <v>0</v>
      </c>
      <c r="D32" s="85">
        <v>0</v>
      </c>
      <c r="E32" s="85">
        <v>0</v>
      </c>
      <c r="F32" s="85">
        <v>0</v>
      </c>
      <c r="G32" s="86"/>
      <c r="H32" s="87">
        <f t="shared" ref="H32:H95" si="5">+D32+E32+F32</f>
        <v>0</v>
      </c>
      <c r="I32" s="88" t="e">
        <f t="shared" ref="I32:I100" si="6">ROUND(H32/$H$9,4)</f>
        <v>#DIV/0!</v>
      </c>
      <c r="J32" s="88"/>
      <c r="K32" s="85">
        <v>0</v>
      </c>
      <c r="L32" s="88" t="str">
        <f t="shared" ref="L32:L95" si="7">IF(H32=0,"",ROUND(K32/$H32,4))</f>
        <v/>
      </c>
      <c r="M32" s="85">
        <v>0</v>
      </c>
      <c r="N32" s="88" t="str">
        <f t="shared" ref="N32:N95" si="8">IF(H32=0,"",ROUND(M32/$H32,4))</f>
        <v/>
      </c>
      <c r="O32" s="35"/>
      <c r="P32" s="35"/>
    </row>
    <row r="33" spans="1:16" x14ac:dyDescent="0.3">
      <c r="A33" s="65"/>
      <c r="B33" s="98" t="s">
        <v>192</v>
      </c>
      <c r="C33" s="84" t="s">
        <v>130</v>
      </c>
      <c r="D33" s="82">
        <v>0</v>
      </c>
      <c r="E33" s="82">
        <v>0</v>
      </c>
      <c r="F33" s="82">
        <v>0</v>
      </c>
      <c r="G33" s="86"/>
      <c r="H33" s="78">
        <f t="shared" si="5"/>
        <v>0</v>
      </c>
      <c r="I33" s="88" t="e">
        <f t="shared" si="6"/>
        <v>#DIV/0!</v>
      </c>
      <c r="J33" s="88"/>
      <c r="K33" s="82">
        <v>0</v>
      </c>
      <c r="L33" s="88" t="str">
        <f t="shared" si="7"/>
        <v/>
      </c>
      <c r="M33" s="82">
        <v>0</v>
      </c>
      <c r="N33" s="88" t="str">
        <f t="shared" si="8"/>
        <v/>
      </c>
      <c r="O33" s="35"/>
      <c r="P33" s="35"/>
    </row>
    <row r="34" spans="1:16" x14ac:dyDescent="0.3">
      <c r="A34" s="65"/>
      <c r="B34" s="98" t="s">
        <v>193</v>
      </c>
      <c r="C34" s="84" t="s">
        <v>131</v>
      </c>
      <c r="D34" s="82">
        <v>0</v>
      </c>
      <c r="E34" s="82">
        <v>0</v>
      </c>
      <c r="F34" s="82">
        <v>0</v>
      </c>
      <c r="G34" s="86"/>
      <c r="H34" s="78">
        <f t="shared" si="5"/>
        <v>0</v>
      </c>
      <c r="I34" s="88" t="e">
        <f t="shared" si="6"/>
        <v>#DIV/0!</v>
      </c>
      <c r="J34" s="88"/>
      <c r="K34" s="82">
        <v>0</v>
      </c>
      <c r="L34" s="88" t="str">
        <f t="shared" si="7"/>
        <v/>
      </c>
      <c r="M34" s="82">
        <v>0</v>
      </c>
      <c r="N34" s="88" t="str">
        <f t="shared" si="8"/>
        <v/>
      </c>
      <c r="O34" s="35"/>
      <c r="P34" s="35"/>
    </row>
    <row r="35" spans="1:16" x14ac:dyDescent="0.3">
      <c r="A35" s="65"/>
      <c r="B35" s="98" t="s">
        <v>47</v>
      </c>
      <c r="C35" s="89" t="s">
        <v>129</v>
      </c>
      <c r="D35" s="78">
        <f>SUBTOTAL(9,D32:D34)</f>
        <v>0</v>
      </c>
      <c r="E35" s="78">
        <f>SUBTOTAL(9,E32:E34)</f>
        <v>0</v>
      </c>
      <c r="F35" s="78">
        <f>SUBTOTAL(9,F32:F34)</f>
        <v>0</v>
      </c>
      <c r="G35" s="99"/>
      <c r="H35" s="78">
        <f t="shared" ref="H35:I35" si="9">SUBTOTAL(9,H32:H34)</f>
        <v>0</v>
      </c>
      <c r="I35" s="88" t="e">
        <f t="shared" si="9"/>
        <v>#DIV/0!</v>
      </c>
      <c r="J35" s="88"/>
      <c r="K35" s="78">
        <f>SUBTOTAL(9,K32:K34)</f>
        <v>0</v>
      </c>
      <c r="L35" s="88" t="str">
        <f t="shared" si="7"/>
        <v/>
      </c>
      <c r="M35" s="78">
        <f>SUBTOTAL(9,M32:M34)</f>
        <v>0</v>
      </c>
      <c r="N35" s="88" t="str">
        <f t="shared" si="8"/>
        <v/>
      </c>
      <c r="O35" s="35"/>
      <c r="P35" s="35"/>
    </row>
    <row r="36" spans="1:16" x14ac:dyDescent="0.3">
      <c r="A36" s="65"/>
      <c r="B36" s="98" t="s">
        <v>181</v>
      </c>
      <c r="C36" s="89" t="s">
        <v>26</v>
      </c>
      <c r="D36" s="82">
        <v>0</v>
      </c>
      <c r="E36" s="82">
        <v>0</v>
      </c>
      <c r="F36" s="82">
        <v>0</v>
      </c>
      <c r="G36" s="100"/>
      <c r="H36" s="78">
        <f t="shared" ref="H36" si="10">+D36+E36+F36</f>
        <v>0</v>
      </c>
      <c r="I36" s="88" t="e">
        <f t="shared" si="6"/>
        <v>#DIV/0!</v>
      </c>
      <c r="J36" s="88"/>
      <c r="K36" s="82">
        <v>0</v>
      </c>
      <c r="L36" s="88" t="str">
        <f t="shared" si="7"/>
        <v/>
      </c>
      <c r="M36" s="82">
        <v>0</v>
      </c>
      <c r="N36" s="88" t="str">
        <f t="shared" si="8"/>
        <v/>
      </c>
      <c r="O36" s="35"/>
      <c r="P36" s="35"/>
    </row>
    <row r="37" spans="1:16" x14ac:dyDescent="0.3">
      <c r="A37" s="65"/>
      <c r="B37" s="98" t="s">
        <v>182</v>
      </c>
      <c r="C37" s="84" t="s">
        <v>140</v>
      </c>
      <c r="D37" s="82">
        <v>0</v>
      </c>
      <c r="E37" s="82">
        <v>0</v>
      </c>
      <c r="F37" s="82">
        <v>0</v>
      </c>
      <c r="G37" s="86"/>
      <c r="H37" s="78">
        <f t="shared" si="5"/>
        <v>0</v>
      </c>
      <c r="I37" s="88" t="e">
        <f t="shared" si="6"/>
        <v>#DIV/0!</v>
      </c>
      <c r="J37" s="88"/>
      <c r="K37" s="82">
        <v>0</v>
      </c>
      <c r="L37" s="88" t="str">
        <f t="shared" si="7"/>
        <v/>
      </c>
      <c r="M37" s="82">
        <v>0</v>
      </c>
      <c r="N37" s="88" t="str">
        <f t="shared" si="8"/>
        <v/>
      </c>
      <c r="O37" s="35"/>
      <c r="P37" s="35"/>
    </row>
    <row r="38" spans="1:16" x14ac:dyDescent="0.3">
      <c r="A38" s="65"/>
      <c r="B38" s="98" t="s">
        <v>183</v>
      </c>
      <c r="C38" s="84" t="s">
        <v>141</v>
      </c>
      <c r="D38" s="82">
        <v>0</v>
      </c>
      <c r="E38" s="82">
        <v>0</v>
      </c>
      <c r="F38" s="82">
        <v>0</v>
      </c>
      <c r="G38" s="86"/>
      <c r="H38" s="78">
        <f t="shared" si="5"/>
        <v>0</v>
      </c>
      <c r="I38" s="88" t="e">
        <f t="shared" si="6"/>
        <v>#DIV/0!</v>
      </c>
      <c r="J38" s="88"/>
      <c r="K38" s="82">
        <v>0</v>
      </c>
      <c r="L38" s="88" t="str">
        <f t="shared" si="7"/>
        <v/>
      </c>
      <c r="M38" s="82">
        <v>0</v>
      </c>
      <c r="N38" s="88" t="str">
        <f t="shared" si="8"/>
        <v/>
      </c>
      <c r="O38" s="35"/>
      <c r="P38" s="35"/>
    </row>
    <row r="39" spans="1:16" x14ac:dyDescent="0.3">
      <c r="A39" s="65"/>
      <c r="B39" s="98" t="s">
        <v>184</v>
      </c>
      <c r="C39" s="84" t="s">
        <v>142</v>
      </c>
      <c r="D39" s="82">
        <v>0</v>
      </c>
      <c r="E39" s="82">
        <v>0</v>
      </c>
      <c r="F39" s="82">
        <v>0</v>
      </c>
      <c r="G39" s="86"/>
      <c r="H39" s="78">
        <f t="shared" si="5"/>
        <v>0</v>
      </c>
      <c r="I39" s="88" t="e">
        <f t="shared" si="6"/>
        <v>#DIV/0!</v>
      </c>
      <c r="J39" s="88"/>
      <c r="K39" s="82">
        <v>0</v>
      </c>
      <c r="L39" s="88" t="str">
        <f t="shared" si="7"/>
        <v/>
      </c>
      <c r="M39" s="82">
        <v>0</v>
      </c>
      <c r="N39" s="88" t="str">
        <f t="shared" si="8"/>
        <v/>
      </c>
      <c r="O39" s="35"/>
      <c r="P39" s="35"/>
    </row>
    <row r="40" spans="1:16" x14ac:dyDescent="0.3">
      <c r="A40" s="65"/>
      <c r="B40" s="98" t="s">
        <v>185</v>
      </c>
      <c r="C40" s="84" t="s">
        <v>143</v>
      </c>
      <c r="D40" s="82">
        <v>0</v>
      </c>
      <c r="E40" s="82">
        <v>0</v>
      </c>
      <c r="F40" s="82">
        <v>0</v>
      </c>
      <c r="G40" s="86"/>
      <c r="H40" s="78">
        <f t="shared" si="5"/>
        <v>0</v>
      </c>
      <c r="I40" s="88" t="e">
        <f t="shared" si="6"/>
        <v>#DIV/0!</v>
      </c>
      <c r="J40" s="88"/>
      <c r="K40" s="82">
        <v>0</v>
      </c>
      <c r="L40" s="88" t="str">
        <f t="shared" si="7"/>
        <v/>
      </c>
      <c r="M40" s="82">
        <v>0</v>
      </c>
      <c r="N40" s="88" t="str">
        <f t="shared" si="8"/>
        <v/>
      </c>
      <c r="O40" s="35"/>
      <c r="P40" s="35"/>
    </row>
    <row r="41" spans="1:16" x14ac:dyDescent="0.3">
      <c r="A41" s="65"/>
      <c r="B41" s="98" t="s">
        <v>181</v>
      </c>
      <c r="C41" s="89" t="s">
        <v>139</v>
      </c>
      <c r="D41" s="78">
        <f>SUBTOTAL(9,D36:D40)</f>
        <v>0</v>
      </c>
      <c r="E41" s="78">
        <f>SUBTOTAL(9,E36:E40)</f>
        <v>0</v>
      </c>
      <c r="F41" s="78">
        <f>SUBTOTAL(9,F36:F40)</f>
        <v>0</v>
      </c>
      <c r="G41" s="78"/>
      <c r="H41" s="78">
        <f t="shared" ref="H41" si="11">SUBTOTAL(9,H36:H40)</f>
        <v>0</v>
      </c>
      <c r="I41" s="88" t="e">
        <f>SUBTOTAL(9,I36:I40)</f>
        <v>#DIV/0!</v>
      </c>
      <c r="J41" s="88"/>
      <c r="K41" s="78">
        <f>SUBTOTAL(9,K36:K40)</f>
        <v>0</v>
      </c>
      <c r="L41" s="88" t="str">
        <f t="shared" si="7"/>
        <v/>
      </c>
      <c r="M41" s="78">
        <f>SUBTOTAL(9,M36:M40)</f>
        <v>0</v>
      </c>
      <c r="N41" s="88" t="str">
        <f t="shared" si="8"/>
        <v/>
      </c>
      <c r="O41" s="35"/>
      <c r="P41" s="35"/>
    </row>
    <row r="42" spans="1:16" x14ac:dyDescent="0.3">
      <c r="A42" s="65"/>
      <c r="B42" s="98" t="s">
        <v>48</v>
      </c>
      <c r="C42" s="89" t="s">
        <v>153</v>
      </c>
      <c r="D42" s="82">
        <v>0</v>
      </c>
      <c r="E42" s="82">
        <v>0</v>
      </c>
      <c r="F42" s="82">
        <v>0</v>
      </c>
      <c r="G42" s="82"/>
      <c r="H42" s="78">
        <f t="shared" ref="H42" si="12">+D42+E42+F42</f>
        <v>0</v>
      </c>
      <c r="I42" s="88" t="e">
        <f t="shared" si="6"/>
        <v>#DIV/0!</v>
      </c>
      <c r="J42" s="88"/>
      <c r="K42" s="82">
        <v>0</v>
      </c>
      <c r="L42" s="88" t="str">
        <f t="shared" si="7"/>
        <v/>
      </c>
      <c r="M42" s="82">
        <v>0</v>
      </c>
      <c r="N42" s="88" t="str">
        <f t="shared" si="8"/>
        <v/>
      </c>
      <c r="O42" s="35"/>
      <c r="P42" s="35"/>
    </row>
    <row r="43" spans="1:16" x14ac:dyDescent="0.3">
      <c r="A43" s="65"/>
      <c r="B43" s="98" t="s">
        <v>221</v>
      </c>
      <c r="C43" s="84" t="s">
        <v>145</v>
      </c>
      <c r="D43" s="82">
        <v>0</v>
      </c>
      <c r="E43" s="82">
        <v>0</v>
      </c>
      <c r="F43" s="82">
        <v>0</v>
      </c>
      <c r="G43" s="82"/>
      <c r="H43" s="78">
        <f t="shared" si="5"/>
        <v>0</v>
      </c>
      <c r="I43" s="88" t="e">
        <f t="shared" si="6"/>
        <v>#DIV/0!</v>
      </c>
      <c r="J43" s="88"/>
      <c r="K43" s="82">
        <v>0</v>
      </c>
      <c r="L43" s="88" t="str">
        <f t="shared" si="7"/>
        <v/>
      </c>
      <c r="M43" s="82">
        <v>0</v>
      </c>
      <c r="N43" s="88" t="str">
        <f t="shared" si="8"/>
        <v/>
      </c>
      <c r="O43" s="35"/>
      <c r="P43" s="35"/>
    </row>
    <row r="44" spans="1:16" x14ac:dyDescent="0.3">
      <c r="A44" s="65"/>
      <c r="B44" s="98" t="s">
        <v>222</v>
      </c>
      <c r="C44" s="84" t="s">
        <v>146</v>
      </c>
      <c r="D44" s="82">
        <v>0</v>
      </c>
      <c r="E44" s="82">
        <v>0</v>
      </c>
      <c r="F44" s="82">
        <v>0</v>
      </c>
      <c r="G44" s="82"/>
      <c r="H44" s="78">
        <f t="shared" si="5"/>
        <v>0</v>
      </c>
      <c r="I44" s="88" t="e">
        <f t="shared" si="6"/>
        <v>#DIV/0!</v>
      </c>
      <c r="J44" s="88"/>
      <c r="K44" s="82">
        <v>0</v>
      </c>
      <c r="L44" s="88" t="str">
        <f t="shared" si="7"/>
        <v/>
      </c>
      <c r="M44" s="82">
        <v>0</v>
      </c>
      <c r="N44" s="88" t="str">
        <f t="shared" si="8"/>
        <v/>
      </c>
      <c r="O44" s="35"/>
      <c r="P44" s="35"/>
    </row>
    <row r="45" spans="1:16" x14ac:dyDescent="0.3">
      <c r="A45" s="65"/>
      <c r="B45" s="98" t="s">
        <v>223</v>
      </c>
      <c r="C45" s="84" t="s">
        <v>144</v>
      </c>
      <c r="D45" s="82">
        <v>0</v>
      </c>
      <c r="E45" s="82">
        <v>0</v>
      </c>
      <c r="F45" s="82">
        <v>0</v>
      </c>
      <c r="G45" s="82"/>
      <c r="H45" s="78">
        <f>+D45+E45+F45</f>
        <v>0</v>
      </c>
      <c r="I45" s="88" t="e">
        <f>ROUND(H45/$H$9,4)</f>
        <v>#DIV/0!</v>
      </c>
      <c r="J45" s="88"/>
      <c r="K45" s="82">
        <v>0</v>
      </c>
      <c r="L45" s="88" t="str">
        <f t="shared" si="7"/>
        <v/>
      </c>
      <c r="M45" s="82">
        <v>0</v>
      </c>
      <c r="N45" s="88" t="str">
        <f t="shared" si="8"/>
        <v/>
      </c>
      <c r="O45" s="35"/>
      <c r="P45" s="35"/>
    </row>
    <row r="46" spans="1:16" x14ac:dyDescent="0.3">
      <c r="A46" s="65"/>
      <c r="B46" s="98" t="s">
        <v>48</v>
      </c>
      <c r="C46" s="89" t="s">
        <v>149</v>
      </c>
      <c r="D46" s="78">
        <f>SUBTOTAL(9,D42:D45)</f>
        <v>0</v>
      </c>
      <c r="E46" s="78">
        <f t="shared" ref="E46:F46" si="13">SUBTOTAL(9,E42:E45)</f>
        <v>0</v>
      </c>
      <c r="F46" s="78">
        <f t="shared" si="13"/>
        <v>0</v>
      </c>
      <c r="G46" s="78"/>
      <c r="H46" s="78">
        <f t="shared" ref="H46:I46" si="14">SUBTOTAL(9,H42:H45)</f>
        <v>0</v>
      </c>
      <c r="I46" s="88" t="e">
        <f t="shared" si="14"/>
        <v>#DIV/0!</v>
      </c>
      <c r="J46" s="88"/>
      <c r="K46" s="78">
        <f>SUBTOTAL(9,K42:K45)</f>
        <v>0</v>
      </c>
      <c r="L46" s="88" t="str">
        <f t="shared" si="7"/>
        <v/>
      </c>
      <c r="M46" s="78">
        <f>SUBTOTAL(9,M42:M45)</f>
        <v>0</v>
      </c>
      <c r="N46" s="88" t="str">
        <f t="shared" si="8"/>
        <v/>
      </c>
      <c r="O46" s="35"/>
      <c r="P46" s="35"/>
    </row>
    <row r="47" spans="1:16" x14ac:dyDescent="0.3">
      <c r="A47" s="65"/>
      <c r="B47" s="98" t="s">
        <v>49</v>
      </c>
      <c r="C47" s="89" t="s">
        <v>65</v>
      </c>
      <c r="D47" s="82">
        <v>0</v>
      </c>
      <c r="E47" s="82">
        <v>0</v>
      </c>
      <c r="F47" s="82">
        <v>0</v>
      </c>
      <c r="G47" s="82"/>
      <c r="H47" s="78">
        <f t="shared" ref="H47" si="15">+D47+E47+F47</f>
        <v>0</v>
      </c>
      <c r="I47" s="88" t="e">
        <f t="shared" si="6"/>
        <v>#DIV/0!</v>
      </c>
      <c r="J47" s="88"/>
      <c r="K47" s="82">
        <v>0</v>
      </c>
      <c r="L47" s="88" t="str">
        <f t="shared" si="7"/>
        <v/>
      </c>
      <c r="M47" s="82">
        <v>0</v>
      </c>
      <c r="N47" s="88" t="str">
        <f t="shared" si="8"/>
        <v/>
      </c>
      <c r="O47" s="35"/>
      <c r="P47" s="35"/>
    </row>
    <row r="48" spans="1:16" x14ac:dyDescent="0.3">
      <c r="A48" s="65"/>
      <c r="B48" s="98" t="s">
        <v>194</v>
      </c>
      <c r="C48" s="84" t="s">
        <v>150</v>
      </c>
      <c r="D48" s="82">
        <v>0</v>
      </c>
      <c r="E48" s="82">
        <v>0</v>
      </c>
      <c r="F48" s="82">
        <v>0</v>
      </c>
      <c r="G48" s="86"/>
      <c r="H48" s="78">
        <f t="shared" si="5"/>
        <v>0</v>
      </c>
      <c r="I48" s="88" t="e">
        <f t="shared" si="6"/>
        <v>#DIV/0!</v>
      </c>
      <c r="J48" s="88"/>
      <c r="K48" s="82">
        <v>0</v>
      </c>
      <c r="L48" s="88" t="str">
        <f t="shared" si="7"/>
        <v/>
      </c>
      <c r="M48" s="82">
        <v>0</v>
      </c>
      <c r="N48" s="88" t="str">
        <f t="shared" si="8"/>
        <v/>
      </c>
      <c r="O48" s="35"/>
      <c r="P48" s="35"/>
    </row>
    <row r="49" spans="1:16" x14ac:dyDescent="0.3">
      <c r="A49" s="65"/>
      <c r="B49" s="98" t="s">
        <v>195</v>
      </c>
      <c r="C49" s="84" t="s">
        <v>151</v>
      </c>
      <c r="D49" s="82">
        <v>0</v>
      </c>
      <c r="E49" s="82">
        <v>0</v>
      </c>
      <c r="F49" s="82">
        <v>0</v>
      </c>
      <c r="G49" s="86"/>
      <c r="H49" s="78">
        <f t="shared" si="5"/>
        <v>0</v>
      </c>
      <c r="I49" s="88" t="e">
        <f t="shared" si="6"/>
        <v>#DIV/0!</v>
      </c>
      <c r="J49" s="88"/>
      <c r="K49" s="82">
        <v>0</v>
      </c>
      <c r="L49" s="88" t="str">
        <f t="shared" si="7"/>
        <v/>
      </c>
      <c r="M49" s="82">
        <v>0</v>
      </c>
      <c r="N49" s="88" t="str">
        <f t="shared" si="8"/>
        <v/>
      </c>
      <c r="O49" s="35"/>
      <c r="P49" s="35"/>
    </row>
    <row r="50" spans="1:16" x14ac:dyDescent="0.3">
      <c r="A50" s="65"/>
      <c r="B50" s="98" t="s">
        <v>49</v>
      </c>
      <c r="C50" s="89" t="s">
        <v>154</v>
      </c>
      <c r="D50" s="78">
        <f>SUBTOTAL(9,D47:D49)</f>
        <v>0</v>
      </c>
      <c r="E50" s="78">
        <f>SUBTOTAL(9,E47:E49)</f>
        <v>0</v>
      </c>
      <c r="F50" s="78">
        <f>SUBTOTAL(9,F47:F49)</f>
        <v>0</v>
      </c>
      <c r="G50" s="101"/>
      <c r="H50" s="78">
        <f t="shared" ref="H50" si="16">SUBTOTAL(9,H47:H49)</f>
        <v>0</v>
      </c>
      <c r="I50" s="88" t="e">
        <f>SUBTOTAL(9,I47:I49)</f>
        <v>#DIV/0!</v>
      </c>
      <c r="J50" s="88"/>
      <c r="K50" s="78">
        <f>SUBTOTAL(9,K47:K49)</f>
        <v>0</v>
      </c>
      <c r="L50" s="88" t="str">
        <f t="shared" si="7"/>
        <v/>
      </c>
      <c r="M50" s="78">
        <f>SUBTOTAL(9,M47:M49)</f>
        <v>0</v>
      </c>
      <c r="N50" s="88" t="str">
        <f t="shared" si="8"/>
        <v/>
      </c>
      <c r="O50" s="35"/>
      <c r="P50" s="35"/>
    </row>
    <row r="51" spans="1:16" x14ac:dyDescent="0.3">
      <c r="A51" s="65"/>
      <c r="B51" s="98" t="s">
        <v>50</v>
      </c>
      <c r="C51" s="84" t="s">
        <v>66</v>
      </c>
      <c r="D51" s="82">
        <v>0</v>
      </c>
      <c r="E51" s="82">
        <v>0</v>
      </c>
      <c r="F51" s="82">
        <v>0</v>
      </c>
      <c r="G51" s="82"/>
      <c r="H51" s="78">
        <f t="shared" si="5"/>
        <v>0</v>
      </c>
      <c r="I51" s="88" t="e">
        <f t="shared" si="6"/>
        <v>#DIV/0!</v>
      </c>
      <c r="J51" s="88"/>
      <c r="K51" s="82">
        <v>0</v>
      </c>
      <c r="L51" s="88" t="str">
        <f t="shared" si="7"/>
        <v/>
      </c>
      <c r="M51" s="82">
        <v>0</v>
      </c>
      <c r="N51" s="88" t="str">
        <f t="shared" si="8"/>
        <v/>
      </c>
      <c r="O51" s="35"/>
      <c r="P51" s="35"/>
    </row>
    <row r="52" spans="1:16" x14ac:dyDescent="0.3">
      <c r="A52" s="65"/>
      <c r="B52" s="98" t="s">
        <v>224</v>
      </c>
      <c r="C52" s="84" t="s">
        <v>67</v>
      </c>
      <c r="D52" s="82">
        <v>0</v>
      </c>
      <c r="E52" s="82">
        <v>0</v>
      </c>
      <c r="F52" s="82">
        <v>0</v>
      </c>
      <c r="G52" s="82"/>
      <c r="H52" s="78">
        <f t="shared" si="5"/>
        <v>0</v>
      </c>
      <c r="I52" s="88" t="e">
        <f t="shared" si="6"/>
        <v>#DIV/0!</v>
      </c>
      <c r="J52" s="88"/>
      <c r="K52" s="82">
        <v>0</v>
      </c>
      <c r="L52" s="88" t="str">
        <f t="shared" si="7"/>
        <v/>
      </c>
      <c r="M52" s="82">
        <v>0</v>
      </c>
      <c r="N52" s="88" t="str">
        <f t="shared" si="8"/>
        <v/>
      </c>
      <c r="O52" s="35"/>
      <c r="P52" s="35"/>
    </row>
    <row r="53" spans="1:16" x14ac:dyDescent="0.3">
      <c r="A53" s="65"/>
      <c r="B53" s="98" t="s">
        <v>15</v>
      </c>
      <c r="C53" s="89" t="s">
        <v>155</v>
      </c>
      <c r="D53" s="82">
        <v>0</v>
      </c>
      <c r="E53" s="82">
        <v>0</v>
      </c>
      <c r="F53" s="82">
        <v>0</v>
      </c>
      <c r="G53" s="82"/>
      <c r="H53" s="78">
        <f t="shared" si="5"/>
        <v>0</v>
      </c>
      <c r="I53" s="88" t="e">
        <f t="shared" si="6"/>
        <v>#DIV/0!</v>
      </c>
      <c r="J53" s="88"/>
      <c r="K53" s="82">
        <v>0</v>
      </c>
      <c r="L53" s="88" t="str">
        <f t="shared" si="7"/>
        <v/>
      </c>
      <c r="M53" s="82">
        <v>0</v>
      </c>
      <c r="N53" s="88" t="str">
        <f t="shared" si="8"/>
        <v/>
      </c>
      <c r="O53" s="35"/>
      <c r="P53" s="35"/>
    </row>
    <row r="54" spans="1:16" x14ac:dyDescent="0.3">
      <c r="A54" s="65"/>
      <c r="B54" s="98" t="s">
        <v>16</v>
      </c>
      <c r="C54" s="84" t="s">
        <v>119</v>
      </c>
      <c r="D54" s="82">
        <v>0</v>
      </c>
      <c r="E54" s="82">
        <v>0</v>
      </c>
      <c r="F54" s="82">
        <v>0</v>
      </c>
      <c r="G54" s="82"/>
      <c r="H54" s="78">
        <f t="shared" si="5"/>
        <v>0</v>
      </c>
      <c r="I54" s="88" t="e">
        <f t="shared" si="6"/>
        <v>#DIV/0!</v>
      </c>
      <c r="J54" s="88"/>
      <c r="K54" s="82">
        <v>0</v>
      </c>
      <c r="L54" s="88" t="str">
        <f t="shared" si="7"/>
        <v/>
      </c>
      <c r="M54" s="82">
        <v>0</v>
      </c>
      <c r="N54" s="88" t="str">
        <f t="shared" si="8"/>
        <v/>
      </c>
      <c r="O54" s="35"/>
      <c r="P54" s="35"/>
    </row>
    <row r="55" spans="1:16" ht="18" customHeight="1" x14ac:dyDescent="0.3">
      <c r="A55" s="65"/>
      <c r="B55" s="98" t="s">
        <v>225</v>
      </c>
      <c r="C55" s="84" t="s">
        <v>120</v>
      </c>
      <c r="D55" s="82">
        <v>0</v>
      </c>
      <c r="E55" s="82">
        <v>0</v>
      </c>
      <c r="F55" s="82">
        <v>0</v>
      </c>
      <c r="G55" s="82"/>
      <c r="H55" s="78">
        <f t="shared" si="5"/>
        <v>0</v>
      </c>
      <c r="I55" s="88" t="e">
        <f t="shared" si="6"/>
        <v>#DIV/0!</v>
      </c>
      <c r="J55" s="88"/>
      <c r="K55" s="82">
        <v>0</v>
      </c>
      <c r="L55" s="88" t="str">
        <f t="shared" si="7"/>
        <v/>
      </c>
      <c r="M55" s="82">
        <v>0</v>
      </c>
      <c r="N55" s="88" t="str">
        <f t="shared" si="8"/>
        <v/>
      </c>
      <c r="O55" s="35"/>
      <c r="P55" s="35"/>
    </row>
    <row r="56" spans="1:16" x14ac:dyDescent="0.3">
      <c r="A56" s="65"/>
      <c r="B56" s="98" t="s">
        <v>196</v>
      </c>
      <c r="C56" s="84" t="s">
        <v>121</v>
      </c>
      <c r="D56" s="82">
        <v>0</v>
      </c>
      <c r="E56" s="82">
        <v>0</v>
      </c>
      <c r="F56" s="82">
        <v>0</v>
      </c>
      <c r="G56" s="82"/>
      <c r="H56" s="78">
        <f t="shared" si="5"/>
        <v>0</v>
      </c>
      <c r="I56" s="88" t="e">
        <f t="shared" si="6"/>
        <v>#DIV/0!</v>
      </c>
      <c r="J56" s="88"/>
      <c r="K56" s="82">
        <v>0</v>
      </c>
      <c r="L56" s="88" t="str">
        <f t="shared" si="7"/>
        <v/>
      </c>
      <c r="M56" s="82">
        <v>0</v>
      </c>
      <c r="N56" s="88" t="str">
        <f t="shared" si="8"/>
        <v/>
      </c>
      <c r="O56" s="35"/>
      <c r="P56" s="35"/>
    </row>
    <row r="57" spans="1:16" ht="15" customHeight="1" x14ac:dyDescent="0.3">
      <c r="A57" s="65"/>
      <c r="B57" s="98" t="s">
        <v>15</v>
      </c>
      <c r="C57" s="89" t="s">
        <v>156</v>
      </c>
      <c r="D57" s="78">
        <f>SUBTOTAL(9,D53:D56)</f>
        <v>0</v>
      </c>
      <c r="E57" s="78">
        <f>SUBTOTAL(9,E53:E56)</f>
        <v>0</v>
      </c>
      <c r="F57" s="78">
        <f>SUBTOTAL(9,F53:F56)</f>
        <v>0</v>
      </c>
      <c r="G57" s="78"/>
      <c r="H57" s="78">
        <f t="shared" ref="H57:I57" si="17">SUBTOTAL(9,H53:H56)</f>
        <v>0</v>
      </c>
      <c r="I57" s="88" t="e">
        <f t="shared" si="17"/>
        <v>#DIV/0!</v>
      </c>
      <c r="J57" s="88"/>
      <c r="K57" s="78">
        <f>SUBTOTAL(9,K53:K56)</f>
        <v>0</v>
      </c>
      <c r="L57" s="88" t="str">
        <f t="shared" si="7"/>
        <v/>
      </c>
      <c r="M57" s="78">
        <f>SUBTOTAL(9,M53:M56)</f>
        <v>0</v>
      </c>
      <c r="N57" s="88" t="str">
        <f t="shared" si="8"/>
        <v/>
      </c>
      <c r="O57" s="35"/>
      <c r="P57" s="35"/>
    </row>
    <row r="58" spans="1:16" x14ac:dyDescent="0.3">
      <c r="A58" s="65"/>
      <c r="B58" s="98" t="s">
        <v>55</v>
      </c>
      <c r="C58" s="84" t="s">
        <v>69</v>
      </c>
      <c r="D58" s="82">
        <v>0</v>
      </c>
      <c r="E58" s="82">
        <v>0</v>
      </c>
      <c r="F58" s="82">
        <v>0</v>
      </c>
      <c r="G58" s="82"/>
      <c r="H58" s="78">
        <f t="shared" si="5"/>
        <v>0</v>
      </c>
      <c r="I58" s="88" t="e">
        <f t="shared" si="6"/>
        <v>#DIV/0!</v>
      </c>
      <c r="J58" s="88"/>
      <c r="K58" s="82">
        <v>0</v>
      </c>
      <c r="L58" s="88" t="str">
        <f t="shared" si="7"/>
        <v/>
      </c>
      <c r="M58" s="82">
        <v>0</v>
      </c>
      <c r="N58" s="88" t="str">
        <f t="shared" si="8"/>
        <v/>
      </c>
      <c r="O58" s="35"/>
      <c r="P58" s="35"/>
    </row>
    <row r="59" spans="1:16" x14ac:dyDescent="0.3">
      <c r="A59" s="65"/>
      <c r="B59" s="98" t="s">
        <v>56</v>
      </c>
      <c r="C59" s="89" t="s">
        <v>162</v>
      </c>
      <c r="D59" s="82">
        <v>0</v>
      </c>
      <c r="E59" s="82">
        <v>0</v>
      </c>
      <c r="F59" s="82">
        <v>0</v>
      </c>
      <c r="G59" s="82"/>
      <c r="H59" s="78">
        <f t="shared" si="5"/>
        <v>0</v>
      </c>
      <c r="I59" s="88" t="e">
        <f t="shared" si="6"/>
        <v>#DIV/0!</v>
      </c>
      <c r="J59" s="88"/>
      <c r="K59" s="82">
        <v>0</v>
      </c>
      <c r="L59" s="88" t="str">
        <f t="shared" si="7"/>
        <v/>
      </c>
      <c r="M59" s="82">
        <v>0</v>
      </c>
      <c r="N59" s="88" t="str">
        <f t="shared" si="8"/>
        <v/>
      </c>
      <c r="O59" s="35"/>
      <c r="P59" s="35"/>
    </row>
    <row r="60" spans="1:16" x14ac:dyDescent="0.3">
      <c r="A60" s="65"/>
      <c r="B60" s="98" t="s">
        <v>226</v>
      </c>
      <c r="C60" s="84" t="s">
        <v>122</v>
      </c>
      <c r="D60" s="82">
        <v>0</v>
      </c>
      <c r="E60" s="82">
        <v>0</v>
      </c>
      <c r="F60" s="82">
        <v>0</v>
      </c>
      <c r="G60" s="82"/>
      <c r="H60" s="78">
        <f t="shared" si="5"/>
        <v>0</v>
      </c>
      <c r="I60" s="88" t="e">
        <f t="shared" si="6"/>
        <v>#DIV/0!</v>
      </c>
      <c r="J60" s="88"/>
      <c r="K60" s="82">
        <v>0</v>
      </c>
      <c r="L60" s="88" t="str">
        <f t="shared" si="7"/>
        <v/>
      </c>
      <c r="M60" s="82">
        <v>0</v>
      </c>
      <c r="N60" s="88" t="str">
        <f t="shared" si="8"/>
        <v/>
      </c>
      <c r="O60" s="35"/>
      <c r="P60" s="35"/>
    </row>
    <row r="61" spans="1:16" x14ac:dyDescent="0.3">
      <c r="A61" s="65"/>
      <c r="B61" s="98" t="s">
        <v>227</v>
      </c>
      <c r="C61" s="84" t="s">
        <v>123</v>
      </c>
      <c r="D61" s="82">
        <v>0</v>
      </c>
      <c r="E61" s="82">
        <v>0</v>
      </c>
      <c r="F61" s="82">
        <v>0</v>
      </c>
      <c r="G61" s="82"/>
      <c r="H61" s="78">
        <f t="shared" si="5"/>
        <v>0</v>
      </c>
      <c r="I61" s="88" t="e">
        <f t="shared" si="6"/>
        <v>#DIV/0!</v>
      </c>
      <c r="J61" s="88"/>
      <c r="K61" s="82">
        <v>0</v>
      </c>
      <c r="L61" s="88" t="str">
        <f t="shared" si="7"/>
        <v/>
      </c>
      <c r="M61" s="82">
        <v>0</v>
      </c>
      <c r="N61" s="88" t="str">
        <f t="shared" si="8"/>
        <v/>
      </c>
      <c r="O61" s="35"/>
      <c r="P61" s="35"/>
    </row>
    <row r="62" spans="1:16" x14ac:dyDescent="0.3">
      <c r="A62" s="65"/>
      <c r="B62" s="98" t="s">
        <v>228</v>
      </c>
      <c r="C62" s="84" t="s">
        <v>179</v>
      </c>
      <c r="D62" s="82">
        <v>0</v>
      </c>
      <c r="E62" s="82">
        <v>0</v>
      </c>
      <c r="F62" s="82">
        <v>0</v>
      </c>
      <c r="G62" s="82"/>
      <c r="H62" s="78">
        <f t="shared" si="5"/>
        <v>0</v>
      </c>
      <c r="I62" s="88" t="e">
        <f t="shared" si="6"/>
        <v>#DIV/0!</v>
      </c>
      <c r="J62" s="88"/>
      <c r="K62" s="82">
        <v>0</v>
      </c>
      <c r="L62" s="88" t="str">
        <f t="shared" si="7"/>
        <v/>
      </c>
      <c r="M62" s="82">
        <v>0</v>
      </c>
      <c r="N62" s="88" t="str">
        <f t="shared" si="8"/>
        <v/>
      </c>
      <c r="O62" s="35"/>
      <c r="P62" s="35"/>
    </row>
    <row r="63" spans="1:16" x14ac:dyDescent="0.3">
      <c r="A63" s="65"/>
      <c r="B63" s="98" t="s">
        <v>56</v>
      </c>
      <c r="C63" s="89" t="s">
        <v>125</v>
      </c>
      <c r="D63" s="78">
        <f>SUBTOTAL(9,D59:D62)</f>
        <v>0</v>
      </c>
      <c r="E63" s="78">
        <f>SUBTOTAL(9,E59:E62)</f>
        <v>0</v>
      </c>
      <c r="F63" s="78">
        <f>SUBTOTAL(9,F59:F62)</f>
        <v>0</v>
      </c>
      <c r="G63" s="78"/>
      <c r="H63" s="78">
        <f>SUBTOTAL(9,H59:H62)</f>
        <v>0</v>
      </c>
      <c r="I63" s="88" t="e">
        <f>SUBTOTAL(9,I59:I62)</f>
        <v>#DIV/0!</v>
      </c>
      <c r="J63" s="88"/>
      <c r="K63" s="78">
        <f>SUBTOTAL(9,K59:K62)</f>
        <v>0</v>
      </c>
      <c r="L63" s="88" t="str">
        <f t="shared" si="7"/>
        <v/>
      </c>
      <c r="M63" s="78">
        <f>SUBTOTAL(9,M59:M62)</f>
        <v>0</v>
      </c>
      <c r="N63" s="88" t="str">
        <f t="shared" si="8"/>
        <v/>
      </c>
      <c r="O63" s="35"/>
      <c r="P63" s="35"/>
    </row>
    <row r="64" spans="1:16" x14ac:dyDescent="0.3">
      <c r="A64" s="65"/>
      <c r="B64" s="98" t="s">
        <v>229</v>
      </c>
      <c r="C64" s="84" t="s">
        <v>3</v>
      </c>
      <c r="D64" s="82">
        <v>0</v>
      </c>
      <c r="E64" s="82">
        <v>0</v>
      </c>
      <c r="F64" s="82">
        <v>0</v>
      </c>
      <c r="G64" s="82"/>
      <c r="H64" s="78">
        <f t="shared" si="5"/>
        <v>0</v>
      </c>
      <c r="I64" s="88" t="e">
        <f t="shared" si="6"/>
        <v>#DIV/0!</v>
      </c>
      <c r="J64" s="88"/>
      <c r="K64" s="82">
        <v>0</v>
      </c>
      <c r="L64" s="88" t="str">
        <f t="shared" si="7"/>
        <v/>
      </c>
      <c r="M64" s="82">
        <v>0</v>
      </c>
      <c r="N64" s="88" t="str">
        <f t="shared" si="8"/>
        <v/>
      </c>
      <c r="O64" s="35"/>
      <c r="P64" s="35"/>
    </row>
    <row r="65" spans="1:16" x14ac:dyDescent="0.3">
      <c r="A65" s="65"/>
      <c r="B65" s="98" t="s">
        <v>58</v>
      </c>
      <c r="C65" s="84" t="s">
        <v>72</v>
      </c>
      <c r="D65" s="82">
        <v>0</v>
      </c>
      <c r="E65" s="82">
        <v>0</v>
      </c>
      <c r="F65" s="82">
        <v>0</v>
      </c>
      <c r="G65" s="82"/>
      <c r="H65" s="78">
        <f t="shared" si="5"/>
        <v>0</v>
      </c>
      <c r="I65" s="88" t="e">
        <f t="shared" si="6"/>
        <v>#DIV/0!</v>
      </c>
      <c r="J65" s="88"/>
      <c r="K65" s="82">
        <v>0</v>
      </c>
      <c r="L65" s="88" t="str">
        <f t="shared" si="7"/>
        <v/>
      </c>
      <c r="M65" s="82">
        <v>0</v>
      </c>
      <c r="N65" s="88" t="str">
        <f t="shared" si="8"/>
        <v/>
      </c>
      <c r="O65" s="35"/>
      <c r="P65" s="35"/>
    </row>
    <row r="66" spans="1:16" x14ac:dyDescent="0.3">
      <c r="A66" s="65"/>
      <c r="B66" s="98" t="s">
        <v>59</v>
      </c>
      <c r="C66" s="84" t="s">
        <v>73</v>
      </c>
      <c r="D66" s="82">
        <v>0</v>
      </c>
      <c r="E66" s="82">
        <v>0</v>
      </c>
      <c r="F66" s="82">
        <v>0</v>
      </c>
      <c r="G66" s="82"/>
      <c r="H66" s="78">
        <f t="shared" si="5"/>
        <v>0</v>
      </c>
      <c r="I66" s="88" t="e">
        <f t="shared" si="6"/>
        <v>#DIV/0!</v>
      </c>
      <c r="J66" s="88"/>
      <c r="K66" s="82">
        <v>0</v>
      </c>
      <c r="L66" s="88" t="str">
        <f t="shared" si="7"/>
        <v/>
      </c>
      <c r="M66" s="82">
        <v>0</v>
      </c>
      <c r="N66" s="88" t="str">
        <f t="shared" si="8"/>
        <v/>
      </c>
      <c r="O66" s="35"/>
      <c r="P66" s="35"/>
    </row>
    <row r="67" spans="1:16" x14ac:dyDescent="0.3">
      <c r="A67" s="65"/>
      <c r="B67" s="98" t="s">
        <v>197</v>
      </c>
      <c r="C67" s="89" t="s">
        <v>186</v>
      </c>
      <c r="D67" s="82">
        <v>0</v>
      </c>
      <c r="E67" s="82">
        <v>0</v>
      </c>
      <c r="F67" s="82">
        <v>0</v>
      </c>
      <c r="G67" s="82"/>
      <c r="H67" s="78">
        <f t="shared" si="5"/>
        <v>0</v>
      </c>
      <c r="I67" s="88" t="e">
        <f t="shared" si="6"/>
        <v>#DIV/0!</v>
      </c>
      <c r="J67" s="88"/>
      <c r="K67" s="82">
        <v>0</v>
      </c>
      <c r="L67" s="88" t="str">
        <f t="shared" si="7"/>
        <v/>
      </c>
      <c r="M67" s="82">
        <v>0</v>
      </c>
      <c r="N67" s="88" t="str">
        <f t="shared" si="8"/>
        <v/>
      </c>
      <c r="O67" s="35"/>
      <c r="P67" s="35"/>
    </row>
    <row r="68" spans="1:16" x14ac:dyDescent="0.3">
      <c r="A68" s="65"/>
      <c r="B68" s="98" t="s">
        <v>230</v>
      </c>
      <c r="C68" s="84" t="s">
        <v>216</v>
      </c>
      <c r="D68" s="82">
        <v>0</v>
      </c>
      <c r="E68" s="82">
        <v>0</v>
      </c>
      <c r="F68" s="82">
        <v>0</v>
      </c>
      <c r="G68" s="82"/>
      <c r="H68" s="78">
        <f>+D68+E68+F68</f>
        <v>0</v>
      </c>
      <c r="I68" s="88" t="e">
        <f>ROUND(H68/$H$9,4)</f>
        <v>#DIV/0!</v>
      </c>
      <c r="J68" s="88"/>
      <c r="K68" s="82">
        <v>0</v>
      </c>
      <c r="L68" s="88" t="str">
        <f t="shared" si="7"/>
        <v/>
      </c>
      <c r="M68" s="82">
        <v>0</v>
      </c>
      <c r="N68" s="88" t="str">
        <f t="shared" si="8"/>
        <v/>
      </c>
      <c r="O68" s="35"/>
      <c r="P68" s="35"/>
    </row>
    <row r="69" spans="1:16" x14ac:dyDescent="0.3">
      <c r="A69" s="65"/>
      <c r="B69" s="98" t="s">
        <v>231</v>
      </c>
      <c r="C69" s="84" t="s">
        <v>217</v>
      </c>
      <c r="D69" s="82">
        <v>0</v>
      </c>
      <c r="E69" s="82">
        <v>0</v>
      </c>
      <c r="F69" s="82">
        <v>0</v>
      </c>
      <c r="G69" s="82"/>
      <c r="H69" s="78">
        <f>+D69+E69+F69</f>
        <v>0</v>
      </c>
      <c r="I69" s="88" t="e">
        <f>ROUND(H69/$H$9,4)</f>
        <v>#DIV/0!</v>
      </c>
      <c r="J69" s="88"/>
      <c r="K69" s="82">
        <v>0</v>
      </c>
      <c r="L69" s="88" t="str">
        <f t="shared" si="7"/>
        <v/>
      </c>
      <c r="M69" s="82">
        <v>0</v>
      </c>
      <c r="N69" s="88" t="str">
        <f t="shared" si="8"/>
        <v/>
      </c>
      <c r="O69" s="35"/>
      <c r="P69" s="35"/>
    </row>
    <row r="70" spans="1:16" x14ac:dyDescent="0.3">
      <c r="A70" s="65"/>
      <c r="B70" s="98" t="s">
        <v>197</v>
      </c>
      <c r="C70" s="89" t="s">
        <v>203</v>
      </c>
      <c r="D70" s="78">
        <f>SUBTOTAL(9,D67:D69)</f>
        <v>0</v>
      </c>
      <c r="E70" s="78">
        <f>SUBTOTAL(9,E67:E69)</f>
        <v>0</v>
      </c>
      <c r="F70" s="78">
        <f>SUBTOTAL(9,F67:F69)</f>
        <v>0</v>
      </c>
      <c r="G70" s="78"/>
      <c r="H70" s="78">
        <f t="shared" ref="H70:I70" si="18">SUBTOTAL(9,H67:H69)</f>
        <v>0</v>
      </c>
      <c r="I70" s="88" t="e">
        <f t="shared" si="18"/>
        <v>#DIV/0!</v>
      </c>
      <c r="J70" s="88"/>
      <c r="K70" s="78">
        <f>SUBTOTAL(9,K67:K69)</f>
        <v>0</v>
      </c>
      <c r="L70" s="88" t="str">
        <f t="shared" si="7"/>
        <v/>
      </c>
      <c r="M70" s="78">
        <f>SUBTOTAL(9,M67:M69)</f>
        <v>0</v>
      </c>
      <c r="N70" s="88" t="str">
        <f t="shared" si="8"/>
        <v/>
      </c>
      <c r="O70" s="35"/>
      <c r="P70" s="35"/>
    </row>
    <row r="71" spans="1:16" x14ac:dyDescent="0.3">
      <c r="A71" s="65"/>
      <c r="B71" s="98" t="s">
        <v>202</v>
      </c>
      <c r="C71" s="84" t="s">
        <v>178</v>
      </c>
      <c r="D71" s="82">
        <v>0</v>
      </c>
      <c r="E71" s="82">
        <v>0</v>
      </c>
      <c r="F71" s="82">
        <v>0</v>
      </c>
      <c r="G71" s="82"/>
      <c r="H71" s="78">
        <f t="shared" ref="H71" si="19">+D71+E71+F71</f>
        <v>0</v>
      </c>
      <c r="I71" s="88" t="e">
        <f t="shared" ref="I71" si="20">ROUND(H71/$H$9,4)</f>
        <v>#DIV/0!</v>
      </c>
      <c r="J71" s="88"/>
      <c r="K71" s="82">
        <v>0</v>
      </c>
      <c r="L71" s="88" t="str">
        <f t="shared" si="7"/>
        <v/>
      </c>
      <c r="M71" s="82">
        <v>0</v>
      </c>
      <c r="N71" s="88" t="str">
        <f t="shared" si="8"/>
        <v/>
      </c>
      <c r="O71" s="35"/>
      <c r="P71" s="35"/>
    </row>
    <row r="72" spans="1:16" x14ac:dyDescent="0.3">
      <c r="A72" s="65"/>
      <c r="B72" s="98" t="s">
        <v>215</v>
      </c>
      <c r="C72" s="84" t="s">
        <v>75</v>
      </c>
      <c r="D72" s="82">
        <v>0</v>
      </c>
      <c r="E72" s="82">
        <v>0</v>
      </c>
      <c r="F72" s="82">
        <v>0</v>
      </c>
      <c r="G72" s="82"/>
      <c r="H72" s="78">
        <f t="shared" si="5"/>
        <v>0</v>
      </c>
      <c r="I72" s="88" t="e">
        <f t="shared" si="6"/>
        <v>#DIV/0!</v>
      </c>
      <c r="J72" s="88"/>
      <c r="K72" s="82">
        <v>0</v>
      </c>
      <c r="L72" s="88" t="str">
        <f t="shared" si="7"/>
        <v/>
      </c>
      <c r="M72" s="82">
        <v>0</v>
      </c>
      <c r="N72" s="88" t="str">
        <f t="shared" si="8"/>
        <v/>
      </c>
      <c r="O72" s="35"/>
      <c r="P72" s="35"/>
    </row>
    <row r="73" spans="1:16" x14ac:dyDescent="0.3">
      <c r="A73" s="65"/>
      <c r="B73" s="98" t="s">
        <v>232</v>
      </c>
      <c r="C73" s="89" t="s">
        <v>157</v>
      </c>
      <c r="D73" s="82">
        <v>0</v>
      </c>
      <c r="E73" s="82">
        <v>0</v>
      </c>
      <c r="F73" s="82">
        <v>0</v>
      </c>
      <c r="G73" s="82"/>
      <c r="H73" s="78">
        <f t="shared" si="5"/>
        <v>0</v>
      </c>
      <c r="I73" s="88" t="e">
        <f t="shared" si="6"/>
        <v>#DIV/0!</v>
      </c>
      <c r="J73" s="88"/>
      <c r="K73" s="82">
        <v>0</v>
      </c>
      <c r="L73" s="88" t="str">
        <f t="shared" si="7"/>
        <v/>
      </c>
      <c r="M73" s="82">
        <v>0</v>
      </c>
      <c r="N73" s="88" t="str">
        <f t="shared" si="8"/>
        <v/>
      </c>
      <c r="O73" s="35"/>
      <c r="P73" s="35"/>
    </row>
    <row r="74" spans="1:16" x14ac:dyDescent="0.3">
      <c r="A74" s="65"/>
      <c r="B74" s="98" t="s">
        <v>233</v>
      </c>
      <c r="C74" s="84" t="s">
        <v>124</v>
      </c>
      <c r="D74" s="82">
        <v>0</v>
      </c>
      <c r="E74" s="82">
        <v>0</v>
      </c>
      <c r="F74" s="82">
        <v>0</v>
      </c>
      <c r="G74" s="82"/>
      <c r="H74" s="78">
        <f t="shared" si="5"/>
        <v>0</v>
      </c>
      <c r="I74" s="88" t="e">
        <f t="shared" si="6"/>
        <v>#DIV/0!</v>
      </c>
      <c r="J74" s="88"/>
      <c r="K74" s="82">
        <v>0</v>
      </c>
      <c r="L74" s="88" t="str">
        <f t="shared" si="7"/>
        <v/>
      </c>
      <c r="M74" s="82">
        <v>0</v>
      </c>
      <c r="N74" s="88" t="str">
        <f t="shared" si="8"/>
        <v/>
      </c>
      <c r="O74" s="35"/>
      <c r="P74" s="35"/>
    </row>
    <row r="75" spans="1:16" x14ac:dyDescent="0.3">
      <c r="A75" s="65"/>
      <c r="B75" s="98" t="s">
        <v>234</v>
      </c>
      <c r="C75" s="84" t="s">
        <v>128</v>
      </c>
      <c r="D75" s="82">
        <v>0</v>
      </c>
      <c r="E75" s="82">
        <v>0</v>
      </c>
      <c r="F75" s="82">
        <v>0</v>
      </c>
      <c r="G75" s="82"/>
      <c r="H75" s="78">
        <f t="shared" si="5"/>
        <v>0</v>
      </c>
      <c r="I75" s="88" t="e">
        <f t="shared" si="6"/>
        <v>#DIV/0!</v>
      </c>
      <c r="J75" s="88"/>
      <c r="K75" s="82">
        <v>0</v>
      </c>
      <c r="L75" s="88" t="str">
        <f t="shared" si="7"/>
        <v/>
      </c>
      <c r="M75" s="82">
        <v>0</v>
      </c>
      <c r="N75" s="88" t="str">
        <f t="shared" si="8"/>
        <v/>
      </c>
      <c r="O75" s="35"/>
      <c r="P75" s="35"/>
    </row>
    <row r="76" spans="1:16" x14ac:dyDescent="0.3">
      <c r="A76" s="65"/>
      <c r="B76" s="98" t="s">
        <v>235</v>
      </c>
      <c r="C76" s="84" t="s">
        <v>147</v>
      </c>
      <c r="D76" s="82">
        <v>0</v>
      </c>
      <c r="E76" s="82">
        <v>0</v>
      </c>
      <c r="F76" s="82">
        <v>0</v>
      </c>
      <c r="G76" s="82"/>
      <c r="H76" s="78">
        <f t="shared" si="5"/>
        <v>0</v>
      </c>
      <c r="I76" s="88" t="e">
        <f t="shared" si="6"/>
        <v>#DIV/0!</v>
      </c>
      <c r="J76" s="88"/>
      <c r="K76" s="82">
        <v>0</v>
      </c>
      <c r="L76" s="88" t="str">
        <f t="shared" si="7"/>
        <v/>
      </c>
      <c r="M76" s="82">
        <v>0</v>
      </c>
      <c r="N76" s="88" t="str">
        <f t="shared" si="8"/>
        <v/>
      </c>
      <c r="O76" s="35"/>
      <c r="P76" s="35"/>
    </row>
    <row r="77" spans="1:16" x14ac:dyDescent="0.3">
      <c r="A77" s="65"/>
      <c r="B77" s="98" t="s">
        <v>236</v>
      </c>
      <c r="C77" s="84" t="s">
        <v>175</v>
      </c>
      <c r="D77" s="82">
        <v>0</v>
      </c>
      <c r="E77" s="82">
        <v>0</v>
      </c>
      <c r="F77" s="82">
        <v>0</v>
      </c>
      <c r="G77" s="82"/>
      <c r="H77" s="78">
        <f t="shared" si="5"/>
        <v>0</v>
      </c>
      <c r="I77" s="88" t="e">
        <f t="shared" si="6"/>
        <v>#DIV/0!</v>
      </c>
      <c r="J77" s="88"/>
      <c r="K77" s="82">
        <v>0</v>
      </c>
      <c r="L77" s="88" t="str">
        <f t="shared" si="7"/>
        <v/>
      </c>
      <c r="M77" s="82">
        <v>0</v>
      </c>
      <c r="N77" s="88" t="str">
        <f t="shared" si="8"/>
        <v/>
      </c>
      <c r="O77" s="35"/>
      <c r="P77" s="35"/>
    </row>
    <row r="78" spans="1:16" x14ac:dyDescent="0.3">
      <c r="A78" s="65"/>
      <c r="B78" s="98" t="s">
        <v>237</v>
      </c>
      <c r="C78" s="84" t="s">
        <v>177</v>
      </c>
      <c r="D78" s="82">
        <v>0</v>
      </c>
      <c r="E78" s="82">
        <v>0</v>
      </c>
      <c r="F78" s="82">
        <v>0</v>
      </c>
      <c r="G78" s="82"/>
      <c r="H78" s="78">
        <f t="shared" si="5"/>
        <v>0</v>
      </c>
      <c r="I78" s="88" t="e">
        <f t="shared" si="6"/>
        <v>#DIV/0!</v>
      </c>
      <c r="J78" s="88"/>
      <c r="K78" s="82">
        <v>0</v>
      </c>
      <c r="L78" s="88" t="str">
        <f t="shared" si="7"/>
        <v/>
      </c>
      <c r="M78" s="82">
        <v>0</v>
      </c>
      <c r="N78" s="88" t="str">
        <f t="shared" si="8"/>
        <v/>
      </c>
      <c r="O78" s="35"/>
      <c r="P78" s="35"/>
    </row>
    <row r="79" spans="1:16" x14ac:dyDescent="0.3">
      <c r="A79" s="65"/>
      <c r="B79" s="98" t="s">
        <v>238</v>
      </c>
      <c r="C79" s="84" t="s">
        <v>148</v>
      </c>
      <c r="D79" s="82">
        <v>0</v>
      </c>
      <c r="E79" s="82">
        <v>0</v>
      </c>
      <c r="F79" s="82">
        <v>0</v>
      </c>
      <c r="G79" s="82"/>
      <c r="H79" s="78">
        <f t="shared" si="5"/>
        <v>0</v>
      </c>
      <c r="I79" s="88" t="e">
        <f t="shared" si="6"/>
        <v>#DIV/0!</v>
      </c>
      <c r="J79" s="88"/>
      <c r="K79" s="82">
        <v>0</v>
      </c>
      <c r="L79" s="88" t="str">
        <f t="shared" si="7"/>
        <v/>
      </c>
      <c r="M79" s="82">
        <v>0</v>
      </c>
      <c r="N79" s="88" t="str">
        <f t="shared" si="8"/>
        <v/>
      </c>
      <c r="O79" s="35"/>
      <c r="P79" s="35"/>
    </row>
    <row r="80" spans="1:16" x14ac:dyDescent="0.3">
      <c r="A80" s="65"/>
      <c r="B80" s="98" t="s">
        <v>232</v>
      </c>
      <c r="C80" s="89" t="s">
        <v>127</v>
      </c>
      <c r="D80" s="78">
        <f>SUBTOTAL(9,D73:D79)</f>
        <v>0</v>
      </c>
      <c r="E80" s="78">
        <f>SUBTOTAL(9,E73:E79)</f>
        <v>0</v>
      </c>
      <c r="F80" s="78">
        <f>SUBTOTAL(9,F73:F79)</f>
        <v>0</v>
      </c>
      <c r="G80" s="78"/>
      <c r="H80" s="78">
        <f>SUBTOTAL(9,H73:H79)</f>
        <v>0</v>
      </c>
      <c r="I80" s="88" t="e">
        <f>SUBTOTAL(9,I73:I79)</f>
        <v>#DIV/0!</v>
      </c>
      <c r="J80" s="88"/>
      <c r="K80" s="78">
        <f>SUBTOTAL(9,K73:K79)</f>
        <v>0</v>
      </c>
      <c r="L80" s="88" t="str">
        <f t="shared" si="7"/>
        <v/>
      </c>
      <c r="M80" s="78">
        <f>SUBTOTAL(9,M73:M79)</f>
        <v>0</v>
      </c>
      <c r="N80" s="88" t="str">
        <f t="shared" si="8"/>
        <v/>
      </c>
      <c r="O80" s="35"/>
      <c r="P80" s="35"/>
    </row>
    <row r="81" spans="1:16" x14ac:dyDescent="0.3">
      <c r="A81" s="65"/>
      <c r="B81" s="98" t="s">
        <v>204</v>
      </c>
      <c r="C81" s="89" t="s">
        <v>158</v>
      </c>
      <c r="D81" s="82">
        <v>0</v>
      </c>
      <c r="E81" s="82">
        <v>0</v>
      </c>
      <c r="F81" s="82">
        <v>0</v>
      </c>
      <c r="G81" s="82"/>
      <c r="H81" s="78">
        <f t="shared" ref="H81" si="21">+D81+E81+F81</f>
        <v>0</v>
      </c>
      <c r="I81" s="88" t="e">
        <f t="shared" si="6"/>
        <v>#DIV/0!</v>
      </c>
      <c r="J81" s="88"/>
      <c r="K81" s="82">
        <v>0</v>
      </c>
      <c r="L81" s="88" t="str">
        <f t="shared" si="7"/>
        <v/>
      </c>
      <c r="M81" s="82">
        <v>0</v>
      </c>
      <c r="N81" s="88" t="str">
        <f t="shared" si="8"/>
        <v/>
      </c>
      <c r="O81" s="35"/>
      <c r="P81" s="35"/>
    </row>
    <row r="82" spans="1:16" x14ac:dyDescent="0.3">
      <c r="A82" s="65"/>
      <c r="B82" s="98" t="s">
        <v>205</v>
      </c>
      <c r="C82" s="84" t="s">
        <v>132</v>
      </c>
      <c r="D82" s="82">
        <v>0</v>
      </c>
      <c r="E82" s="82">
        <v>0</v>
      </c>
      <c r="F82" s="82">
        <v>0</v>
      </c>
      <c r="G82" s="82"/>
      <c r="H82" s="78">
        <f t="shared" si="5"/>
        <v>0</v>
      </c>
      <c r="I82" s="88" t="e">
        <f t="shared" si="6"/>
        <v>#DIV/0!</v>
      </c>
      <c r="J82" s="88"/>
      <c r="K82" s="82">
        <v>0</v>
      </c>
      <c r="L82" s="88" t="str">
        <f t="shared" si="7"/>
        <v/>
      </c>
      <c r="M82" s="82">
        <v>0</v>
      </c>
      <c r="N82" s="88" t="str">
        <f t="shared" si="8"/>
        <v/>
      </c>
      <c r="O82" s="35"/>
      <c r="P82" s="35"/>
    </row>
    <row r="83" spans="1:16" x14ac:dyDescent="0.3">
      <c r="A83" s="65"/>
      <c r="B83" s="98" t="s">
        <v>206</v>
      </c>
      <c r="C83" s="84" t="s">
        <v>133</v>
      </c>
      <c r="D83" s="82">
        <v>0</v>
      </c>
      <c r="E83" s="82">
        <v>0</v>
      </c>
      <c r="F83" s="82">
        <v>0</v>
      </c>
      <c r="G83" s="82"/>
      <c r="H83" s="78">
        <f t="shared" si="5"/>
        <v>0</v>
      </c>
      <c r="I83" s="88" t="e">
        <f t="shared" si="6"/>
        <v>#DIV/0!</v>
      </c>
      <c r="J83" s="88"/>
      <c r="K83" s="82">
        <v>0</v>
      </c>
      <c r="L83" s="88" t="str">
        <f t="shared" si="7"/>
        <v/>
      </c>
      <c r="M83" s="82">
        <v>0</v>
      </c>
      <c r="N83" s="88" t="str">
        <f t="shared" si="8"/>
        <v/>
      </c>
      <c r="O83" s="35"/>
      <c r="P83" s="35"/>
    </row>
    <row r="84" spans="1:16" x14ac:dyDescent="0.3">
      <c r="A84" s="65"/>
      <c r="B84" s="98" t="s">
        <v>207</v>
      </c>
      <c r="C84" s="84" t="s">
        <v>134</v>
      </c>
      <c r="D84" s="82">
        <v>0</v>
      </c>
      <c r="E84" s="82">
        <v>0</v>
      </c>
      <c r="F84" s="82">
        <v>0</v>
      </c>
      <c r="G84" s="82"/>
      <c r="H84" s="78">
        <f t="shared" si="5"/>
        <v>0</v>
      </c>
      <c r="I84" s="88" t="e">
        <f t="shared" si="6"/>
        <v>#DIV/0!</v>
      </c>
      <c r="J84" s="88"/>
      <c r="K84" s="82">
        <v>0</v>
      </c>
      <c r="L84" s="88" t="str">
        <f t="shared" si="7"/>
        <v/>
      </c>
      <c r="M84" s="82">
        <v>0</v>
      </c>
      <c r="N84" s="88" t="str">
        <f t="shared" si="8"/>
        <v/>
      </c>
      <c r="O84" s="35"/>
      <c r="P84" s="35"/>
    </row>
    <row r="85" spans="1:16" ht="15" customHeight="1" x14ac:dyDescent="0.3">
      <c r="A85" s="65"/>
      <c r="B85" s="98" t="s">
        <v>208</v>
      </c>
      <c r="C85" s="84" t="s">
        <v>246</v>
      </c>
      <c r="D85" s="82">
        <v>0</v>
      </c>
      <c r="E85" s="82">
        <v>0</v>
      </c>
      <c r="F85" s="82">
        <v>0</v>
      </c>
      <c r="G85" s="82"/>
      <c r="H85" s="78">
        <f t="shared" si="5"/>
        <v>0</v>
      </c>
      <c r="I85" s="88" t="e">
        <f t="shared" si="6"/>
        <v>#DIV/0!</v>
      </c>
      <c r="J85" s="88"/>
      <c r="K85" s="82">
        <v>0</v>
      </c>
      <c r="L85" s="88" t="str">
        <f t="shared" si="7"/>
        <v/>
      </c>
      <c r="M85" s="82">
        <v>0</v>
      </c>
      <c r="N85" s="88" t="str">
        <f t="shared" si="8"/>
        <v/>
      </c>
      <c r="O85" s="35"/>
      <c r="P85" s="35"/>
    </row>
    <row r="86" spans="1:16" ht="15" customHeight="1" x14ac:dyDescent="0.3">
      <c r="A86" s="65"/>
      <c r="B86" s="98" t="s">
        <v>204</v>
      </c>
      <c r="C86" s="89" t="s">
        <v>159</v>
      </c>
      <c r="D86" s="78">
        <f>SUBTOTAL(9,D81:D85)</f>
        <v>0</v>
      </c>
      <c r="E86" s="78">
        <f>SUBTOTAL(9,E81:E85)</f>
        <v>0</v>
      </c>
      <c r="F86" s="78">
        <f>SUBTOTAL(9,F81:F85)</f>
        <v>0</v>
      </c>
      <c r="G86" s="78"/>
      <c r="H86" s="78">
        <f>SUBTOTAL(9,H81:H85)</f>
        <v>0</v>
      </c>
      <c r="I86" s="88" t="e">
        <f t="shared" ref="I86" si="22">SUBTOTAL(9,I81:I85)</f>
        <v>#DIV/0!</v>
      </c>
      <c r="J86" s="88"/>
      <c r="K86" s="78">
        <f>SUBTOTAL(9,K81:K85)</f>
        <v>0</v>
      </c>
      <c r="L86" s="88" t="str">
        <f t="shared" si="7"/>
        <v/>
      </c>
      <c r="M86" s="78">
        <f>SUBTOTAL(9,M81:M85)</f>
        <v>0</v>
      </c>
      <c r="N86" s="88" t="str">
        <f t="shared" si="8"/>
        <v/>
      </c>
      <c r="O86" s="35"/>
      <c r="P86" s="35"/>
    </row>
    <row r="87" spans="1:16" ht="15" customHeight="1" x14ac:dyDescent="0.3">
      <c r="A87" s="65"/>
      <c r="B87" s="98" t="s">
        <v>198</v>
      </c>
      <c r="C87" s="84" t="s">
        <v>176</v>
      </c>
      <c r="D87" s="82">
        <v>0</v>
      </c>
      <c r="E87" s="82">
        <v>0</v>
      </c>
      <c r="F87" s="82">
        <v>0</v>
      </c>
      <c r="G87" s="78"/>
      <c r="H87" s="78">
        <f t="shared" si="5"/>
        <v>0</v>
      </c>
      <c r="I87" s="88" t="e">
        <f t="shared" si="6"/>
        <v>#DIV/0!</v>
      </c>
      <c r="J87" s="88"/>
      <c r="K87" s="82">
        <v>0</v>
      </c>
      <c r="L87" s="88" t="str">
        <f t="shared" si="7"/>
        <v/>
      </c>
      <c r="M87" s="82">
        <v>0</v>
      </c>
      <c r="N87" s="88" t="str">
        <f t="shared" si="8"/>
        <v/>
      </c>
      <c r="O87" s="35"/>
      <c r="P87" s="35"/>
    </row>
    <row r="88" spans="1:16" ht="15" customHeight="1" x14ac:dyDescent="0.3">
      <c r="A88" s="65"/>
      <c r="B88" s="98" t="s">
        <v>199</v>
      </c>
      <c r="C88" s="89" t="s">
        <v>160</v>
      </c>
      <c r="D88" s="82">
        <v>0</v>
      </c>
      <c r="E88" s="82">
        <v>0</v>
      </c>
      <c r="F88" s="82">
        <v>0</v>
      </c>
      <c r="G88" s="82"/>
      <c r="H88" s="78">
        <f t="shared" si="5"/>
        <v>0</v>
      </c>
      <c r="I88" s="88" t="e">
        <f t="shared" si="6"/>
        <v>#DIV/0!</v>
      </c>
      <c r="J88" s="88"/>
      <c r="K88" s="82">
        <v>0</v>
      </c>
      <c r="L88" s="88" t="str">
        <f t="shared" si="7"/>
        <v/>
      </c>
      <c r="M88" s="82">
        <v>0</v>
      </c>
      <c r="N88" s="88" t="str">
        <f t="shared" si="8"/>
        <v/>
      </c>
      <c r="O88" s="35"/>
      <c r="P88" s="35"/>
    </row>
    <row r="89" spans="1:16" x14ac:dyDescent="0.3">
      <c r="A89" s="65"/>
      <c r="B89" s="98" t="s">
        <v>239</v>
      </c>
      <c r="C89" s="84" t="s">
        <v>135</v>
      </c>
      <c r="D89" s="82">
        <v>0</v>
      </c>
      <c r="E89" s="82">
        <v>0</v>
      </c>
      <c r="F89" s="82">
        <v>0</v>
      </c>
      <c r="G89" s="82"/>
      <c r="H89" s="78">
        <f t="shared" si="5"/>
        <v>0</v>
      </c>
      <c r="I89" s="88" t="e">
        <f t="shared" si="6"/>
        <v>#DIV/0!</v>
      </c>
      <c r="J89" s="88"/>
      <c r="K89" s="82">
        <v>0</v>
      </c>
      <c r="L89" s="88" t="str">
        <f t="shared" si="7"/>
        <v/>
      </c>
      <c r="M89" s="82">
        <v>0</v>
      </c>
      <c r="N89" s="88" t="str">
        <f t="shared" si="8"/>
        <v/>
      </c>
      <c r="O89" s="35"/>
      <c r="P89" s="35"/>
    </row>
    <row r="90" spans="1:16" x14ac:dyDescent="0.3">
      <c r="A90" s="65"/>
      <c r="B90" s="98" t="s">
        <v>240</v>
      </c>
      <c r="C90" s="84" t="s">
        <v>136</v>
      </c>
      <c r="D90" s="82">
        <v>0</v>
      </c>
      <c r="E90" s="82">
        <v>0</v>
      </c>
      <c r="F90" s="82">
        <v>0</v>
      </c>
      <c r="G90" s="82"/>
      <c r="H90" s="78">
        <f t="shared" si="5"/>
        <v>0</v>
      </c>
      <c r="I90" s="88" t="e">
        <f t="shared" si="6"/>
        <v>#DIV/0!</v>
      </c>
      <c r="J90" s="88"/>
      <c r="K90" s="82">
        <v>0</v>
      </c>
      <c r="L90" s="88" t="str">
        <f t="shared" si="7"/>
        <v/>
      </c>
      <c r="M90" s="82">
        <v>0</v>
      </c>
      <c r="N90" s="88" t="str">
        <f t="shared" si="8"/>
        <v/>
      </c>
      <c r="O90" s="35"/>
      <c r="P90" s="35"/>
    </row>
    <row r="91" spans="1:16" x14ac:dyDescent="0.3">
      <c r="A91" s="65"/>
      <c r="B91" s="98" t="s">
        <v>241</v>
      </c>
      <c r="C91" s="84" t="s">
        <v>137</v>
      </c>
      <c r="D91" s="82">
        <v>0</v>
      </c>
      <c r="E91" s="82">
        <v>0</v>
      </c>
      <c r="F91" s="82">
        <v>0</v>
      </c>
      <c r="G91" s="82"/>
      <c r="H91" s="78">
        <f t="shared" si="5"/>
        <v>0</v>
      </c>
      <c r="I91" s="88" t="e">
        <f t="shared" si="6"/>
        <v>#DIV/0!</v>
      </c>
      <c r="J91" s="88"/>
      <c r="K91" s="82">
        <v>0</v>
      </c>
      <c r="L91" s="88" t="str">
        <f t="shared" si="7"/>
        <v/>
      </c>
      <c r="M91" s="82">
        <v>0</v>
      </c>
      <c r="N91" s="88" t="str">
        <f t="shared" si="8"/>
        <v/>
      </c>
      <c r="O91" s="35"/>
      <c r="P91" s="35"/>
    </row>
    <row r="92" spans="1:16" x14ac:dyDescent="0.3">
      <c r="A92" s="65"/>
      <c r="B92" s="98" t="s">
        <v>199</v>
      </c>
      <c r="C92" s="89" t="s">
        <v>152</v>
      </c>
      <c r="D92" s="78">
        <f>SUBTOTAL(9,D88:D91)</f>
        <v>0</v>
      </c>
      <c r="E92" s="78">
        <f>SUBTOTAL(9,E88:E91)</f>
        <v>0</v>
      </c>
      <c r="F92" s="78">
        <f>SUBTOTAL(9,F88:F91)</f>
        <v>0</v>
      </c>
      <c r="G92" s="78"/>
      <c r="H92" s="78">
        <f>SUBTOTAL(9,H88:H91)</f>
        <v>0</v>
      </c>
      <c r="I92" s="88" t="e">
        <f>SUBTOTAL(9,I88:I91)</f>
        <v>#DIV/0!</v>
      </c>
      <c r="J92" s="88"/>
      <c r="K92" s="78">
        <f>SUBTOTAL(9,K88:K91)</f>
        <v>0</v>
      </c>
      <c r="L92" s="88" t="str">
        <f t="shared" si="7"/>
        <v/>
      </c>
      <c r="M92" s="78">
        <f>SUBTOTAL(9,M88:M91)</f>
        <v>0</v>
      </c>
      <c r="N92" s="88" t="str">
        <f t="shared" si="8"/>
        <v/>
      </c>
      <c r="O92" s="35"/>
      <c r="P92" s="35"/>
    </row>
    <row r="93" spans="1:16" x14ac:dyDescent="0.3">
      <c r="A93" s="65"/>
      <c r="B93" s="98" t="s">
        <v>200</v>
      </c>
      <c r="C93" s="84" t="s">
        <v>2</v>
      </c>
      <c r="D93" s="82">
        <v>0</v>
      </c>
      <c r="E93" s="82">
        <v>0</v>
      </c>
      <c r="F93" s="82">
        <v>0</v>
      </c>
      <c r="G93" s="82"/>
      <c r="H93" s="78">
        <f t="shared" si="5"/>
        <v>0</v>
      </c>
      <c r="I93" s="88" t="e">
        <f t="shared" si="6"/>
        <v>#DIV/0!</v>
      </c>
      <c r="J93" s="88"/>
      <c r="K93" s="82">
        <v>0</v>
      </c>
      <c r="L93" s="88" t="str">
        <f t="shared" si="7"/>
        <v/>
      </c>
      <c r="M93" s="82">
        <v>0</v>
      </c>
      <c r="N93" s="88" t="str">
        <f t="shared" si="8"/>
        <v/>
      </c>
      <c r="O93" s="35"/>
      <c r="P93" s="35"/>
    </row>
    <row r="94" spans="1:16" x14ac:dyDescent="0.3">
      <c r="A94" s="65"/>
      <c r="B94" s="98" t="s">
        <v>201</v>
      </c>
      <c r="C94" s="84" t="s">
        <v>1</v>
      </c>
      <c r="D94" s="82">
        <v>0</v>
      </c>
      <c r="E94" s="82">
        <v>0</v>
      </c>
      <c r="F94" s="82">
        <v>0</v>
      </c>
      <c r="G94" s="82"/>
      <c r="H94" s="78">
        <f t="shared" si="5"/>
        <v>0</v>
      </c>
      <c r="I94" s="88" t="e">
        <f t="shared" si="6"/>
        <v>#DIV/0!</v>
      </c>
      <c r="J94" s="88"/>
      <c r="K94" s="82">
        <v>0</v>
      </c>
      <c r="L94" s="88" t="str">
        <f t="shared" si="7"/>
        <v/>
      </c>
      <c r="M94" s="82">
        <v>0</v>
      </c>
      <c r="N94" s="88" t="str">
        <f t="shared" si="8"/>
        <v/>
      </c>
      <c r="O94" s="35"/>
      <c r="P94" s="35"/>
    </row>
    <row r="95" spans="1:16" x14ac:dyDescent="0.3">
      <c r="A95" s="65"/>
      <c r="B95" s="98" t="s">
        <v>242</v>
      </c>
      <c r="C95" s="84" t="s">
        <v>115</v>
      </c>
      <c r="D95" s="82">
        <v>0</v>
      </c>
      <c r="E95" s="82">
        <v>0</v>
      </c>
      <c r="F95" s="82">
        <v>0</v>
      </c>
      <c r="G95" s="82"/>
      <c r="H95" s="78">
        <f t="shared" si="5"/>
        <v>0</v>
      </c>
      <c r="I95" s="88" t="e">
        <f t="shared" si="6"/>
        <v>#DIV/0!</v>
      </c>
      <c r="J95" s="88"/>
      <c r="K95" s="82">
        <v>0</v>
      </c>
      <c r="L95" s="88" t="str">
        <f t="shared" si="7"/>
        <v/>
      </c>
      <c r="M95" s="82">
        <v>0</v>
      </c>
      <c r="N95" s="88" t="str">
        <f t="shared" si="8"/>
        <v/>
      </c>
      <c r="O95" s="35"/>
      <c r="P95" s="35"/>
    </row>
    <row r="96" spans="1:16" x14ac:dyDescent="0.3">
      <c r="A96" s="65"/>
      <c r="B96" s="98" t="s">
        <v>243</v>
      </c>
      <c r="C96" s="84" t="s">
        <v>114</v>
      </c>
      <c r="D96" s="82">
        <v>0</v>
      </c>
      <c r="E96" s="82">
        <v>0</v>
      </c>
      <c r="F96" s="82">
        <v>0</v>
      </c>
      <c r="G96" s="82"/>
      <c r="H96" s="78">
        <f t="shared" ref="H96:H104" si="23">+D96+E96+F96</f>
        <v>0</v>
      </c>
      <c r="I96" s="88" t="e">
        <f t="shared" si="6"/>
        <v>#DIV/0!</v>
      </c>
      <c r="J96" s="88"/>
      <c r="K96" s="82">
        <v>0</v>
      </c>
      <c r="L96" s="88" t="str">
        <f t="shared" ref="L96:L104" si="24">IF(H96=0,"",ROUND(K96/$H96,4))</f>
        <v/>
      </c>
      <c r="M96" s="82">
        <v>0</v>
      </c>
      <c r="N96" s="88" t="str">
        <f t="shared" ref="N96:N104" si="25">IF(H96=0,"",ROUND(M96/$H96,4))</f>
        <v/>
      </c>
      <c r="O96" s="35"/>
      <c r="P96" s="75"/>
    </row>
    <row r="97" spans="1:17" x14ac:dyDescent="0.3">
      <c r="A97" s="65"/>
      <c r="B97" s="98" t="s">
        <v>244</v>
      </c>
      <c r="C97" s="84" t="s">
        <v>220</v>
      </c>
      <c r="D97" s="82">
        <v>0</v>
      </c>
      <c r="E97" s="82">
        <v>0</v>
      </c>
      <c r="F97" s="82">
        <v>0</v>
      </c>
      <c r="G97" s="82"/>
      <c r="H97" s="78">
        <f t="shared" si="23"/>
        <v>0</v>
      </c>
      <c r="I97" s="88" t="e">
        <f t="shared" si="6"/>
        <v>#DIV/0!</v>
      </c>
      <c r="J97" s="88"/>
      <c r="K97" s="82">
        <v>0</v>
      </c>
      <c r="L97" s="88" t="str">
        <f t="shared" si="24"/>
        <v/>
      </c>
      <c r="M97" s="82">
        <v>0</v>
      </c>
      <c r="N97" s="88" t="str">
        <f t="shared" si="25"/>
        <v/>
      </c>
      <c r="O97" s="35"/>
      <c r="P97" s="75"/>
    </row>
    <row r="98" spans="1:17" x14ac:dyDescent="0.3">
      <c r="A98" s="65"/>
      <c r="B98" s="98" t="s">
        <v>209</v>
      </c>
      <c r="C98" s="89" t="s">
        <v>161</v>
      </c>
      <c r="D98" s="82">
        <v>0</v>
      </c>
      <c r="E98" s="82">
        <v>0</v>
      </c>
      <c r="F98" s="82">
        <v>0</v>
      </c>
      <c r="G98" s="82"/>
      <c r="H98" s="78">
        <f t="shared" si="23"/>
        <v>0</v>
      </c>
      <c r="I98" s="88" t="e">
        <f t="shared" si="6"/>
        <v>#DIV/0!</v>
      </c>
      <c r="J98" s="88"/>
      <c r="K98" s="82">
        <v>0</v>
      </c>
      <c r="L98" s="88" t="str">
        <f t="shared" si="24"/>
        <v/>
      </c>
      <c r="M98" s="82">
        <v>0</v>
      </c>
      <c r="N98" s="88" t="str">
        <f t="shared" si="25"/>
        <v/>
      </c>
      <c r="O98" s="35"/>
      <c r="P98" s="35"/>
    </row>
    <row r="99" spans="1:17" x14ac:dyDescent="0.3">
      <c r="A99" s="65"/>
      <c r="B99" s="98" t="s">
        <v>210</v>
      </c>
      <c r="C99" s="84" t="s">
        <v>219</v>
      </c>
      <c r="D99" s="82">
        <v>0</v>
      </c>
      <c r="E99" s="82">
        <v>0</v>
      </c>
      <c r="F99" s="82">
        <v>0</v>
      </c>
      <c r="G99" s="82"/>
      <c r="H99" s="78">
        <f t="shared" si="23"/>
        <v>0</v>
      </c>
      <c r="I99" s="88" t="e">
        <f t="shared" si="6"/>
        <v>#DIV/0!</v>
      </c>
      <c r="J99" s="88"/>
      <c r="K99" s="82">
        <v>0</v>
      </c>
      <c r="L99" s="88" t="str">
        <f t="shared" si="24"/>
        <v/>
      </c>
      <c r="M99" s="82">
        <v>0</v>
      </c>
      <c r="N99" s="88" t="str">
        <f t="shared" si="25"/>
        <v/>
      </c>
      <c r="O99" s="35"/>
      <c r="P99" s="35"/>
    </row>
    <row r="100" spans="1:17" x14ac:dyDescent="0.3">
      <c r="A100" s="65"/>
      <c r="B100" s="98" t="s">
        <v>214</v>
      </c>
      <c r="C100" s="84" t="s">
        <v>218</v>
      </c>
      <c r="D100" s="82">
        <v>0</v>
      </c>
      <c r="E100" s="82">
        <v>0</v>
      </c>
      <c r="F100" s="82">
        <v>0</v>
      </c>
      <c r="G100" s="82"/>
      <c r="H100" s="78">
        <f t="shared" si="23"/>
        <v>0</v>
      </c>
      <c r="I100" s="88" t="e">
        <f t="shared" si="6"/>
        <v>#DIV/0!</v>
      </c>
      <c r="J100" s="88"/>
      <c r="K100" s="82">
        <v>0</v>
      </c>
      <c r="L100" s="88" t="str">
        <f t="shared" si="24"/>
        <v/>
      </c>
      <c r="M100" s="82">
        <v>0</v>
      </c>
      <c r="N100" s="88" t="str">
        <f t="shared" si="25"/>
        <v/>
      </c>
      <c r="O100" s="35"/>
    </row>
    <row r="101" spans="1:17" x14ac:dyDescent="0.3">
      <c r="A101" s="65"/>
      <c r="B101" s="98" t="s">
        <v>209</v>
      </c>
      <c r="C101" s="89" t="s">
        <v>126</v>
      </c>
      <c r="D101" s="78">
        <f>SUBTOTAL(9,D98:D100)</f>
        <v>0</v>
      </c>
      <c r="E101" s="78">
        <f>SUBTOTAL(9,E98:E100)</f>
        <v>0</v>
      </c>
      <c r="F101" s="78">
        <f>SUBTOTAL(9,F98:F100)</f>
        <v>0</v>
      </c>
      <c r="G101" s="78"/>
      <c r="H101" s="78">
        <f>SUBTOTAL(9,H98:H100)</f>
        <v>0</v>
      </c>
      <c r="I101" s="88" t="e">
        <f>SUBTOTAL(9,I98:I100)</f>
        <v>#DIV/0!</v>
      </c>
      <c r="J101" s="88"/>
      <c r="K101" s="78">
        <f>SUBTOTAL(9,K98:K100)</f>
        <v>0</v>
      </c>
      <c r="L101" s="88" t="str">
        <f t="shared" si="24"/>
        <v/>
      </c>
      <c r="M101" s="78">
        <f>SUBTOTAL(9,M98:M100)</f>
        <v>0</v>
      </c>
      <c r="N101" s="88" t="str">
        <f t="shared" si="25"/>
        <v/>
      </c>
      <c r="O101" s="35"/>
    </row>
    <row r="102" spans="1:17" x14ac:dyDescent="0.3">
      <c r="A102" s="65"/>
      <c r="B102" s="98" t="s">
        <v>211</v>
      </c>
      <c r="C102" s="84" t="s">
        <v>118</v>
      </c>
      <c r="D102" s="82">
        <v>0</v>
      </c>
      <c r="E102" s="82">
        <v>0</v>
      </c>
      <c r="F102" s="82">
        <v>0</v>
      </c>
      <c r="G102" s="82"/>
      <c r="H102" s="78">
        <f t="shared" si="23"/>
        <v>0</v>
      </c>
      <c r="I102" s="88" t="e">
        <f t="shared" ref="I102:I104" si="26">ROUND(H102/$H$9,4)</f>
        <v>#DIV/0!</v>
      </c>
      <c r="J102" s="88"/>
      <c r="K102" s="82">
        <v>0</v>
      </c>
      <c r="L102" s="88" t="str">
        <f t="shared" si="24"/>
        <v/>
      </c>
      <c r="M102" s="82">
        <v>0</v>
      </c>
      <c r="N102" s="88" t="str">
        <f t="shared" si="25"/>
        <v/>
      </c>
      <c r="O102" s="35"/>
    </row>
    <row r="103" spans="1:17" x14ac:dyDescent="0.3">
      <c r="A103" s="65"/>
      <c r="B103" s="74" t="s">
        <v>213</v>
      </c>
      <c r="C103" s="58" t="s">
        <v>180</v>
      </c>
      <c r="D103" s="48">
        <v>0</v>
      </c>
      <c r="E103" s="48">
        <v>0</v>
      </c>
      <c r="F103" s="48">
        <v>0</v>
      </c>
      <c r="G103" s="48"/>
      <c r="H103" s="60">
        <f t="shared" si="23"/>
        <v>0</v>
      </c>
      <c r="I103" s="59" t="e">
        <f t="shared" si="26"/>
        <v>#DIV/0!</v>
      </c>
      <c r="J103" s="59"/>
      <c r="K103" s="82">
        <v>0</v>
      </c>
      <c r="L103" s="88" t="str">
        <f t="shared" si="24"/>
        <v/>
      </c>
      <c r="M103" s="82">
        <v>0</v>
      </c>
      <c r="N103" s="88" t="str">
        <f t="shared" si="25"/>
        <v/>
      </c>
      <c r="O103" s="35"/>
    </row>
    <row r="104" spans="1:17" s="35" customFormat="1" ht="20.25" customHeight="1" x14ac:dyDescent="0.3">
      <c r="B104" s="115" t="s">
        <v>212</v>
      </c>
      <c r="C104" s="47" t="s">
        <v>60</v>
      </c>
      <c r="D104" s="48">
        <v>0</v>
      </c>
      <c r="E104" s="48">
        <v>0</v>
      </c>
      <c r="F104" s="48">
        <v>0</v>
      </c>
      <c r="G104" s="48"/>
      <c r="H104" s="78">
        <f t="shared" si="23"/>
        <v>0</v>
      </c>
      <c r="I104" s="59" t="e">
        <f t="shared" si="26"/>
        <v>#DIV/0!</v>
      </c>
      <c r="J104" s="114"/>
      <c r="K104" s="82">
        <v>0</v>
      </c>
      <c r="L104" s="88" t="str">
        <f t="shared" si="24"/>
        <v/>
      </c>
      <c r="M104" s="82">
        <v>0</v>
      </c>
      <c r="N104" s="88" t="str">
        <f t="shared" si="25"/>
        <v/>
      </c>
    </row>
    <row r="105" spans="1:17" ht="13.5" hidden="1" customHeight="1" x14ac:dyDescent="0.3">
      <c r="B105" s="57" t="s">
        <v>174</v>
      </c>
      <c r="C105" s="58"/>
      <c r="D105" s="80"/>
      <c r="E105" s="80"/>
      <c r="F105" s="80"/>
      <c r="G105" s="80"/>
      <c r="H105" s="80"/>
      <c r="I105" s="81"/>
      <c r="J105" s="81"/>
      <c r="K105" s="80"/>
      <c r="L105" s="81"/>
      <c r="M105" s="80"/>
      <c r="N105" s="81"/>
      <c r="O105" s="35"/>
    </row>
    <row r="106" spans="1:17" ht="20.25" customHeight="1" thickBot="1" x14ac:dyDescent="0.35">
      <c r="B106" s="61" t="s">
        <v>83</v>
      </c>
      <c r="C106" s="58"/>
      <c r="D106" s="77">
        <f>SUBTOTAL(9,D32:D105)</f>
        <v>0</v>
      </c>
      <c r="E106" s="77">
        <f>SUBTOTAL(9,E32:E105)</f>
        <v>0</v>
      </c>
      <c r="F106" s="77">
        <f>SUBTOTAL(9,F32:F105)</f>
        <v>0</v>
      </c>
      <c r="G106" s="77"/>
      <c r="H106" s="77">
        <f>SUBTOTAL(9,H32:H105)</f>
        <v>0</v>
      </c>
      <c r="I106" s="63" t="e">
        <f>SUBTOTAL(9,I32:I105)</f>
        <v>#DIV/0!</v>
      </c>
      <c r="J106" s="63"/>
      <c r="K106" s="77">
        <f>SUBTOTAL(9,K32:K105)</f>
        <v>0</v>
      </c>
      <c r="L106" s="63"/>
      <c r="M106" s="77">
        <f>SUBTOTAL(9,M32:M105)</f>
        <v>0</v>
      </c>
      <c r="N106" s="63"/>
      <c r="O106" s="35"/>
      <c r="Q106" s="35"/>
    </row>
    <row r="107" spans="1:17" ht="15" thickTop="1" x14ac:dyDescent="0.3">
      <c r="B107" s="49"/>
      <c r="C107" s="47"/>
      <c r="D107" s="44"/>
      <c r="E107" s="44"/>
      <c r="F107" s="44"/>
      <c r="G107" s="44"/>
      <c r="H107" s="126"/>
      <c r="I107" s="120"/>
      <c r="J107" s="51"/>
      <c r="K107" s="44"/>
      <c r="L107" s="120"/>
      <c r="M107" s="44"/>
      <c r="N107" s="120"/>
      <c r="O107" s="35"/>
    </row>
    <row r="108" spans="1:17" ht="15" thickBot="1" x14ac:dyDescent="0.35">
      <c r="B108" s="61" t="s">
        <v>86</v>
      </c>
      <c r="C108" s="58"/>
      <c r="D108" s="50">
        <f>SUBTOTAL(9,D12:D107)</f>
        <v>0</v>
      </c>
      <c r="E108" s="50">
        <f>SUBTOTAL(9,E12:E107)</f>
        <v>0</v>
      </c>
      <c r="F108" s="50">
        <f>SUBTOTAL(9,F12:F107)</f>
        <v>0</v>
      </c>
      <c r="G108" s="50"/>
      <c r="H108" s="77">
        <f>SUBTOTAL(9,H12:H107)</f>
        <v>0</v>
      </c>
      <c r="I108" s="63" t="e">
        <f>SUBTOTAL(9,I12:I107)</f>
        <v>#DIV/0!</v>
      </c>
      <c r="J108" s="63"/>
      <c r="K108" s="50">
        <f>SUBTOTAL(9,K12:K107)</f>
        <v>0</v>
      </c>
      <c r="L108" s="63" t="e">
        <f>ROUND(K108/K9,4)</f>
        <v>#DIV/0!</v>
      </c>
      <c r="M108" s="50">
        <f>SUBTOTAL(9,M12:M107)</f>
        <v>0</v>
      </c>
      <c r="N108" s="63" t="e">
        <f>ROUND(M108/M9,4)</f>
        <v>#DIV/0!</v>
      </c>
      <c r="O108" s="102"/>
    </row>
    <row r="109" spans="1:17" ht="15" thickTop="1" x14ac:dyDescent="0.3">
      <c r="B109" s="49"/>
      <c r="C109" s="47"/>
      <c r="D109" s="44"/>
      <c r="E109" s="44"/>
      <c r="F109" s="44"/>
      <c r="G109" s="44"/>
      <c r="H109" s="126"/>
      <c r="I109" s="120"/>
      <c r="J109" s="51"/>
      <c r="K109" s="44"/>
      <c r="L109" s="59"/>
      <c r="M109" s="51"/>
      <c r="N109" s="120"/>
      <c r="O109" s="35"/>
    </row>
    <row r="110" spans="1:17" ht="15" thickBot="1" x14ac:dyDescent="0.35">
      <c r="B110" s="62" t="s">
        <v>245</v>
      </c>
      <c r="C110" s="116" t="s">
        <v>117</v>
      </c>
      <c r="D110" s="50"/>
      <c r="E110" s="50"/>
      <c r="F110" s="50"/>
      <c r="G110" s="129"/>
      <c r="H110" s="129">
        <f t="shared" ref="H110" si="27">+D110+E110+F110</f>
        <v>0</v>
      </c>
      <c r="I110" s="63" t="e">
        <f t="shared" ref="I110" si="28">+H110/$H$9</f>
        <v>#DIV/0!</v>
      </c>
      <c r="J110" s="63"/>
      <c r="K110" s="129"/>
      <c r="L110" s="129"/>
      <c r="M110" s="129"/>
      <c r="N110" s="129"/>
      <c r="O110" s="35"/>
    </row>
    <row r="111" spans="1:17" ht="15.6" thickTop="1" thickBot="1" x14ac:dyDescent="0.35">
      <c r="B111" s="66"/>
      <c r="C111" s="67"/>
      <c r="D111" s="52"/>
      <c r="E111" s="52"/>
      <c r="F111" s="52"/>
      <c r="G111" s="52"/>
      <c r="H111" s="79"/>
      <c r="I111" s="121"/>
      <c r="J111" s="35"/>
      <c r="K111" s="35"/>
      <c r="L111" s="65"/>
      <c r="M111" s="35"/>
      <c r="N111" s="65"/>
      <c r="O111" s="35"/>
    </row>
    <row r="112" spans="1:17" x14ac:dyDescent="0.3">
      <c r="B112" s="108" t="s">
        <v>259</v>
      </c>
      <c r="D112" s="21"/>
      <c r="E112" s="21"/>
      <c r="F112" s="21"/>
      <c r="G112" s="21"/>
      <c r="H112" s="65"/>
      <c r="I112" s="122" t="e">
        <f>+I108</f>
        <v>#DIV/0!</v>
      </c>
      <c r="K112" s="21"/>
      <c r="L112" s="122" t="e">
        <f>+L108</f>
        <v>#DIV/0!</v>
      </c>
      <c r="N112" s="122" t="e">
        <f>+N108</f>
        <v>#DIV/0!</v>
      </c>
      <c r="O112" s="35"/>
    </row>
    <row r="113" spans="2:16" ht="15" thickBot="1" x14ac:dyDescent="0.35">
      <c r="B113" s="1"/>
      <c r="D113" s="21"/>
      <c r="E113" s="21"/>
      <c r="F113" s="21"/>
      <c r="G113" s="21"/>
      <c r="H113" s="65"/>
      <c r="I113" s="123" t="s">
        <v>260</v>
      </c>
      <c r="K113" s="21"/>
      <c r="L113" s="128" t="s">
        <v>261</v>
      </c>
      <c r="N113" s="127" t="s">
        <v>262</v>
      </c>
      <c r="O113" s="35"/>
      <c r="P113" s="35"/>
    </row>
    <row r="114" spans="2:16" x14ac:dyDescent="0.3">
      <c r="B114" s="1"/>
      <c r="D114" s="21"/>
      <c r="E114" s="21"/>
      <c r="F114" s="21"/>
      <c r="G114" s="21"/>
      <c r="H114" s="65"/>
      <c r="I114" s="130"/>
      <c r="K114" s="21"/>
      <c r="L114" s="131"/>
      <c r="N114" s="132"/>
      <c r="O114" s="35"/>
      <c r="P114" s="35"/>
    </row>
    <row r="115" spans="2:16" x14ac:dyDescent="0.3">
      <c r="B115" s="1"/>
      <c r="D115" s="21"/>
      <c r="E115" s="21"/>
      <c r="F115" s="21"/>
      <c r="G115" s="21"/>
      <c r="H115" s="65"/>
      <c r="I115" s="130"/>
      <c r="K115" s="21"/>
      <c r="L115" s="131"/>
      <c r="N115" s="132"/>
      <c r="O115" s="35"/>
      <c r="P115" s="35"/>
    </row>
    <row r="116" spans="2:16" x14ac:dyDescent="0.3">
      <c r="B116" s="1"/>
      <c r="D116" s="21"/>
      <c r="E116" s="21"/>
      <c r="F116" s="21"/>
      <c r="G116" s="21"/>
      <c r="H116" s="65"/>
      <c r="I116" s="130"/>
      <c r="K116" s="21"/>
      <c r="L116" s="131"/>
      <c r="N116" s="132"/>
      <c r="O116" s="35"/>
      <c r="P116" s="35"/>
    </row>
    <row r="117" spans="2:16" x14ac:dyDescent="0.3">
      <c r="B117" s="1"/>
      <c r="D117" s="21"/>
      <c r="E117" s="21"/>
      <c r="F117" s="21"/>
      <c r="G117" s="21"/>
      <c r="H117" s="65"/>
      <c r="I117" s="130"/>
      <c r="K117" s="21"/>
      <c r="L117" s="131"/>
      <c r="N117" s="132"/>
      <c r="O117" s="35"/>
      <c r="P117" s="35"/>
    </row>
    <row r="118" spans="2:16" x14ac:dyDescent="0.3">
      <c r="B118" s="1"/>
      <c r="D118" s="21"/>
      <c r="E118" s="21"/>
      <c r="F118" s="21"/>
      <c r="G118" s="21"/>
      <c r="H118" s="30"/>
      <c r="I118" s="7"/>
      <c r="J118" s="106"/>
      <c r="K118" s="21"/>
      <c r="M118" s="35"/>
      <c r="N118" s="35"/>
      <c r="O118" s="35"/>
      <c r="P118" s="35"/>
    </row>
    <row r="119" spans="2:16" x14ac:dyDescent="0.3">
      <c r="B119" s="76" t="s">
        <v>100</v>
      </c>
      <c r="C119" s="67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35"/>
      <c r="P119" s="35"/>
    </row>
  </sheetData>
  <sheetProtection sheet="1" scenarios="1" deleteRows="0"/>
  <pageMargins left="0.25" right="0" top="0.75" bottom="0.75" header="0.3" footer="0.3"/>
  <pageSetup scale="48" fitToHeight="2" orientation="portrait" r:id="rId1"/>
  <drawing r:id="rId2"/>
  <legacyDrawing r:id="rId3"/>
  <controls>
    <mc:AlternateContent xmlns:mc="http://schemas.openxmlformats.org/markup-compatibility/2006">
      <mc:Choice Requires="x14">
        <control shapeId="15425" r:id="rId4" name="CommandButton1">
          <controlPr defaultSize="0" autoLine="0" autoPict="0" r:id="rId5">
            <anchor moveWithCells="1">
              <from>
                <xdr:col>1</xdr:col>
                <xdr:colOff>22860</xdr:colOff>
                <xdr:row>113</xdr:row>
                <xdr:rowOff>22860</xdr:rowOff>
              </from>
              <to>
                <xdr:col>2</xdr:col>
                <xdr:colOff>2133600</xdr:colOff>
                <xdr:row>115</xdr:row>
                <xdr:rowOff>76200</xdr:rowOff>
              </to>
            </anchor>
          </controlPr>
        </control>
      </mc:Choice>
      <mc:Fallback>
        <control shapeId="15425" r:id="rId4" name="CommandButton1"/>
      </mc:Fallback>
    </mc:AlternateContent>
    <mc:AlternateContent xmlns:mc="http://schemas.openxmlformats.org/markup-compatibility/2006">
      <mc:Choice Requires="x14">
        <control shapeId="15423" r:id="rId6" name="Button 63">
          <controlPr defaultSize="0" print="0" autoFill="0" autoPict="0" macro="[0]!Macro11">
            <anchor moveWithCells="1" sizeWithCells="1">
              <from>
                <xdr:col>15</xdr:col>
                <xdr:colOff>0</xdr:colOff>
                <xdr:row>12</xdr:row>
                <xdr:rowOff>22860</xdr:rowOff>
              </from>
              <to>
                <xdr:col>19</xdr:col>
                <xdr:colOff>342900</xdr:colOff>
                <xdr:row>14</xdr:row>
                <xdr:rowOff>182880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424" r:id="rId7" name="Button 64">
          <controlPr defaultSize="0" print="0" autoFill="0" autoPict="0" macro="[0]!Macro19">
            <anchor moveWithCells="1" sizeWithCells="1">
              <from>
                <xdr:col>15</xdr:col>
                <xdr:colOff>7620</xdr:colOff>
                <xdr:row>30</xdr:row>
                <xdr:rowOff>182880</xdr:rowOff>
              </from>
              <to>
                <xdr:col>19</xdr:col>
                <xdr:colOff>312420</xdr:colOff>
                <xdr:row>34</xdr:row>
                <xdr:rowOff>7620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7:P79"/>
  <sheetViews>
    <sheetView topLeftCell="B1" workbookViewId="0">
      <pane ySplit="9" topLeftCell="A10" activePane="bottomLeft" state="frozen"/>
      <selection pane="bottomLeft" activeCell="D9" sqref="D9"/>
    </sheetView>
  </sheetViews>
  <sheetFormatPr defaultRowHeight="14.4" x14ac:dyDescent="0.3"/>
  <cols>
    <col min="1" max="1" width="5.109375" customWidth="1"/>
    <col min="2" max="2" width="9.44140625" style="1" customWidth="1"/>
    <col min="3" max="3" width="41" style="2" bestFit="1" customWidth="1"/>
    <col min="4" max="4" width="17.33203125" customWidth="1"/>
    <col min="5" max="5" width="14.44140625" bestFit="1" customWidth="1"/>
    <col min="6" max="6" width="14.109375" customWidth="1"/>
    <col min="7" max="7" width="5.44140625" customWidth="1"/>
    <col min="8" max="8" width="16.109375" customWidth="1"/>
    <col min="9" max="9" width="16.5546875" customWidth="1"/>
    <col min="10" max="10" width="13.33203125" customWidth="1"/>
    <col min="11" max="11" width="5.109375" customWidth="1"/>
    <col min="12" max="12" width="14.6640625" customWidth="1"/>
  </cols>
  <sheetData>
    <row r="7" spans="2:16" x14ac:dyDescent="0.3">
      <c r="I7" s="134" t="s">
        <v>250</v>
      </c>
      <c r="J7" s="134"/>
      <c r="K7" s="134"/>
      <c r="L7" s="134"/>
    </row>
    <row r="8" spans="2:16" ht="9.75" customHeight="1" x14ac:dyDescent="0.3">
      <c r="I8" s="133"/>
      <c r="J8" s="133"/>
      <c r="K8" s="133"/>
      <c r="L8" s="133"/>
    </row>
    <row r="9" spans="2:16" s="7" customFormat="1" ht="28.8" x14ac:dyDescent="0.3">
      <c r="B9" s="5" t="s">
        <v>4</v>
      </c>
      <c r="C9" s="6" t="s">
        <v>61</v>
      </c>
      <c r="D9" s="6" t="s">
        <v>5</v>
      </c>
      <c r="E9" s="6" t="s">
        <v>26</v>
      </c>
      <c r="F9" s="6" t="s">
        <v>27</v>
      </c>
      <c r="G9" s="6"/>
      <c r="H9" s="6" t="s">
        <v>28</v>
      </c>
      <c r="I9" s="6" t="s">
        <v>247</v>
      </c>
      <c r="J9" s="6" t="s">
        <v>248</v>
      </c>
      <c r="K9" s="6"/>
      <c r="L9" s="6" t="s">
        <v>249</v>
      </c>
    </row>
    <row r="10" spans="2:16" s="8" customFormat="1" ht="15" thickBot="1" x14ac:dyDescent="0.35">
      <c r="B10" s="13" t="s">
        <v>6</v>
      </c>
      <c r="C10" s="12"/>
      <c r="D10" s="24">
        <v>1950501</v>
      </c>
      <c r="E10" s="25">
        <v>1950501</v>
      </c>
      <c r="F10" s="24">
        <v>0</v>
      </c>
      <c r="G10" s="24"/>
      <c r="H10" s="24">
        <f>+D10+F10</f>
        <v>1950501</v>
      </c>
      <c r="I10" s="24">
        <v>1826853</v>
      </c>
      <c r="J10" s="24">
        <v>123648</v>
      </c>
      <c r="K10" s="107" t="s">
        <v>251</v>
      </c>
      <c r="L10" s="26">
        <f>+J10/H10</f>
        <v>6.3392943659090664E-2</v>
      </c>
    </row>
    <row r="11" spans="2:16" s="8" customFormat="1" ht="15" thickTop="1" x14ac:dyDescent="0.3">
      <c r="B11" s="11"/>
      <c r="C11" s="12"/>
      <c r="D11" s="22"/>
      <c r="E11" s="23"/>
      <c r="F11" s="22"/>
      <c r="G11" s="22"/>
      <c r="H11" s="22"/>
      <c r="I11" s="22"/>
      <c r="J11" s="22"/>
      <c r="K11" s="22"/>
      <c r="L11" s="22"/>
    </row>
    <row r="12" spans="2:16" x14ac:dyDescent="0.3">
      <c r="B12" s="13" t="s">
        <v>7</v>
      </c>
      <c r="C12" s="9"/>
      <c r="D12" s="17"/>
      <c r="E12" s="18"/>
      <c r="F12" s="18"/>
      <c r="G12" s="18"/>
      <c r="H12" s="18"/>
      <c r="I12" s="18"/>
      <c r="J12" s="18"/>
      <c r="K12" s="18"/>
      <c r="L12" s="18"/>
    </row>
    <row r="13" spans="2:16" x14ac:dyDescent="0.3">
      <c r="B13" s="13" t="s">
        <v>84</v>
      </c>
      <c r="C13" s="9"/>
      <c r="D13" s="17"/>
      <c r="E13" s="18"/>
      <c r="F13" s="18"/>
      <c r="G13" s="18"/>
      <c r="H13" s="18"/>
      <c r="I13" s="18"/>
      <c r="J13" s="18"/>
      <c r="K13" s="18"/>
      <c r="L13" s="18"/>
    </row>
    <row r="14" spans="2:16" x14ac:dyDescent="0.3">
      <c r="B14" s="14" t="s">
        <v>8</v>
      </c>
      <c r="C14" s="3" t="s">
        <v>17</v>
      </c>
      <c r="D14" s="27">
        <v>234060</v>
      </c>
      <c r="E14" s="27"/>
      <c r="F14" s="27">
        <v>-28560</v>
      </c>
      <c r="G14" s="31" t="s">
        <v>87</v>
      </c>
      <c r="H14" s="27">
        <f>+D14+E14+F14</f>
        <v>205500</v>
      </c>
      <c r="I14" s="27">
        <v>193000</v>
      </c>
      <c r="J14" s="27">
        <v>12500</v>
      </c>
      <c r="K14" s="31" t="s">
        <v>251</v>
      </c>
      <c r="L14" s="28"/>
      <c r="M14" s="106"/>
      <c r="N14" s="106"/>
      <c r="P14" s="106"/>
    </row>
    <row r="15" spans="2:16" x14ac:dyDescent="0.3">
      <c r="B15" s="14" t="s">
        <v>9</v>
      </c>
      <c r="C15" s="3" t="s">
        <v>18</v>
      </c>
      <c r="D15" s="29">
        <v>97525</v>
      </c>
      <c r="E15" s="29"/>
      <c r="F15" s="29">
        <v>0</v>
      </c>
      <c r="G15" s="29"/>
      <c r="H15" s="29">
        <f t="shared" ref="H15:H22" si="0">+D15+E15+F15</f>
        <v>97525</v>
      </c>
      <c r="I15" s="29">
        <v>91255</v>
      </c>
      <c r="J15" s="29">
        <v>6270</v>
      </c>
      <c r="K15" s="31" t="s">
        <v>251</v>
      </c>
      <c r="L15" s="28"/>
      <c r="N15" s="106"/>
    </row>
    <row r="16" spans="2:16" x14ac:dyDescent="0.3">
      <c r="B16" s="14" t="s">
        <v>10</v>
      </c>
      <c r="C16" s="3" t="s">
        <v>19</v>
      </c>
      <c r="D16" s="29">
        <v>253565</v>
      </c>
      <c r="E16" s="29"/>
      <c r="F16" s="29">
        <v>0</v>
      </c>
      <c r="G16" s="29"/>
      <c r="H16" s="29">
        <f t="shared" si="0"/>
        <v>253565</v>
      </c>
      <c r="I16" s="29">
        <v>241421</v>
      </c>
      <c r="J16" s="29">
        <v>12144</v>
      </c>
      <c r="K16" s="31" t="s">
        <v>251</v>
      </c>
      <c r="L16" s="28"/>
      <c r="N16" s="106"/>
    </row>
    <row r="17" spans="2:14" x14ac:dyDescent="0.3">
      <c r="B17" s="14" t="s">
        <v>11</v>
      </c>
      <c r="C17" s="3" t="s">
        <v>20</v>
      </c>
      <c r="D17" s="29">
        <v>58515</v>
      </c>
      <c r="E17" s="29"/>
      <c r="F17" s="29"/>
      <c r="G17" s="29"/>
      <c r="H17" s="29">
        <f t="shared" si="0"/>
        <v>58515</v>
      </c>
      <c r="I17" s="29">
        <v>54806</v>
      </c>
      <c r="J17" s="29">
        <v>3709</v>
      </c>
      <c r="K17" s="29"/>
      <c r="L17" s="28">
        <f>+J17/H17</f>
        <v>6.3385456720499014E-2</v>
      </c>
      <c r="N17" s="106"/>
    </row>
    <row r="18" spans="2:14" x14ac:dyDescent="0.3">
      <c r="B18" s="14" t="s">
        <v>12</v>
      </c>
      <c r="C18" s="3" t="s">
        <v>21</v>
      </c>
      <c r="D18" s="29">
        <v>21846</v>
      </c>
      <c r="E18" s="29"/>
      <c r="F18" s="29">
        <v>-800</v>
      </c>
      <c r="G18" s="31" t="s">
        <v>88</v>
      </c>
      <c r="H18" s="29">
        <f t="shared" si="0"/>
        <v>21046</v>
      </c>
      <c r="I18" s="29">
        <v>19711</v>
      </c>
      <c r="J18" s="29">
        <v>1334</v>
      </c>
      <c r="K18" s="31"/>
      <c r="L18" s="28">
        <f t="shared" ref="L18:L22" si="1">+J18/H18</f>
        <v>6.3384966264373274E-2</v>
      </c>
      <c r="N18" s="106"/>
    </row>
    <row r="19" spans="2:14" x14ac:dyDescent="0.3">
      <c r="B19" s="14" t="s">
        <v>13</v>
      </c>
      <c r="C19" s="3" t="s">
        <v>22</v>
      </c>
      <c r="D19" s="29">
        <v>136535</v>
      </c>
      <c r="E19" s="29"/>
      <c r="F19" s="29"/>
      <c r="G19" s="29"/>
      <c r="H19" s="29">
        <f t="shared" si="0"/>
        <v>136535</v>
      </c>
      <c r="I19" s="29">
        <v>127880</v>
      </c>
      <c r="J19" s="29">
        <v>8655</v>
      </c>
      <c r="K19" s="29"/>
      <c r="L19" s="28">
        <f t="shared" si="1"/>
        <v>6.3390339473395105E-2</v>
      </c>
      <c r="N19" s="106"/>
    </row>
    <row r="20" spans="2:14" x14ac:dyDescent="0.3">
      <c r="B20" s="14" t="s">
        <v>14</v>
      </c>
      <c r="C20" s="3" t="s">
        <v>23</v>
      </c>
      <c r="D20" s="29">
        <v>15799</v>
      </c>
      <c r="E20" s="29"/>
      <c r="F20" s="29"/>
      <c r="G20" s="29"/>
      <c r="H20" s="29">
        <f t="shared" si="0"/>
        <v>15799</v>
      </c>
      <c r="I20" s="29">
        <v>14798</v>
      </c>
      <c r="J20" s="29">
        <v>1002</v>
      </c>
      <c r="K20" s="29"/>
      <c r="L20" s="28">
        <f t="shared" si="1"/>
        <v>6.3421735552883093E-2</v>
      </c>
      <c r="N20" s="106"/>
    </row>
    <row r="21" spans="2:14" x14ac:dyDescent="0.3">
      <c r="B21" s="14" t="s">
        <v>15</v>
      </c>
      <c r="C21" s="3" t="s">
        <v>24</v>
      </c>
      <c r="D21" s="29">
        <v>180421</v>
      </c>
      <c r="E21" s="29"/>
      <c r="F21" s="29"/>
      <c r="G21" s="29"/>
      <c r="H21" s="29">
        <f t="shared" si="0"/>
        <v>180421</v>
      </c>
      <c r="I21" s="29">
        <v>168984</v>
      </c>
      <c r="J21" s="29">
        <v>11437</v>
      </c>
      <c r="K21" s="29"/>
      <c r="L21" s="28">
        <f t="shared" si="1"/>
        <v>6.3390625259809E-2</v>
      </c>
      <c r="N21" s="106"/>
    </row>
    <row r="22" spans="2:14" x14ac:dyDescent="0.3">
      <c r="B22" s="14" t="s">
        <v>16</v>
      </c>
      <c r="C22" s="3" t="s">
        <v>25</v>
      </c>
      <c r="D22" s="29">
        <v>78020</v>
      </c>
      <c r="E22" s="29"/>
      <c r="F22" s="29"/>
      <c r="G22" s="29"/>
      <c r="H22" s="29">
        <f t="shared" si="0"/>
        <v>78020</v>
      </c>
      <c r="I22" s="29">
        <v>73074</v>
      </c>
      <c r="J22" s="29">
        <v>4946</v>
      </c>
      <c r="K22" s="29"/>
      <c r="L22" s="28">
        <f t="shared" si="1"/>
        <v>6.3394001538067166E-2</v>
      </c>
      <c r="N22" s="106"/>
    </row>
    <row r="23" spans="2:14" ht="6.75" customHeight="1" x14ac:dyDescent="0.3">
      <c r="B23" s="4"/>
      <c r="C23" s="3"/>
      <c r="D23" s="19"/>
      <c r="E23" s="19"/>
      <c r="F23" s="19"/>
      <c r="G23" s="19"/>
      <c r="H23" s="19"/>
      <c r="I23" s="19"/>
      <c r="J23" s="19"/>
      <c r="K23" s="19"/>
      <c r="L23" s="19"/>
    </row>
    <row r="24" spans="2:14" ht="15" thickBot="1" x14ac:dyDescent="0.35">
      <c r="B24" s="16" t="s">
        <v>85</v>
      </c>
      <c r="C24" s="3"/>
      <c r="D24" s="24">
        <f>SUM(D14:D22)</f>
        <v>1076286</v>
      </c>
      <c r="E24" s="25">
        <f>SUM(E14:E22)</f>
        <v>0</v>
      </c>
      <c r="F24" s="24">
        <f>SUM(F14:F22)</f>
        <v>-29360</v>
      </c>
      <c r="G24" s="24"/>
      <c r="H24" s="24">
        <f>SUM(H14:H22)</f>
        <v>1046926</v>
      </c>
      <c r="I24" s="24">
        <f>SUM(I14:I22)</f>
        <v>984929</v>
      </c>
      <c r="J24" s="24">
        <f>SUM(J14:J22)</f>
        <v>61997</v>
      </c>
      <c r="K24" s="24"/>
      <c r="L24" s="33"/>
    </row>
    <row r="25" spans="2:14" ht="15" thickTop="1" x14ac:dyDescent="0.3">
      <c r="B25" s="4"/>
      <c r="C25" s="3"/>
      <c r="D25" s="20"/>
      <c r="E25" s="20"/>
      <c r="F25" s="20"/>
      <c r="G25" s="20"/>
      <c r="H25" s="20"/>
      <c r="I25" s="20"/>
      <c r="J25" s="20"/>
      <c r="K25" s="20"/>
      <c r="L25" s="20"/>
    </row>
    <row r="26" spans="2:14" x14ac:dyDescent="0.3">
      <c r="B26" s="16" t="s">
        <v>30</v>
      </c>
      <c r="C26" s="3"/>
      <c r="D26" s="20"/>
      <c r="E26" s="20"/>
      <c r="F26" s="20"/>
      <c r="G26" s="20"/>
      <c r="H26" s="20"/>
      <c r="I26" s="20"/>
      <c r="J26" s="20"/>
      <c r="K26" s="20"/>
      <c r="L26" s="20"/>
    </row>
    <row r="27" spans="2:14" x14ac:dyDescent="0.3">
      <c r="B27" s="15" t="s">
        <v>31</v>
      </c>
      <c r="C27" s="3" t="s">
        <v>254</v>
      </c>
      <c r="D27" s="27">
        <v>741190</v>
      </c>
      <c r="E27" s="27"/>
      <c r="F27" s="27">
        <v>-3300</v>
      </c>
      <c r="G27" s="31" t="s">
        <v>89</v>
      </c>
      <c r="H27" s="27">
        <f t="shared" ref="H27:H55" si="2">+D27+E27+F27</f>
        <v>737890</v>
      </c>
      <c r="I27" s="27">
        <v>680506</v>
      </c>
      <c r="J27" s="27">
        <v>38736</v>
      </c>
      <c r="K27" s="31" t="s">
        <v>252</v>
      </c>
      <c r="L27" s="28">
        <v>5.2499999999999998E-2</v>
      </c>
    </row>
    <row r="28" spans="2:14" x14ac:dyDescent="0.3">
      <c r="B28" s="15" t="s">
        <v>31</v>
      </c>
      <c r="C28" s="3" t="s">
        <v>255</v>
      </c>
      <c r="D28" s="29"/>
      <c r="E28" s="29"/>
      <c r="F28" s="29"/>
      <c r="G28" s="31" t="s">
        <v>92</v>
      </c>
      <c r="H28" s="29">
        <f t="shared" ref="H28" si="3">+D28+E28+F28</f>
        <v>0</v>
      </c>
      <c r="I28" s="29"/>
      <c r="J28" s="29">
        <v>18648</v>
      </c>
      <c r="K28" s="31" t="s">
        <v>251</v>
      </c>
      <c r="L28" s="28"/>
    </row>
    <row r="29" spans="2:14" x14ac:dyDescent="0.3">
      <c r="B29" s="15" t="s">
        <v>32</v>
      </c>
      <c r="C29" s="3" t="s">
        <v>33</v>
      </c>
      <c r="D29" s="29">
        <v>122101</v>
      </c>
      <c r="E29" s="29">
        <v>-122101</v>
      </c>
      <c r="F29" s="29"/>
      <c r="G29" s="31" t="s">
        <v>92</v>
      </c>
      <c r="H29" s="29">
        <f t="shared" si="2"/>
        <v>0</v>
      </c>
      <c r="I29" s="29"/>
      <c r="J29" s="29"/>
      <c r="K29" s="31"/>
      <c r="L29" s="28">
        <v>5.2499999999999998E-2</v>
      </c>
    </row>
    <row r="30" spans="2:14" x14ac:dyDescent="0.3">
      <c r="B30" s="15" t="s">
        <v>34</v>
      </c>
      <c r="C30" s="3" t="s">
        <v>35</v>
      </c>
      <c r="D30" s="29">
        <v>159941</v>
      </c>
      <c r="E30" s="29">
        <v>-159941</v>
      </c>
      <c r="F30" s="29"/>
      <c r="G30" s="31" t="s">
        <v>92</v>
      </c>
      <c r="H30" s="29">
        <f t="shared" si="2"/>
        <v>0</v>
      </c>
      <c r="I30" s="29"/>
      <c r="J30" s="29"/>
      <c r="K30" s="31"/>
      <c r="L30" s="28">
        <v>5.2499999999999998E-2</v>
      </c>
    </row>
    <row r="31" spans="2:14" x14ac:dyDescent="0.3">
      <c r="B31" s="15" t="s">
        <v>36</v>
      </c>
      <c r="C31" s="3" t="s">
        <v>62</v>
      </c>
      <c r="D31" s="29">
        <v>21651</v>
      </c>
      <c r="E31" s="29">
        <v>-21651</v>
      </c>
      <c r="F31" s="29"/>
      <c r="G31" s="31" t="s">
        <v>92</v>
      </c>
      <c r="H31" s="29">
        <f t="shared" si="2"/>
        <v>0</v>
      </c>
      <c r="I31" s="29"/>
      <c r="J31" s="29"/>
      <c r="K31" s="31"/>
      <c r="L31" s="28">
        <v>5.2499999999999998E-2</v>
      </c>
    </row>
    <row r="32" spans="2:14" x14ac:dyDescent="0.3">
      <c r="B32" s="15" t="s">
        <v>37</v>
      </c>
      <c r="C32" s="3" t="s">
        <v>63</v>
      </c>
      <c r="D32" s="29">
        <v>44862</v>
      </c>
      <c r="E32" s="29">
        <v>-44862</v>
      </c>
      <c r="F32" s="29"/>
      <c r="G32" s="31" t="s">
        <v>92</v>
      </c>
      <c r="H32" s="29">
        <f t="shared" si="2"/>
        <v>0</v>
      </c>
      <c r="I32" s="29"/>
      <c r="J32" s="29"/>
      <c r="K32" s="31"/>
      <c r="L32" s="28">
        <v>5.2499999999999998E-2</v>
      </c>
    </row>
    <row r="33" spans="2:12" x14ac:dyDescent="0.3">
      <c r="B33" s="15" t="s">
        <v>38</v>
      </c>
      <c r="C33" s="3" t="s">
        <v>64</v>
      </c>
      <c r="D33" s="29">
        <v>23991</v>
      </c>
      <c r="E33" s="29"/>
      <c r="F33" s="29">
        <v>-6750</v>
      </c>
      <c r="G33" s="29" t="s">
        <v>91</v>
      </c>
      <c r="H33" s="29">
        <f t="shared" si="2"/>
        <v>17241</v>
      </c>
      <c r="I33" s="29">
        <v>16336</v>
      </c>
      <c r="J33" s="29">
        <v>905</v>
      </c>
      <c r="K33" s="29"/>
      <c r="L33" s="28">
        <f t="shared" ref="L33:L35" si="4">+J33/H33</f>
        <v>5.2491154805405719E-2</v>
      </c>
    </row>
    <row r="34" spans="2:12" x14ac:dyDescent="0.3">
      <c r="B34" s="15" t="s">
        <v>39</v>
      </c>
      <c r="C34" s="3" t="s">
        <v>65</v>
      </c>
      <c r="D34" s="29">
        <v>68268</v>
      </c>
      <c r="E34" s="29"/>
      <c r="F34" s="29">
        <v>-13580</v>
      </c>
      <c r="G34" s="31" t="s">
        <v>94</v>
      </c>
      <c r="H34" s="29">
        <f t="shared" si="2"/>
        <v>54688</v>
      </c>
      <c r="I34" s="29">
        <v>51817</v>
      </c>
      <c r="J34" s="29">
        <v>2871</v>
      </c>
      <c r="K34" s="31"/>
      <c r="L34" s="28">
        <f t="shared" si="4"/>
        <v>5.249780573434757E-2</v>
      </c>
    </row>
    <row r="35" spans="2:12" x14ac:dyDescent="0.3">
      <c r="B35" s="15" t="s">
        <v>40</v>
      </c>
      <c r="C35" s="3" t="s">
        <v>66</v>
      </c>
      <c r="D35" s="29">
        <v>9753</v>
      </c>
      <c r="E35" s="29"/>
      <c r="F35" s="29"/>
      <c r="G35" s="29"/>
      <c r="H35" s="29">
        <f t="shared" si="2"/>
        <v>9753</v>
      </c>
      <c r="I35" s="29">
        <v>9241</v>
      </c>
      <c r="J35" s="29">
        <v>512</v>
      </c>
      <c r="K35" s="29"/>
      <c r="L35" s="28">
        <f t="shared" si="4"/>
        <v>5.249666769199221E-2</v>
      </c>
    </row>
    <row r="36" spans="2:12" x14ac:dyDescent="0.3">
      <c r="B36" s="15" t="s">
        <v>41</v>
      </c>
      <c r="C36" s="3" t="s">
        <v>67</v>
      </c>
      <c r="D36" s="29">
        <v>14629</v>
      </c>
      <c r="E36" s="29"/>
      <c r="F36" s="29">
        <v>-14629</v>
      </c>
      <c r="G36" s="29" t="s">
        <v>95</v>
      </c>
      <c r="H36" s="29">
        <f t="shared" si="2"/>
        <v>0</v>
      </c>
      <c r="I36" s="29"/>
      <c r="J36" s="29"/>
      <c r="K36" s="29"/>
      <c r="L36" s="28">
        <v>5.2499999999999998E-2</v>
      </c>
    </row>
    <row r="37" spans="2:12" x14ac:dyDescent="0.3">
      <c r="B37" s="15" t="s">
        <v>42</v>
      </c>
      <c r="C37" s="3" t="s">
        <v>68</v>
      </c>
      <c r="D37" s="29">
        <v>117030</v>
      </c>
      <c r="E37" s="29"/>
      <c r="F37" s="29"/>
      <c r="G37" s="29"/>
      <c r="H37" s="29">
        <f t="shared" si="2"/>
        <v>117030</v>
      </c>
      <c r="I37" s="29">
        <v>117030</v>
      </c>
      <c r="J37" s="29"/>
      <c r="K37" s="29" t="s">
        <v>253</v>
      </c>
      <c r="L37" s="29"/>
    </row>
    <row r="38" spans="2:12" x14ac:dyDescent="0.3">
      <c r="B38" s="15" t="s">
        <v>43</v>
      </c>
      <c r="C38" s="3" t="s">
        <v>69</v>
      </c>
      <c r="D38" s="29">
        <v>16189</v>
      </c>
      <c r="E38" s="29"/>
      <c r="F38" s="29">
        <v>-350</v>
      </c>
      <c r="G38" s="29" t="s">
        <v>96</v>
      </c>
      <c r="H38" s="29">
        <f t="shared" si="2"/>
        <v>15839</v>
      </c>
      <c r="I38" s="29">
        <v>15008</v>
      </c>
      <c r="J38" s="29">
        <v>831</v>
      </c>
      <c r="K38" s="29"/>
      <c r="L38" s="28">
        <f t="shared" ref="L38:L40" si="5">+J38/H38</f>
        <v>5.2465433423827264E-2</v>
      </c>
    </row>
    <row r="39" spans="2:12" x14ac:dyDescent="0.3">
      <c r="B39" s="15" t="s">
        <v>44</v>
      </c>
      <c r="C39" s="3" t="s">
        <v>70</v>
      </c>
      <c r="D39" s="29">
        <v>15409</v>
      </c>
      <c r="E39" s="29"/>
      <c r="F39" s="29"/>
      <c r="G39" s="29"/>
      <c r="H39" s="29">
        <f t="shared" si="2"/>
        <v>15409</v>
      </c>
      <c r="I39" s="29">
        <v>14600</v>
      </c>
      <c r="J39" s="29">
        <v>809</v>
      </c>
      <c r="K39" s="29"/>
      <c r="L39" s="28">
        <f t="shared" si="5"/>
        <v>5.2501784671295994E-2</v>
      </c>
    </row>
    <row r="40" spans="2:12" x14ac:dyDescent="0.3">
      <c r="B40" s="15" t="s">
        <v>45</v>
      </c>
      <c r="C40" s="3" t="s">
        <v>71</v>
      </c>
      <c r="D40" s="29">
        <v>23406</v>
      </c>
      <c r="E40" s="29"/>
      <c r="F40" s="29"/>
      <c r="G40" s="29"/>
      <c r="H40" s="29">
        <f t="shared" si="2"/>
        <v>23406</v>
      </c>
      <c r="I40" s="29">
        <v>22177</v>
      </c>
      <c r="J40" s="29">
        <v>1229</v>
      </c>
      <c r="K40" s="29"/>
      <c r="L40" s="28">
        <f t="shared" si="5"/>
        <v>5.2507903956250532E-2</v>
      </c>
    </row>
    <row r="41" spans="2:12" x14ac:dyDescent="0.3">
      <c r="B41" s="15" t="s">
        <v>46</v>
      </c>
      <c r="C41" s="3" t="s">
        <v>3</v>
      </c>
      <c r="D41" s="29">
        <v>36084</v>
      </c>
      <c r="E41" s="29"/>
      <c r="F41" s="29">
        <v>-36084</v>
      </c>
      <c r="G41" s="29" t="s">
        <v>90</v>
      </c>
      <c r="H41" s="29">
        <f t="shared" si="2"/>
        <v>0</v>
      </c>
      <c r="I41" s="29"/>
      <c r="J41" s="29"/>
      <c r="K41" s="29"/>
      <c r="L41" s="28">
        <v>5.2499999999999998E-2</v>
      </c>
    </row>
    <row r="42" spans="2:12" x14ac:dyDescent="0.3">
      <c r="B42" s="15" t="s">
        <v>47</v>
      </c>
      <c r="C42" s="9" t="s">
        <v>72</v>
      </c>
      <c r="D42" s="29">
        <v>21456</v>
      </c>
      <c r="E42" s="29"/>
      <c r="F42" s="29"/>
      <c r="G42" s="29"/>
      <c r="H42" s="29">
        <f t="shared" si="2"/>
        <v>21456</v>
      </c>
      <c r="I42" s="29">
        <v>20329</v>
      </c>
      <c r="J42" s="29">
        <v>1126</v>
      </c>
      <c r="K42" s="29"/>
      <c r="L42" s="28">
        <f t="shared" ref="L42:L44" si="6">+J42/H42</f>
        <v>5.2479492915734526E-2</v>
      </c>
    </row>
    <row r="43" spans="2:12" x14ac:dyDescent="0.3">
      <c r="B43" s="15" t="s">
        <v>48</v>
      </c>
      <c r="C43" s="3" t="s">
        <v>73</v>
      </c>
      <c r="D43" s="29">
        <v>97135</v>
      </c>
      <c r="E43" s="29"/>
      <c r="F43" s="29"/>
      <c r="G43" s="29"/>
      <c r="H43" s="29">
        <f t="shared" si="2"/>
        <v>97135</v>
      </c>
      <c r="I43" s="29">
        <v>92036</v>
      </c>
      <c r="J43" s="29">
        <v>5099</v>
      </c>
      <c r="K43" s="29"/>
      <c r="L43" s="28">
        <f t="shared" si="6"/>
        <v>5.2493951716682967E-2</v>
      </c>
    </row>
    <row r="44" spans="2:12" x14ac:dyDescent="0.3">
      <c r="B44" s="15" t="s">
        <v>49</v>
      </c>
      <c r="C44" s="3" t="s">
        <v>74</v>
      </c>
      <c r="D44" s="29">
        <v>19310</v>
      </c>
      <c r="E44" s="29"/>
      <c r="F44" s="29">
        <v>-1050</v>
      </c>
      <c r="G44" s="29" t="s">
        <v>99</v>
      </c>
      <c r="H44" s="29">
        <f t="shared" si="2"/>
        <v>18260</v>
      </c>
      <c r="I44" s="29">
        <v>17301</v>
      </c>
      <c r="J44" s="29">
        <v>959</v>
      </c>
      <c r="K44" s="29"/>
      <c r="L44" s="28">
        <f t="shared" si="6"/>
        <v>5.2519167579408541E-2</v>
      </c>
    </row>
    <row r="45" spans="2:12" x14ac:dyDescent="0.3">
      <c r="B45" s="15" t="s">
        <v>50</v>
      </c>
      <c r="C45" s="3" t="s">
        <v>75</v>
      </c>
      <c r="D45" s="29">
        <v>6827</v>
      </c>
      <c r="E45" s="29"/>
      <c r="F45" s="29">
        <v>-6827</v>
      </c>
      <c r="G45" s="29" t="s">
        <v>93</v>
      </c>
      <c r="H45" s="29">
        <f t="shared" si="2"/>
        <v>0</v>
      </c>
      <c r="I45" s="29"/>
      <c r="J45" s="29"/>
      <c r="K45" s="29"/>
      <c r="L45" s="28">
        <v>5.2499999999999998E-2</v>
      </c>
    </row>
    <row r="46" spans="2:12" x14ac:dyDescent="0.3">
      <c r="B46" s="15" t="s">
        <v>51</v>
      </c>
      <c r="C46" s="3" t="s">
        <v>76</v>
      </c>
      <c r="D46" s="29">
        <v>8192</v>
      </c>
      <c r="E46" s="29"/>
      <c r="F46" s="29"/>
      <c r="G46" s="29"/>
      <c r="H46" s="29">
        <f t="shared" si="2"/>
        <v>8192</v>
      </c>
      <c r="I46" s="29">
        <v>8192</v>
      </c>
      <c r="J46" s="29"/>
      <c r="K46" s="29" t="s">
        <v>253</v>
      </c>
      <c r="L46" s="29"/>
    </row>
    <row r="47" spans="2:12" x14ac:dyDescent="0.3">
      <c r="B47" s="15" t="s">
        <v>52</v>
      </c>
      <c r="C47" s="3" t="s">
        <v>77</v>
      </c>
      <c r="D47" s="29">
        <v>4486</v>
      </c>
      <c r="E47" s="29"/>
      <c r="F47" s="29"/>
      <c r="G47" s="29"/>
      <c r="H47" s="29">
        <f t="shared" si="2"/>
        <v>4486</v>
      </c>
      <c r="I47" s="29">
        <v>4486</v>
      </c>
      <c r="J47" s="29"/>
      <c r="K47" s="29" t="s">
        <v>253</v>
      </c>
      <c r="L47" s="29"/>
    </row>
    <row r="48" spans="2:12" x14ac:dyDescent="0.3">
      <c r="B48" s="15" t="s">
        <v>53</v>
      </c>
      <c r="C48" s="3" t="s">
        <v>78</v>
      </c>
      <c r="D48" s="29">
        <v>32183</v>
      </c>
      <c r="E48" s="29"/>
      <c r="F48" s="29"/>
      <c r="G48" s="29"/>
      <c r="H48" s="29">
        <f t="shared" si="2"/>
        <v>32183</v>
      </c>
      <c r="I48" s="29">
        <v>32183</v>
      </c>
      <c r="J48" s="29"/>
      <c r="K48" s="29" t="s">
        <v>253</v>
      </c>
      <c r="L48" s="29"/>
    </row>
    <row r="49" spans="2:12" x14ac:dyDescent="0.3">
      <c r="B49" s="15" t="s">
        <v>54</v>
      </c>
      <c r="C49" s="3" t="s">
        <v>79</v>
      </c>
      <c r="D49" s="29">
        <v>35889</v>
      </c>
      <c r="E49" s="29"/>
      <c r="F49" s="29"/>
      <c r="G49" s="29"/>
      <c r="H49" s="29">
        <f t="shared" si="2"/>
        <v>35889</v>
      </c>
      <c r="I49" s="29">
        <v>35889</v>
      </c>
      <c r="J49" s="29"/>
      <c r="K49" s="29" t="s">
        <v>253</v>
      </c>
      <c r="L49" s="29"/>
    </row>
    <row r="50" spans="2:12" x14ac:dyDescent="0.3">
      <c r="B50" s="15" t="s">
        <v>55</v>
      </c>
      <c r="C50" s="3" t="s">
        <v>80</v>
      </c>
      <c r="D50" s="29">
        <v>42911</v>
      </c>
      <c r="E50" s="29"/>
      <c r="F50" s="29"/>
      <c r="G50" s="29"/>
      <c r="H50" s="29">
        <f t="shared" si="2"/>
        <v>42911</v>
      </c>
      <c r="I50" s="29">
        <v>42911</v>
      </c>
      <c r="J50" s="29"/>
      <c r="K50" s="29" t="s">
        <v>253</v>
      </c>
      <c r="L50" s="29"/>
    </row>
    <row r="51" spans="2:12" x14ac:dyDescent="0.3">
      <c r="B51" s="15" t="s">
        <v>56</v>
      </c>
      <c r="C51" s="3" t="s">
        <v>81</v>
      </c>
      <c r="D51" s="29">
        <v>30428</v>
      </c>
      <c r="E51" s="29"/>
      <c r="F51" s="29"/>
      <c r="G51" s="29"/>
      <c r="H51" s="29">
        <f t="shared" si="2"/>
        <v>30428</v>
      </c>
      <c r="I51" s="29">
        <v>28830</v>
      </c>
      <c r="J51" s="29">
        <v>1597</v>
      </c>
      <c r="K51" s="29"/>
      <c r="L51" s="28">
        <f t="shared" ref="L51:L53" si="7">+J51/H51</f>
        <v>5.2484553700538977E-2</v>
      </c>
    </row>
    <row r="52" spans="2:12" x14ac:dyDescent="0.3">
      <c r="B52" s="15" t="s">
        <v>57</v>
      </c>
      <c r="C52" s="3" t="s">
        <v>82</v>
      </c>
      <c r="D52" s="29">
        <v>180049</v>
      </c>
      <c r="E52" s="29"/>
      <c r="F52" s="29">
        <v>-2400</v>
      </c>
      <c r="G52" s="29" t="s">
        <v>97</v>
      </c>
      <c r="H52" s="29">
        <f t="shared" si="2"/>
        <v>177649</v>
      </c>
      <c r="I52" s="29">
        <v>177649</v>
      </c>
      <c r="J52" s="29"/>
      <c r="K52" s="29" t="s">
        <v>253</v>
      </c>
      <c r="L52" s="29"/>
    </row>
    <row r="53" spans="2:12" x14ac:dyDescent="0.3">
      <c r="B53" s="15" t="s">
        <v>58</v>
      </c>
      <c r="C53" s="3" t="s">
        <v>2</v>
      </c>
      <c r="D53" s="29">
        <v>60466</v>
      </c>
      <c r="E53" s="29"/>
      <c r="F53" s="29"/>
      <c r="G53" s="29"/>
      <c r="H53" s="29">
        <f t="shared" si="2"/>
        <v>60466</v>
      </c>
      <c r="I53" s="29">
        <v>57291</v>
      </c>
      <c r="J53" s="29">
        <v>3174</v>
      </c>
      <c r="K53" s="29"/>
      <c r="L53" s="28">
        <f t="shared" si="7"/>
        <v>5.2492309727780899E-2</v>
      </c>
    </row>
    <row r="54" spans="2:12" x14ac:dyDescent="0.3">
      <c r="B54" s="15" t="s">
        <v>59</v>
      </c>
      <c r="C54" s="3" t="s">
        <v>1</v>
      </c>
      <c r="D54" s="29">
        <v>29472</v>
      </c>
      <c r="E54" s="29"/>
      <c r="F54" s="29"/>
      <c r="G54" s="29"/>
      <c r="H54" s="29">
        <f t="shared" si="2"/>
        <v>29472</v>
      </c>
      <c r="I54" s="29">
        <v>29472</v>
      </c>
      <c r="J54" s="29"/>
      <c r="K54" s="29" t="s">
        <v>253</v>
      </c>
      <c r="L54" s="29"/>
    </row>
    <row r="55" spans="2:12" x14ac:dyDescent="0.3">
      <c r="B55" s="4"/>
      <c r="C55" s="3" t="s">
        <v>60</v>
      </c>
      <c r="D55" s="29"/>
      <c r="E55" s="29"/>
      <c r="F55" s="29">
        <v>-107278</v>
      </c>
      <c r="G55" s="29" t="s">
        <v>98</v>
      </c>
      <c r="H55" s="29">
        <f t="shared" si="2"/>
        <v>-107278</v>
      </c>
      <c r="I55" s="29">
        <v>-107278</v>
      </c>
      <c r="J55" s="29"/>
      <c r="K55" s="29" t="s">
        <v>253</v>
      </c>
      <c r="L55" s="29"/>
    </row>
    <row r="56" spans="2:12" ht="15" thickBot="1" x14ac:dyDescent="0.35">
      <c r="B56" s="16" t="s">
        <v>83</v>
      </c>
      <c r="C56" s="3"/>
      <c r="D56" s="32">
        <f>SUM(D27:D55)</f>
        <v>1983308</v>
      </c>
      <c r="E56" s="32">
        <f>SUM(E27:E55)</f>
        <v>-348555</v>
      </c>
      <c r="F56" s="32">
        <f>SUM(F27:F55)</f>
        <v>-192248</v>
      </c>
      <c r="G56" s="32"/>
      <c r="H56" s="32">
        <f>SUM(H27:H55)</f>
        <v>1442505</v>
      </c>
      <c r="I56" s="32">
        <f>SUM(I27:I55)</f>
        <v>1366006</v>
      </c>
      <c r="J56" s="32">
        <f>SUM(J27:J55)</f>
        <v>76496</v>
      </c>
      <c r="K56" s="32"/>
      <c r="L56" s="32"/>
    </row>
    <row r="57" spans="2:12" ht="15" thickTop="1" x14ac:dyDescent="0.3">
      <c r="B57" s="15"/>
      <c r="C57" s="3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" thickBot="1" x14ac:dyDescent="0.35">
      <c r="B58" s="16" t="s">
        <v>86</v>
      </c>
      <c r="C58" s="3"/>
      <c r="D58" s="32">
        <f>+D56+D24</f>
        <v>3059594</v>
      </c>
      <c r="E58" s="32">
        <f>+E56+E24</f>
        <v>-348555</v>
      </c>
      <c r="F58" s="32">
        <f>+F56+F24</f>
        <v>-221608</v>
      </c>
      <c r="G58" s="32"/>
      <c r="H58" s="32">
        <f>+H56+H24</f>
        <v>2489431</v>
      </c>
      <c r="I58" s="32">
        <f>+I56+I24</f>
        <v>2350935</v>
      </c>
      <c r="J58" s="32">
        <f>+J56+J24</f>
        <v>138493</v>
      </c>
      <c r="K58" s="32"/>
      <c r="L58" s="32"/>
    </row>
    <row r="59" spans="2:12" ht="15.6" thickTop="1" thickBot="1" x14ac:dyDescent="0.35">
      <c r="D59" s="21"/>
      <c r="E59" s="21"/>
      <c r="F59" s="21"/>
      <c r="G59" s="21"/>
      <c r="H59" s="30"/>
      <c r="I59" s="7"/>
      <c r="J59" s="106"/>
      <c r="K59" s="21"/>
    </row>
    <row r="60" spans="2:12" x14ac:dyDescent="0.3">
      <c r="B60" s="108" t="s">
        <v>259</v>
      </c>
      <c r="D60" s="21"/>
      <c r="E60" s="21"/>
      <c r="F60" s="21"/>
      <c r="G60" s="21"/>
      <c r="H60" s="111">
        <f>+H58/H10</f>
        <v>1.276303370262307</v>
      </c>
      <c r="I60" s="111">
        <f>+I58/I10</f>
        <v>1.2868769408376044</v>
      </c>
      <c r="J60" s="111">
        <f>+J58/J10</f>
        <v>1.1200585533126295</v>
      </c>
      <c r="K60" s="21"/>
    </row>
    <row r="61" spans="2:12" ht="15" thickBot="1" x14ac:dyDescent="0.35">
      <c r="D61" s="21"/>
      <c r="E61" s="21"/>
      <c r="F61" s="21"/>
      <c r="G61" s="21"/>
      <c r="H61" s="109" t="s">
        <v>260</v>
      </c>
      <c r="I61" s="110" t="s">
        <v>261</v>
      </c>
      <c r="J61" s="112" t="s">
        <v>262</v>
      </c>
      <c r="K61" s="21"/>
    </row>
    <row r="62" spans="2:12" x14ac:dyDescent="0.3">
      <c r="D62" s="21"/>
      <c r="E62" s="21"/>
      <c r="F62" s="21"/>
      <c r="G62" s="21"/>
      <c r="H62" s="30"/>
      <c r="I62" s="7"/>
      <c r="J62" s="106"/>
      <c r="K62" s="21"/>
    </row>
    <row r="63" spans="2:12" x14ac:dyDescent="0.3">
      <c r="B63" s="34" t="s">
        <v>100</v>
      </c>
      <c r="D63" s="21"/>
      <c r="E63" s="21"/>
      <c r="F63" s="21"/>
      <c r="G63" s="21"/>
      <c r="H63" s="30"/>
      <c r="I63" s="7"/>
    </row>
    <row r="64" spans="2:12" x14ac:dyDescent="0.3">
      <c r="B64" s="1" t="s">
        <v>113</v>
      </c>
      <c r="D64" s="21"/>
      <c r="E64" s="21"/>
      <c r="F64" s="21"/>
      <c r="G64" s="21"/>
      <c r="H64" s="30"/>
      <c r="I64" s="7"/>
    </row>
    <row r="65" spans="2:9" x14ac:dyDescent="0.3">
      <c r="B65" s="1" t="s">
        <v>101</v>
      </c>
      <c r="H65" s="10"/>
      <c r="I65" s="7"/>
    </row>
    <row r="66" spans="2:9" x14ac:dyDescent="0.3">
      <c r="B66" s="1" t="s">
        <v>111</v>
      </c>
      <c r="H66" s="10"/>
    </row>
    <row r="67" spans="2:9" x14ac:dyDescent="0.3">
      <c r="B67" s="1" t="s">
        <v>112</v>
      </c>
      <c r="H67" s="10"/>
    </row>
    <row r="68" spans="2:9" x14ac:dyDescent="0.3">
      <c r="B68" s="1" t="s">
        <v>102</v>
      </c>
      <c r="H68" s="10"/>
    </row>
    <row r="69" spans="2:9" x14ac:dyDescent="0.3">
      <c r="B69" s="1" t="s">
        <v>103</v>
      </c>
      <c r="H69" s="10"/>
    </row>
    <row r="70" spans="2:9" x14ac:dyDescent="0.3">
      <c r="B70" s="1" t="s">
        <v>104</v>
      </c>
      <c r="H70" s="10"/>
    </row>
    <row r="71" spans="2:9" x14ac:dyDescent="0.3">
      <c r="B71" s="1" t="s">
        <v>105</v>
      </c>
      <c r="H71" s="10"/>
    </row>
    <row r="72" spans="2:9" x14ac:dyDescent="0.3">
      <c r="B72" s="1" t="s">
        <v>106</v>
      </c>
      <c r="H72" s="10"/>
    </row>
    <row r="73" spans="2:9" x14ac:dyDescent="0.3">
      <c r="B73" s="1" t="s">
        <v>107</v>
      </c>
      <c r="H73" s="10"/>
    </row>
    <row r="74" spans="2:9" x14ac:dyDescent="0.3">
      <c r="B74" s="1" t="s">
        <v>108</v>
      </c>
    </row>
    <row r="75" spans="2:9" x14ac:dyDescent="0.3">
      <c r="B75" s="1" t="s">
        <v>109</v>
      </c>
    </row>
    <row r="76" spans="2:9" x14ac:dyDescent="0.3">
      <c r="B76" s="1" t="s">
        <v>110</v>
      </c>
    </row>
    <row r="77" spans="2:9" x14ac:dyDescent="0.3">
      <c r="B77" s="1" t="s">
        <v>256</v>
      </c>
    </row>
    <row r="78" spans="2:9" x14ac:dyDescent="0.3">
      <c r="B78" s="1" t="s">
        <v>257</v>
      </c>
    </row>
    <row r="79" spans="2:9" x14ac:dyDescent="0.3">
      <c r="B79" s="1" t="s">
        <v>258</v>
      </c>
    </row>
  </sheetData>
  <mergeCells count="2">
    <mergeCell ref="I8:L8"/>
    <mergeCell ref="I7:L7"/>
  </mergeCells>
  <pageMargins left="0.25" right="0.25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</vt:lpstr>
      <vt:lpstr>Indirect (AASHTO example)</vt:lpstr>
      <vt:lpstr>'Indirect (AASHTO example)'!Print_Area</vt:lpstr>
      <vt:lpstr>Template!Print_Area</vt:lpstr>
      <vt:lpstr>Template!Print_Titles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Trauger, Jonathan</dc:creator>
  <cp:lastModifiedBy>Supervisor</cp:lastModifiedBy>
  <cp:lastPrinted>2016-04-29T17:46:47Z</cp:lastPrinted>
  <dcterms:created xsi:type="dcterms:W3CDTF">2016-04-04T12:26:34Z</dcterms:created>
  <dcterms:modified xsi:type="dcterms:W3CDTF">2016-10-04T17:23:23Z</dcterms:modified>
</cp:coreProperties>
</file>