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33\Planning\"/>
    </mc:Choice>
  </mc:AlternateContent>
  <xr:revisionPtr revIDLastSave="0" documentId="13_ncr:1_{53C85021-232D-4628-98A8-6FBD6E9FB78D}" xr6:coauthVersionLast="47" xr6:coauthVersionMax="47" xr10:uidLastSave="{00000000-0000-0000-0000-000000000000}"/>
  <bookViews>
    <workbookView xWindow="-120" yWindow="-120" windowWidth="29040" windowHeight="15840" tabRatio="750" xr2:uid="{00000000-000D-0000-FFFF-FFFF00000000}"/>
  </bookViews>
  <sheets>
    <sheet name="CES rating form" sheetId="1" r:id="rId1"/>
    <sheet name="Quality Checklist" sheetId="9" r:id="rId2"/>
    <sheet name="Project Management Checklist" sheetId="6" r:id="rId3"/>
    <sheet name="drop down info" sheetId="10" state="hidden" r:id="rId4"/>
    <sheet name="formulas" sheetId="4" state="hidden" r:id="rId5"/>
  </sheets>
  <definedNames>
    <definedName name="_xlnm.Print_Area" localSheetId="0">'CES rating form'!$A$1:$K$24</definedName>
    <definedName name="_xlnm.Print_Area" localSheetId="2">'Project Management Checklist'!$A$1:$J$20</definedName>
    <definedName name="_xlnm.Print_Area" localSheetId="1">'Quality Checklist'!$A$1:$J$24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9" l="1"/>
  <c r="C1" i="6"/>
  <c r="C1" i="9"/>
  <c r="D2" i="6"/>
  <c r="D2" i="9"/>
  <c r="K14" i="1"/>
  <c r="G16" i="6" l="1"/>
  <c r="E18" i="9" l="1"/>
  <c r="E20" i="9" s="1"/>
  <c r="F18" i="9"/>
  <c r="F20" i="9" s="1"/>
  <c r="G18" i="9"/>
  <c r="G20" i="9" s="1"/>
  <c r="H18" i="9"/>
  <c r="H20" i="9" s="1"/>
  <c r="I18" i="9"/>
  <c r="I20" i="9" s="1"/>
  <c r="J18" i="9"/>
  <c r="J20" i="9" s="1"/>
  <c r="F22" i="9" s="1"/>
  <c r="E16" i="6"/>
  <c r="E18" i="6" s="1"/>
  <c r="F16" i="6"/>
  <c r="F18" i="6" s="1"/>
  <c r="G18" i="6"/>
  <c r="H16" i="6"/>
  <c r="H18" i="6" s="1"/>
  <c r="I16" i="6"/>
  <c r="I18" i="6" s="1"/>
  <c r="J16" i="6"/>
  <c r="J18" i="6" s="1"/>
  <c r="F19" i="6" s="1"/>
  <c r="A7" i="6"/>
  <c r="A8" i="6"/>
  <c r="A9" i="6" s="1"/>
  <c r="A10" i="6" s="1"/>
  <c r="A11" i="6" s="1"/>
  <c r="A12" i="6" s="1"/>
  <c r="A13" i="6" s="1"/>
  <c r="A14" i="6" s="1"/>
  <c r="A15" i="6" s="1"/>
  <c r="C2" i="6"/>
  <c r="B8" i="4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4" i="4"/>
  <c r="E4" i="4" s="1"/>
  <c r="A6" i="4"/>
  <c r="B6" i="4"/>
  <c r="A8" i="4"/>
  <c r="A10" i="4"/>
  <c r="E10" i="4" s="1"/>
  <c r="A12" i="4"/>
  <c r="E12" i="4" s="1"/>
  <c r="A14" i="4"/>
  <c r="E14" i="4" s="1"/>
  <c r="E6" i="4" l="1"/>
  <c r="E8" i="4"/>
  <c r="E19" i="6"/>
  <c r="J20" i="6" s="1"/>
  <c r="C20" i="1" s="1"/>
  <c r="K20" i="1" s="1"/>
  <c r="E22" i="9"/>
  <c r="J24" i="9" s="1"/>
  <c r="C17" i="1" s="1"/>
  <c r="K17" i="1" s="1"/>
  <c r="K23" i="1" s="1"/>
  <c r="A16" i="4" l="1"/>
  <c r="E19" i="4" s="1"/>
  <c r="A22" i="4" l="1"/>
  <c r="D22" i="4"/>
  <c r="A19" i="4"/>
  <c r="D25" i="4"/>
  <c r="E22" i="4"/>
  <c r="E25" i="4"/>
  <c r="A25" i="4"/>
  <c r="D19" i="4"/>
  <c r="F19" i="4"/>
  <c r="C22" i="4"/>
  <c r="B25" i="4"/>
  <c r="F25" i="4"/>
  <c r="B19" i="4"/>
  <c r="B22" i="4"/>
  <c r="C19" i="4"/>
  <c r="C25" i="4"/>
  <c r="F22" i="4"/>
  <c r="G19" i="4" l="1"/>
  <c r="G25" i="4"/>
  <c r="G22" i="4"/>
</calcChain>
</file>

<file path=xl/sharedStrings.xml><?xml version="1.0" encoding="utf-8"?>
<sst xmlns="http://schemas.openxmlformats.org/spreadsheetml/2006/main" count="111" uniqueCount="96">
  <si>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</si>
  <si>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</si>
  <si>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</si>
  <si>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</si>
  <si>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</si>
  <si>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</si>
  <si>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</si>
  <si>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</si>
  <si>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</si>
  <si>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</si>
  <si>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</si>
  <si>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</si>
  <si>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</si>
  <si>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</si>
  <si>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</si>
  <si>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Schedule Comments:</t>
  </si>
  <si>
    <t>Quality Comments:</t>
  </si>
  <si>
    <t>Project Management Comments:</t>
  </si>
  <si>
    <t>NR</t>
  </si>
  <si>
    <t>Contract Agreement Type</t>
  </si>
  <si>
    <t>Rating Period</t>
  </si>
  <si>
    <t>Year</t>
  </si>
  <si>
    <t>30,50,20</t>
  </si>
  <si>
    <t>Project Description</t>
  </si>
  <si>
    <t>division/unit</t>
  </si>
  <si>
    <t>Consultant</t>
  </si>
  <si>
    <t>Statewide Planning</t>
  </si>
  <si>
    <t>CYCLE</t>
  </si>
  <si>
    <t>environmental</t>
  </si>
  <si>
    <t>20,60,20</t>
  </si>
  <si>
    <t>Directions: Type an 'X' in the appropriate box. All questions must be answered even if N/A. The 'Final Rating' will automatically be calculated.</t>
  </si>
  <si>
    <t>N/A</t>
  </si>
  <si>
    <t>Final Rating</t>
  </si>
  <si>
    <t>Directions: Type an 'X' in the appropriate box. All questions must be answered even if N/A. The 'Percentage of 'Yes' answers will automatically be calculated.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</si>
  <si>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</si>
  <si>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</si>
  <si>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</si>
  <si>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</si>
  <si>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</si>
  <si>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</si>
  <si>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</si>
  <si>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</si>
  <si>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</si>
  <si>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PLANNING</t>
  </si>
  <si>
    <t>Department's Rater</t>
  </si>
  <si>
    <t>Consultant
Project Manager</t>
  </si>
  <si>
    <t>Discipline</t>
  </si>
  <si>
    <t>Division/Unit</t>
  </si>
  <si>
    <t>environmental - asbestos</t>
  </si>
  <si>
    <t>Freight Planning</t>
  </si>
  <si>
    <t>Average</t>
  </si>
  <si>
    <t>Provided accurate scheduled invoice submissions and quality status reports for products in accordance with Agreement</t>
  </si>
  <si>
    <t>Identified task cost over-runs early and presented the Department with impacts and options</t>
  </si>
  <si>
    <t>Work did not require changes due to errors and omissions</t>
  </si>
  <si>
    <t>Incorporated all relevant transportation planning techniques</t>
  </si>
  <si>
    <t>Responded to on-call planning requests, in accordance with the time requirements established</t>
  </si>
  <si>
    <t>Developed clear, easy to read and interpret, graphics and illustrations that were accurate representations of the transportation planning data</t>
  </si>
  <si>
    <t>Work performed was technically accurate and complete</t>
  </si>
  <si>
    <t>Work performed evaluated appropriate Multi-modal/ Supply and Demand strategies</t>
  </si>
  <si>
    <t>Identified important issues and developed alternative solutions</t>
  </si>
  <si>
    <t>Developed and implemented an effective public involvement program throughout the planning study</t>
  </si>
  <si>
    <t>Scope of Services performance was efficient and cost effective</t>
  </si>
  <si>
    <t>Is organized and proficient with administrative, procedural, and technical skills</t>
  </si>
  <si>
    <t>Is proficient with verbal and written communication skills</t>
  </si>
  <si>
    <t>Cooperates with the Department and joint operating agencies involved</t>
  </si>
  <si>
    <t>Consultant Agreement Number</t>
  </si>
  <si>
    <t>Cycle</t>
  </si>
  <si>
    <t>Performs the work of the project as required by the Scope of Services and as directed by the Department CM</t>
  </si>
  <si>
    <t>Supervises the progress of  work of the staff and that of the Sub-consultants</t>
  </si>
  <si>
    <t>Responds timely to Department phone calls and e-mails and is available for meetings</t>
  </si>
  <si>
    <t>Receives Department approval prior to making any changes to the CCM or team structure as established in the Agreement</t>
  </si>
  <si>
    <t>Final report included all corrections based on Department CM review making the final report acceptable</t>
  </si>
  <si>
    <t>Advises Department CM of general matters and problem areas</t>
  </si>
  <si>
    <t>Provides reasonable recommendations to resolve issues in number 8</t>
  </si>
  <si>
    <t>Consultant Agreement Number:</t>
  </si>
  <si>
    <t>Consultant:</t>
  </si>
  <si>
    <t>Did the Consultant meet the project's established DBE/ESBE or SBE goals? (Only applies to Agreements executed July 1, 2007 and after)</t>
  </si>
  <si>
    <t>Maritime Resources</t>
  </si>
  <si>
    <t>Systems Planning</t>
  </si>
  <si>
    <t>Research</t>
  </si>
  <si>
    <t>New Jersey Department of Transportation
Consultant Evaluation Rating
Planning Project</t>
  </si>
  <si>
    <t>Agreement Number</t>
  </si>
  <si>
    <t>Print/Type Name</t>
  </si>
  <si>
    <t>1 year</t>
  </si>
  <si>
    <t>pick from drop down</t>
  </si>
  <si>
    <t>Transportation Data and Safety</t>
  </si>
  <si>
    <t>CATEGORY RATING</t>
  </si>
  <si>
    <t>WEIGHTED CATEGORY</t>
  </si>
  <si>
    <t>Total Rating</t>
  </si>
  <si>
    <t>Extra Comments:</t>
  </si>
  <si>
    <t>Rater's Superviser/Manager</t>
  </si>
  <si>
    <t>Project Specific or Term agreement</t>
  </si>
  <si>
    <t>January - December</t>
  </si>
  <si>
    <t>(electronically) Sign &amp; Date</t>
  </si>
  <si>
    <t>consultant name here</t>
  </si>
  <si>
    <t>agreement number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</si>
</sst>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);\(0\)"/>
  </numFmts>
  <fonts count="2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</font>
    <font>
      <b/>
      <sz val="11"/>
      <name val="Arial"/>
    </font>
    <font>
      <sz val="8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</font>
    <font>
      <b/>
      <sz val="14"/>
      <name val="Arial"/>
      <family val="2"/>
    </font>
    <font>
      <sz val="12"/>
      <color indexed="12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1" fontId="0" fillId="0" borderId="4" xfId="0" applyNumberFormat="1" applyBorder="1"/>
    <xf numFmtId="2" fontId="0" fillId="0" borderId="0" xfId="0" applyNumberFormat="1"/>
    <xf numFmtId="0" fontId="16" fillId="0" borderId="0" xfId="0" applyFont="1"/>
    <xf numFmtId="1" fontId="16" fillId="0" borderId="0" xfId="0" applyNumberFormat="1" applyFont="1" applyAlignment="1">
      <alignment horizontal="right" vertical="top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165" fontId="16" fillId="0" borderId="5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right" vertical="top"/>
    </xf>
    <xf numFmtId="1" fontId="16" fillId="0" borderId="7" xfId="0" applyNumberFormat="1" applyFont="1" applyBorder="1" applyAlignment="1">
      <alignment horizontal="right" vertical="top"/>
    </xf>
    <xf numFmtId="49" fontId="16" fillId="0" borderId="8" xfId="0" applyNumberFormat="1" applyFont="1" applyBorder="1" applyAlignment="1">
      <alignment horizontal="left" vertical="top" wrapText="1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wrapText="1" indent="5"/>
    </xf>
    <xf numFmtId="164" fontId="16" fillId="2" borderId="4" xfId="0" applyNumberFormat="1" applyFont="1" applyFill="1" applyBorder="1" applyAlignment="1">
      <alignment horizontal="center" vertical="center"/>
    </xf>
    <xf numFmtId="165" fontId="16" fillId="4" borderId="5" xfId="0" applyNumberFormat="1" applyFont="1" applyFill="1" applyBorder="1" applyAlignment="1">
      <alignment vertical="top"/>
    </xf>
    <xf numFmtId="49" fontId="15" fillId="4" borderId="4" xfId="0" applyNumberFormat="1" applyFont="1" applyFill="1" applyBorder="1" applyAlignment="1">
      <alignment horizontal="center" vertical="center"/>
    </xf>
    <xf numFmtId="49" fontId="15" fillId="4" borderId="6" xfId="0" applyNumberFormat="1" applyFont="1" applyFill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0" xfId="0" applyFont="1"/>
    <xf numFmtId="0" fontId="13" fillId="3" borderId="4" xfId="0" applyFont="1" applyFill="1" applyBorder="1"/>
    <xf numFmtId="165" fontId="16" fillId="4" borderId="5" xfId="0" applyNumberFormat="1" applyFont="1" applyFill="1" applyBorder="1" applyAlignment="1">
      <alignment horizontal="right" vertical="top"/>
    </xf>
    <xf numFmtId="1" fontId="16" fillId="0" borderId="16" xfId="0" applyNumberFormat="1" applyFont="1" applyBorder="1" applyAlignment="1">
      <alignment horizontal="right" vertical="top"/>
    </xf>
    <xf numFmtId="0" fontId="0" fillId="0" borderId="16" xfId="0" applyBorder="1"/>
    <xf numFmtId="1" fontId="16" fillId="0" borderId="0" xfId="0" applyNumberFormat="1" applyFont="1" applyAlignment="1">
      <alignment horizontal="center" vertical="center"/>
    </xf>
    <xf numFmtId="49" fontId="16" fillId="0" borderId="2" xfId="0" applyNumberFormat="1" applyFont="1" applyBorder="1" applyAlignment="1">
      <alignment horizontal="left" vertical="top" wrapText="1"/>
    </xf>
    <xf numFmtId="165" fontId="16" fillId="0" borderId="17" xfId="0" applyNumberFormat="1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0" fillId="0" borderId="1" xfId="0" applyBorder="1"/>
    <xf numFmtId="49" fontId="21" fillId="5" borderId="13" xfId="0" applyNumberFormat="1" applyFont="1" applyFill="1" applyBorder="1" applyAlignment="1">
      <alignment horizontal="center" vertical="center"/>
    </xf>
    <xf numFmtId="49" fontId="21" fillId="5" borderId="14" xfId="0" applyNumberFormat="1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right" vertical="top"/>
    </xf>
    <xf numFmtId="49" fontId="15" fillId="4" borderId="21" xfId="0" applyNumberFormat="1" applyFont="1" applyFill="1" applyBorder="1" applyAlignment="1">
      <alignment horizontal="center" vertical="center"/>
    </xf>
    <xf numFmtId="49" fontId="15" fillId="4" borderId="22" xfId="0" applyNumberFormat="1" applyFont="1" applyFill="1" applyBorder="1" applyAlignment="1">
      <alignment horizontal="center" vertical="center"/>
    </xf>
    <xf numFmtId="0" fontId="1" fillId="0" borderId="0" xfId="0" applyFont="1"/>
    <xf numFmtId="49" fontId="14" fillId="6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1"/>
    </xf>
    <xf numFmtId="49" fontId="14" fillId="6" borderId="23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left" vertical="center"/>
    </xf>
    <xf numFmtId="165" fontId="16" fillId="4" borderId="5" xfId="0" applyNumberFormat="1" applyFont="1" applyFill="1" applyBorder="1" applyAlignment="1">
      <alignment horizontal="left" vertical="center"/>
    </xf>
    <xf numFmtId="165" fontId="16" fillId="4" borderId="20" xfId="0" applyNumberFormat="1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 wrapText="1" indent="1"/>
    </xf>
    <xf numFmtId="1" fontId="8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/>
    <xf numFmtId="9" fontId="4" fillId="0" borderId="15" xfId="0" applyNumberFormat="1" applyFont="1" applyBorder="1" applyAlignment="1">
      <alignment horizontal="center" vertical="center"/>
    </xf>
    <xf numFmtId="0" fontId="0" fillId="0" borderId="15" xfId="0" applyBorder="1"/>
    <xf numFmtId="9" fontId="3" fillId="7" borderId="4" xfId="0" applyNumberFormat="1" applyFont="1" applyFill="1" applyBorder="1" applyAlignment="1" applyProtection="1">
      <alignment horizontal="center" vertical="center"/>
      <protection locked="0"/>
    </xf>
    <xf numFmtId="9" fontId="3" fillId="7" borderId="4" xfId="0" applyNumberFormat="1" applyFont="1" applyFill="1" applyBorder="1" applyAlignment="1">
      <alignment horizontal="center" vertical="center"/>
    </xf>
    <xf numFmtId="164" fontId="10" fillId="9" borderId="4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/>
    </xf>
    <xf numFmtId="0" fontId="8" fillId="7" borderId="4" xfId="0" applyFont="1" applyFill="1" applyBorder="1" applyAlignment="1">
      <alignment horizontal="left" vertical="center"/>
    </xf>
    <xf numFmtId="0" fontId="3" fillId="10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5" xfId="0" applyBorder="1"/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7" borderId="2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49" fontId="11" fillId="0" borderId="2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right" vertical="center" wrapText="1"/>
    </xf>
    <xf numFmtId="0" fontId="10" fillId="8" borderId="23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23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1" fontId="14" fillId="6" borderId="26" xfId="0" applyNumberFormat="1" applyFont="1" applyFill="1" applyBorder="1" applyAlignment="1">
      <alignment horizontal="left" vertical="center" wrapText="1" indent="1"/>
    </xf>
    <xf numFmtId="0" fontId="17" fillId="6" borderId="11" xfId="0" applyFont="1" applyFill="1" applyBorder="1" applyAlignment="1">
      <alignment horizontal="left" vertical="center" wrapText="1" indent="1"/>
    </xf>
    <xf numFmtId="49" fontId="16" fillId="0" borderId="15" xfId="0" applyNumberFormat="1" applyFont="1" applyBorder="1" applyAlignment="1">
      <alignment horizontal="left" vertical="top" wrapText="1"/>
    </xf>
    <xf numFmtId="49" fontId="16" fillId="0" borderId="24" xfId="0" applyNumberFormat="1" applyFont="1" applyBorder="1" applyAlignment="1">
      <alignment horizontal="left" vertical="top" wrapText="1"/>
    </xf>
    <xf numFmtId="49" fontId="16" fillId="4" borderId="15" xfId="0" applyNumberFormat="1" applyFont="1" applyFill="1" applyBorder="1" applyAlignment="1">
      <alignment horizontal="left" vertical="top" wrapText="1"/>
    </xf>
    <xf numFmtId="49" fontId="16" fillId="4" borderId="24" xfId="0" applyNumberFormat="1" applyFont="1" applyFill="1" applyBorder="1" applyAlignment="1">
      <alignment horizontal="left" vertical="top" wrapText="1"/>
    </xf>
    <xf numFmtId="1" fontId="14" fillId="6" borderId="5" xfId="0" applyNumberFormat="1" applyFont="1" applyFill="1" applyBorder="1" applyAlignment="1">
      <alignment horizontal="left" vertical="center" wrapText="1" indent="2"/>
    </xf>
    <xf numFmtId="0" fontId="0" fillId="6" borderId="15" xfId="0" applyFill="1" applyBorder="1" applyAlignment="1">
      <alignment horizontal="left" vertical="center" wrapText="1" indent="2"/>
    </xf>
    <xf numFmtId="0" fontId="0" fillId="6" borderId="24" xfId="0" applyFill="1" applyBorder="1" applyAlignment="1">
      <alignment horizontal="left" vertical="center" wrapText="1" indent="2"/>
    </xf>
    <xf numFmtId="0" fontId="20" fillId="0" borderId="0" xfId="0" applyFont="1" applyAlignment="1">
      <alignment horizontal="center" textRotation="90"/>
    </xf>
    <xf numFmtId="0" fontId="20" fillId="0" borderId="3" xfId="0" applyFont="1" applyBorder="1" applyAlignment="1">
      <alignment horizontal="center" textRotation="90"/>
    </xf>
    <xf numFmtId="49" fontId="18" fillId="0" borderId="0" xfId="0" applyNumberFormat="1" applyFont="1" applyAlignment="1">
      <alignment horizontal="right" vertical="center"/>
    </xf>
    <xf numFmtId="0" fontId="0" fillId="0" borderId="0" xfId="0"/>
    <xf numFmtId="0" fontId="0" fillId="0" borderId="25" xfId="0" applyBorder="1"/>
    <xf numFmtId="1" fontId="1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4" fillId="6" borderId="4" xfId="0" applyNumberFormat="1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wrapText="1" inden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27" xfId="0" applyNumberFormat="1" applyFont="1" applyBorder="1" applyAlignment="1">
      <alignment horizontal="left" vertical="top" wrapText="1"/>
    </xf>
    <xf numFmtId="49" fontId="16" fillId="4" borderId="15" xfId="0" applyNumberFormat="1" applyFont="1" applyFill="1" applyBorder="1" applyAlignment="1">
      <alignment horizontal="left" vertical="center" wrapText="1"/>
    </xf>
    <xf numFmtId="49" fontId="16" fillId="4" borderId="24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49" fontId="16" fillId="4" borderId="28" xfId="0" applyNumberFormat="1" applyFont="1" applyFill="1" applyBorder="1" applyAlignment="1">
      <alignment horizontal="left" vertical="center" wrapText="1"/>
    </xf>
    <xf numFmtId="49" fontId="16" fillId="4" borderId="29" xfId="0" applyNumberFormat="1" applyFont="1" applyFill="1" applyBorder="1" applyAlignment="1">
      <alignment horizontal="left" vertical="center" wrapText="1"/>
    </xf>
    <xf numFmtId="1" fontId="14" fillId="6" borderId="30" xfId="0" applyNumberFormat="1" applyFont="1" applyFill="1" applyBorder="1" applyAlignment="1">
      <alignment horizontal="left" vertical="center" wrapText="1" indent="1"/>
    </xf>
    <xf numFmtId="0" fontId="17" fillId="6" borderId="31" xfId="0" applyFont="1" applyFill="1" applyBorder="1" applyAlignment="1">
      <alignment horizontal="left" vertical="center" wrapText="1" indent="1"/>
    </xf>
    <xf numFmtId="0" fontId="17" fillId="6" borderId="32" xfId="0" applyFont="1" applyFill="1" applyBorder="1" applyAlignment="1">
      <alignment horizontal="left" vertical="center" wrapText="1" indent="1"/>
    </xf>
    <xf numFmtId="0" fontId="20" fillId="0" borderId="4" xfId="0" applyFont="1" applyBorder="1" applyAlignment="1">
      <alignment horizontal="center" textRotation="90"/>
    </xf>
    <xf numFmtId="0" fontId="8" fillId="7" borderId="5" xfId="0" applyFont="1" applyFill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8" fillId="7" borderId="34" xfId="0" applyFont="1" applyFill="1" applyBorder="1" applyAlignment="1">
      <alignment horizontal="left" vertical="center" wrapText="1"/>
    </xf>
    <xf numFmtId="49" fontId="11" fillId="0" borderId="33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8" fillId="7" borderId="34" xfId="0" applyFont="1" applyFill="1" applyBorder="1" applyAlignment="1">
      <alignment horizontal="left" vertical="center"/>
    </xf>
    <xf numFmtId="0" fontId="12" fillId="0" borderId="35" xfId="0" applyFont="1" applyBorder="1" applyAlignment="1">
      <alignment vertical="center"/>
    </xf>
    <xf numFmtId="0" fontId="1" fillId="0" borderId="35" xfId="0" applyFont="1" applyBorder="1"/>
    <xf numFmtId="0" fontId="1" fillId="7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left" vertical="center"/>
    </xf>
    <xf numFmtId="2" fontId="1" fillId="0" borderId="33" xfId="0" applyNumberFormat="1" applyFont="1" applyBorder="1" applyAlignment="1">
      <alignment horizontal="center" vertical="center"/>
    </xf>
    <xf numFmtId="0" fontId="8" fillId="7" borderId="6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0" fillId="0" borderId="33" xfId="0" applyBorder="1"/>
    <xf numFmtId="0" fontId="8" fillId="7" borderId="33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center" vertical="center"/>
    </xf>
    <xf numFmtId="0" fontId="8" fillId="7" borderId="36" xfId="0" applyFont="1" applyFill="1" applyBorder="1" applyAlignment="1">
      <alignment horizontal="left" vertical="center"/>
    </xf>
    <xf numFmtId="0" fontId="8" fillId="7" borderId="37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80"/>
  <sheetViews>
    <sheetView tabSelected="1" zoomScale="90" zoomScaleNormal="90" workbookViewId="0">
      <selection sqref="A1:K1"/>
    </sheetView>
  </sheetViews>
  <sheetFormatPr defaultColWidth="9.140625" defaultRowHeight="18" customHeight="1" x14ac:dyDescent="0.2"/>
  <cols>
    <col min="1" max="1" width="14.140625" style="2" customWidth="1"/>
    <col min="2" max="2" width="15.28515625" style="3" customWidth="1"/>
    <col min="3" max="5" width="8.7109375" customWidth="1"/>
    <col min="6" max="6" width="10.5703125" customWidth="1"/>
    <col min="7" max="8" width="8.7109375" customWidth="1"/>
    <col min="9" max="9" width="9.5703125" customWidth="1"/>
    <col min="10" max="10" width="9.7109375" customWidth="1"/>
    <col min="11" max="11" width="10.7109375" customWidth="1"/>
    <col min="12" max="20" width="8.85546875" customWidth="1"/>
    <col min="21" max="21" width="11.140625" customWidth="1"/>
    <col min="22" max="22" width="11.5703125" customWidth="1"/>
    <col min="23" max="24" width="8.85546875" customWidth="1"/>
    <col min="25" max="25" width="9.140625" customWidth="1"/>
    <col min="26" max="26" width="9.140625" style="5" customWidth="1"/>
    <col min="27" max="27" width="10.85546875" customWidth="1"/>
  </cols>
  <sheetData>
    <row r="1" spans="1:28" ht="59.25" customHeight="1" x14ac:dyDescent="0.2">
      <c r="A1" s="155" t="s">
        <v>80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28" ht="48" customHeight="1" x14ac:dyDescent="0.2">
      <c r="A2" s="135" t="s">
        <v>23</v>
      </c>
      <c r="B2" s="68"/>
      <c r="C2" s="77"/>
      <c r="D2" s="77"/>
      <c r="E2" s="77"/>
      <c r="F2" s="77"/>
      <c r="G2" s="77"/>
      <c r="H2" s="77"/>
      <c r="I2" s="77"/>
      <c r="J2" s="77"/>
      <c r="K2" s="158"/>
      <c r="AB2" s="1"/>
    </row>
    <row r="3" spans="1:28" ht="30" customHeight="1" x14ac:dyDescent="0.2">
      <c r="A3" s="135" t="s">
        <v>19</v>
      </c>
      <c r="B3" s="68"/>
      <c r="C3" s="71" t="s">
        <v>91</v>
      </c>
      <c r="D3" s="71"/>
      <c r="E3" s="71"/>
      <c r="F3" s="71"/>
      <c r="G3" s="71"/>
      <c r="H3" s="71"/>
      <c r="I3" s="71"/>
      <c r="J3" s="71"/>
      <c r="K3" s="159"/>
    </row>
    <row r="4" spans="1:28" ht="30" customHeight="1" x14ac:dyDescent="0.2">
      <c r="A4" s="130" t="s">
        <v>25</v>
      </c>
      <c r="B4" s="80"/>
      <c r="C4" s="78" t="s">
        <v>94</v>
      </c>
      <c r="D4" s="79"/>
      <c r="E4" s="79"/>
      <c r="F4" s="79"/>
      <c r="G4" s="79"/>
      <c r="H4" s="79"/>
      <c r="I4" s="79"/>
      <c r="J4" s="79"/>
      <c r="K4" s="131"/>
    </row>
    <row r="5" spans="1:28" ht="30" customHeight="1" x14ac:dyDescent="0.2">
      <c r="A5" s="132" t="s">
        <v>81</v>
      </c>
      <c r="B5" s="68"/>
      <c r="C5" s="86" t="s">
        <v>95</v>
      </c>
      <c r="D5" s="87"/>
      <c r="E5" s="87"/>
      <c r="F5" s="87"/>
      <c r="G5" s="87"/>
      <c r="H5" s="87"/>
      <c r="I5" s="87"/>
      <c r="J5" s="87"/>
      <c r="K5" s="133"/>
    </row>
    <row r="6" spans="1:28" ht="39.75" customHeight="1" x14ac:dyDescent="0.2">
      <c r="A6" s="132" t="s">
        <v>45</v>
      </c>
      <c r="B6" s="68"/>
      <c r="C6" s="88"/>
      <c r="D6" s="88"/>
      <c r="E6" s="88"/>
      <c r="F6" s="58" t="s">
        <v>20</v>
      </c>
      <c r="G6" s="66" t="s">
        <v>92</v>
      </c>
      <c r="H6" s="58" t="s">
        <v>21</v>
      </c>
      <c r="I6" s="56">
        <v>2023</v>
      </c>
      <c r="J6" s="58" t="s">
        <v>27</v>
      </c>
      <c r="K6" s="134">
        <v>33</v>
      </c>
    </row>
    <row r="7" spans="1:28" ht="29.25" customHeight="1" x14ac:dyDescent="0.2">
      <c r="A7" s="135" t="s">
        <v>47</v>
      </c>
      <c r="B7" s="68"/>
      <c r="C7" s="82"/>
      <c r="D7" s="82"/>
      <c r="E7" s="82"/>
      <c r="F7" s="82"/>
      <c r="G7" s="82"/>
      <c r="H7" s="82"/>
      <c r="I7" s="82"/>
      <c r="J7" s="82"/>
      <c r="K7" s="136"/>
    </row>
    <row r="8" spans="1:28" ht="25.5" customHeight="1" x14ac:dyDescent="0.2">
      <c r="A8" s="135" t="s">
        <v>44</v>
      </c>
      <c r="B8" s="68"/>
      <c r="C8" s="89"/>
      <c r="D8" s="89"/>
      <c r="E8" s="89"/>
      <c r="F8" s="89"/>
      <c r="G8" s="89"/>
      <c r="H8" s="84"/>
      <c r="I8" s="85"/>
      <c r="J8" s="85"/>
      <c r="K8" s="137"/>
    </row>
    <row r="9" spans="1:28" ht="18" customHeight="1" x14ac:dyDescent="0.2">
      <c r="A9" s="135"/>
      <c r="B9" s="68"/>
      <c r="C9" s="81" t="s">
        <v>82</v>
      </c>
      <c r="D9" s="81"/>
      <c r="E9" s="81"/>
      <c r="F9" s="81"/>
      <c r="G9" s="81"/>
      <c r="H9" s="81" t="s">
        <v>93</v>
      </c>
      <c r="I9" s="81"/>
      <c r="J9" s="81"/>
      <c r="K9" s="138"/>
    </row>
    <row r="10" spans="1:28" ht="24.75" customHeight="1" x14ac:dyDescent="0.2">
      <c r="A10" s="135" t="s">
        <v>90</v>
      </c>
      <c r="B10" s="68"/>
      <c r="C10" s="90"/>
      <c r="D10" s="90"/>
      <c r="E10" s="90"/>
      <c r="F10" s="90"/>
      <c r="G10" s="90"/>
      <c r="H10" s="83"/>
      <c r="I10" s="83"/>
      <c r="J10" s="83"/>
      <c r="K10" s="139"/>
    </row>
    <row r="11" spans="1:28" ht="18" customHeight="1" x14ac:dyDescent="0.2">
      <c r="A11" s="135"/>
      <c r="B11" s="68"/>
      <c r="C11" s="81" t="s">
        <v>82</v>
      </c>
      <c r="D11" s="81"/>
      <c r="E11" s="81"/>
      <c r="F11" s="81"/>
      <c r="G11" s="81"/>
      <c r="H11" s="81" t="s">
        <v>93</v>
      </c>
      <c r="I11" s="81"/>
      <c r="J11" s="81"/>
      <c r="K11" s="138"/>
    </row>
    <row r="12" spans="1:28" ht="21" customHeight="1" x14ac:dyDescent="0.2">
      <c r="A12" s="135" t="s">
        <v>46</v>
      </c>
      <c r="B12" s="68"/>
      <c r="C12" s="93" t="s">
        <v>43</v>
      </c>
      <c r="D12" s="94"/>
      <c r="E12" s="94"/>
      <c r="F12" s="94"/>
      <c r="G12" s="95"/>
      <c r="H12" s="75" t="s">
        <v>3</v>
      </c>
      <c r="I12" s="76"/>
      <c r="J12" s="69" t="s">
        <v>84</v>
      </c>
      <c r="K12" s="140"/>
    </row>
    <row r="13" spans="1:28" ht="29.25" customHeight="1" x14ac:dyDescent="0.2">
      <c r="A13" s="141" t="s">
        <v>86</v>
      </c>
      <c r="B13" s="96"/>
      <c r="C13" s="96"/>
      <c r="D13" s="96"/>
      <c r="E13" s="97" t="s">
        <v>87</v>
      </c>
      <c r="F13" s="98"/>
      <c r="G13" s="98"/>
      <c r="H13" s="98"/>
      <c r="I13" s="98"/>
      <c r="J13" s="98"/>
      <c r="K13" s="142"/>
    </row>
    <row r="14" spans="1:28" ht="24.95" customHeight="1" x14ac:dyDescent="0.2">
      <c r="A14" s="143" t="s">
        <v>0</v>
      </c>
      <c r="B14" s="70"/>
      <c r="C14" s="65">
        <v>0</v>
      </c>
      <c r="D14" s="59"/>
      <c r="E14" s="63">
        <v>0.3</v>
      </c>
      <c r="F14" s="59"/>
      <c r="G14" s="59"/>
      <c r="H14" s="59"/>
      <c r="I14" s="59"/>
      <c r="J14" s="60"/>
      <c r="K14" s="144">
        <f>C14*E14</f>
        <v>0</v>
      </c>
    </row>
    <row r="15" spans="1:28" ht="15" customHeight="1" x14ac:dyDescent="0.2">
      <c r="A15" s="135" t="s">
        <v>15</v>
      </c>
      <c r="B15" s="68"/>
      <c r="C15" s="68"/>
      <c r="D15" s="68"/>
      <c r="E15" s="68"/>
      <c r="F15" s="68"/>
      <c r="G15" s="68"/>
      <c r="H15" s="68"/>
      <c r="I15" s="68"/>
      <c r="J15" s="68"/>
      <c r="K15" s="145"/>
    </row>
    <row r="16" spans="1:28" ht="60" customHeight="1" x14ac:dyDescent="0.2">
      <c r="A16" s="146"/>
      <c r="B16" s="72"/>
      <c r="C16" s="72"/>
      <c r="D16" s="72"/>
      <c r="E16" s="73"/>
      <c r="F16" s="73"/>
      <c r="G16" s="73"/>
      <c r="H16" s="73"/>
      <c r="I16" s="73"/>
      <c r="J16" s="74"/>
      <c r="K16" s="147"/>
    </row>
    <row r="17" spans="1:26" ht="24.95" customHeight="1" x14ac:dyDescent="0.2">
      <c r="A17" s="143" t="s">
        <v>1</v>
      </c>
      <c r="B17" s="70"/>
      <c r="C17" s="65">
        <f>'Quality Checklist'!J24</f>
        <v>0</v>
      </c>
      <c r="D17" s="61"/>
      <c r="E17" s="64">
        <v>0.4</v>
      </c>
      <c r="F17" s="61"/>
      <c r="G17" s="61"/>
      <c r="H17" s="61"/>
      <c r="I17" s="61"/>
      <c r="J17" s="62"/>
      <c r="K17" s="144">
        <f>C17*E17</f>
        <v>0</v>
      </c>
    </row>
    <row r="18" spans="1:26" ht="15" customHeight="1" x14ac:dyDescent="0.2">
      <c r="A18" s="130" t="s">
        <v>16</v>
      </c>
      <c r="B18" s="91"/>
      <c r="C18" s="91"/>
      <c r="D18" s="91"/>
      <c r="E18" s="91"/>
      <c r="F18" s="91"/>
      <c r="G18" s="91"/>
      <c r="H18" s="91"/>
      <c r="I18" s="91"/>
      <c r="J18" s="91"/>
      <c r="K18" s="148"/>
    </row>
    <row r="19" spans="1:26" ht="60" customHeight="1" x14ac:dyDescent="0.2">
      <c r="A19" s="146"/>
      <c r="B19" s="72"/>
      <c r="C19" s="72"/>
      <c r="D19" s="72"/>
      <c r="E19" s="73"/>
      <c r="F19" s="73"/>
      <c r="G19" s="73"/>
      <c r="H19" s="73"/>
      <c r="I19" s="73"/>
      <c r="J19" s="74"/>
      <c r="K19" s="147"/>
    </row>
    <row r="20" spans="1:26" ht="24.95" customHeight="1" x14ac:dyDescent="0.2">
      <c r="A20" s="143" t="s">
        <v>2</v>
      </c>
      <c r="B20" s="70"/>
      <c r="C20" s="65">
        <f>'Project Management Checklist'!J20</f>
        <v>0</v>
      </c>
      <c r="D20" s="61"/>
      <c r="E20" s="64">
        <v>0.3</v>
      </c>
      <c r="F20" s="61"/>
      <c r="G20" s="61"/>
      <c r="H20" s="61"/>
      <c r="I20" s="61"/>
      <c r="J20" s="62"/>
      <c r="K20" s="144">
        <f>C20*E20</f>
        <v>0</v>
      </c>
    </row>
    <row r="21" spans="1:26" ht="15" customHeight="1" x14ac:dyDescent="0.2">
      <c r="A21" s="130" t="s">
        <v>17</v>
      </c>
      <c r="B21" s="91"/>
      <c r="C21" s="91"/>
      <c r="D21" s="91"/>
      <c r="E21" s="91"/>
      <c r="F21" s="91"/>
      <c r="G21" s="91"/>
      <c r="H21" s="91"/>
      <c r="I21" s="91"/>
      <c r="J21" s="91"/>
      <c r="K21" s="148"/>
    </row>
    <row r="22" spans="1:26" ht="60" customHeight="1" x14ac:dyDescent="0.2">
      <c r="A22" s="146"/>
      <c r="B22" s="72"/>
      <c r="C22" s="72"/>
      <c r="D22" s="72"/>
      <c r="E22" s="73"/>
      <c r="F22" s="73"/>
      <c r="G22" s="73"/>
      <c r="H22" s="73"/>
      <c r="I22" s="73"/>
      <c r="J22" s="74"/>
      <c r="K22" s="147"/>
    </row>
    <row r="23" spans="1:26" ht="29.25" customHeight="1" x14ac:dyDescent="0.2">
      <c r="A23" s="149" t="s">
        <v>88</v>
      </c>
      <c r="B23" s="92"/>
      <c r="C23" s="92"/>
      <c r="D23" s="92"/>
      <c r="E23" s="92"/>
      <c r="F23" s="92"/>
      <c r="G23" s="92"/>
      <c r="H23" s="92"/>
      <c r="I23" s="92"/>
      <c r="J23" s="92"/>
      <c r="K23" s="150">
        <f>IF(J12="NR","NR",K14+K17+K20)</f>
        <v>0</v>
      </c>
    </row>
    <row r="24" spans="1:26" s="4" customFormat="1" ht="40.5" customHeight="1" thickBot="1" x14ac:dyDescent="0.25">
      <c r="A24" s="151" t="s">
        <v>89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4"/>
      <c r="Z24" s="6"/>
    </row>
    <row r="28" spans="1:26" ht="18" customHeight="1" x14ac:dyDescent="0.2">
      <c r="D28" s="11"/>
    </row>
    <row r="78" spans="26:26" ht="18" customHeight="1" x14ac:dyDescent="0.2">
      <c r="Z78" s="5">
        <v>1</v>
      </c>
    </row>
    <row r="79" spans="26:26" ht="18" customHeight="1" x14ac:dyDescent="0.2">
      <c r="Z79" s="5">
        <v>0.5</v>
      </c>
    </row>
    <row r="80" spans="26:26" ht="18" customHeight="1" x14ac:dyDescent="0.2">
      <c r="Z80" s="5">
        <v>0</v>
      </c>
    </row>
  </sheetData>
  <mergeCells count="41">
    <mergeCell ref="A15:K15"/>
    <mergeCell ref="A18:K18"/>
    <mergeCell ref="A21:K21"/>
    <mergeCell ref="A23:J23"/>
    <mergeCell ref="C12:G12"/>
    <mergeCell ref="A13:D13"/>
    <mergeCell ref="E13:K13"/>
    <mergeCell ref="A17:B17"/>
    <mergeCell ref="A12:B12"/>
    <mergeCell ref="A10:B11"/>
    <mergeCell ref="C9:G9"/>
    <mergeCell ref="C11:G11"/>
    <mergeCell ref="A5:B5"/>
    <mergeCell ref="H11:K11"/>
    <mergeCell ref="C7:K7"/>
    <mergeCell ref="A7:B7"/>
    <mergeCell ref="H10:K10"/>
    <mergeCell ref="H9:K9"/>
    <mergeCell ref="H8:K8"/>
    <mergeCell ref="C5:K5"/>
    <mergeCell ref="C6:E6"/>
    <mergeCell ref="A6:B6"/>
    <mergeCell ref="C8:G8"/>
    <mergeCell ref="C10:G10"/>
    <mergeCell ref="A8:B9"/>
    <mergeCell ref="A24:B24"/>
    <mergeCell ref="C24:K24"/>
    <mergeCell ref="J12:K12"/>
    <mergeCell ref="A14:B14"/>
    <mergeCell ref="A1:K1"/>
    <mergeCell ref="C3:K3"/>
    <mergeCell ref="A16:K16"/>
    <mergeCell ref="A19:K19"/>
    <mergeCell ref="A22:K22"/>
    <mergeCell ref="A20:B20"/>
    <mergeCell ref="H12:I12"/>
    <mergeCell ref="A2:B2"/>
    <mergeCell ref="C2:K2"/>
    <mergeCell ref="C4:K4"/>
    <mergeCell ref="A4:B4"/>
    <mergeCell ref="A3:B3"/>
  </mergeCells>
  <phoneticPr fontId="0" type="noConversion"/>
  <conditionalFormatting sqref="D14 F14:I14 K14 D17 F17:I17 K17 D20 F20:I20 K20">
    <cfRule type="cellIs" dxfId="0" priority="1" stopIfTrue="1" operator="greaterThan">
      <formula>0</formula>
    </cfRule>
  </conditionalFormatting>
  <pageMargins left="0.5" right="0.5" top="0.5" bottom="0.5" header="0.5" footer="0.25"/>
  <pageSetup scale="85" fitToHeight="0" orientation="portrait" r:id="rId1"/>
  <headerFooter alignWithMargins="0">
    <oddFooter>&amp;LPrepared by Professional Services&amp;RNovember 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'drop down info'!$A$2:$A$6</xm:f>
          </x14:formula1>
          <xm:sqref>J12:K12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38"/>
  <sheetViews>
    <sheetView workbookViewId="0">
      <selection activeCell="C3" sqref="C3"/>
    </sheetView>
  </sheetViews>
  <sheetFormatPr defaultColWidth="9.140625" defaultRowHeight="15" x14ac:dyDescent="0.25"/>
  <cols>
    <col min="1" max="1" width="4.42578125" style="13" customWidth="1"/>
    <col min="2" max="2" width="16" style="14" customWidth="1"/>
    <col min="3" max="3" width="41.28515625" style="14" customWidth="1"/>
    <col min="4" max="4" width="27.140625" style="14" customWidth="1"/>
    <col min="5" max="10" width="3.7109375" style="15" customWidth="1"/>
    <col min="11" max="26" width="9.140625" style="12"/>
    <col min="27" max="27" width="41.5703125" customWidth="1"/>
    <col min="28" max="16384" width="9.140625" style="12"/>
  </cols>
  <sheetData>
    <row r="1" spans="1:10" ht="31.5" customHeight="1" x14ac:dyDescent="0.25">
      <c r="A1" s="115" t="s">
        <v>25</v>
      </c>
      <c r="B1" s="116"/>
      <c r="C1" s="50" t="str">
        <f>'CES rating form'!C4</f>
        <v>consultant name here</v>
      </c>
      <c r="D1" s="49" t="s">
        <v>66</v>
      </c>
      <c r="E1" s="108" t="s">
        <v>37</v>
      </c>
      <c r="F1" s="108" t="s">
        <v>38</v>
      </c>
      <c r="G1" s="108" t="s">
        <v>39</v>
      </c>
      <c r="H1" s="108" t="s">
        <v>40</v>
      </c>
      <c r="I1" s="108" t="s">
        <v>41</v>
      </c>
      <c r="J1" s="108" t="s">
        <v>42</v>
      </c>
    </row>
    <row r="2" spans="1:10" ht="27.75" customHeight="1" x14ac:dyDescent="0.25">
      <c r="A2" s="115" t="s">
        <v>65</v>
      </c>
      <c r="B2" s="116"/>
      <c r="C2" s="55" t="str">
        <f>'CES rating form'!C5</f>
        <v>agreement number here</v>
      </c>
      <c r="D2" s="57">
        <f>'CES rating form'!K6</f>
        <v>33</v>
      </c>
      <c r="E2" s="108"/>
      <c r="F2" s="108"/>
      <c r="G2" s="108"/>
      <c r="H2" s="108"/>
      <c r="I2" s="108"/>
      <c r="J2" s="108"/>
    </row>
    <row r="3" spans="1:10" ht="33" customHeight="1" thickBot="1" x14ac:dyDescent="0.3">
      <c r="A3" s="45"/>
      <c r="B3" s="38"/>
      <c r="E3" s="109"/>
      <c r="F3" s="109"/>
      <c r="G3" s="109"/>
      <c r="H3" s="109"/>
      <c r="I3" s="109"/>
      <c r="J3" s="109"/>
    </row>
    <row r="4" spans="1:10" ht="39" customHeight="1" x14ac:dyDescent="0.25">
      <c r="A4" s="99" t="s">
        <v>30</v>
      </c>
      <c r="B4" s="100"/>
      <c r="C4" s="100"/>
      <c r="D4" s="100"/>
      <c r="E4" s="30">
        <v>5</v>
      </c>
      <c r="F4" s="30">
        <v>4</v>
      </c>
      <c r="G4" s="30">
        <v>3</v>
      </c>
      <c r="H4" s="30">
        <v>2</v>
      </c>
      <c r="I4" s="30">
        <v>1</v>
      </c>
      <c r="J4" s="31" t="s">
        <v>31</v>
      </c>
    </row>
    <row r="5" spans="1:10" ht="39" customHeight="1" x14ac:dyDescent="0.25">
      <c r="A5" s="105" t="s">
        <v>36</v>
      </c>
      <c r="B5" s="106"/>
      <c r="C5" s="106"/>
      <c r="D5" s="107"/>
      <c r="E5" s="43"/>
      <c r="F5" s="43"/>
      <c r="G5" s="43"/>
      <c r="H5" s="43"/>
      <c r="I5" s="43"/>
      <c r="J5" s="44"/>
    </row>
    <row r="6" spans="1:10" ht="35.1" customHeight="1" x14ac:dyDescent="0.25">
      <c r="A6" s="16">
        <v>-1</v>
      </c>
      <c r="B6" s="101" t="s">
        <v>55</v>
      </c>
      <c r="C6" s="101"/>
      <c r="D6" s="102"/>
      <c r="E6" s="17"/>
      <c r="F6" s="17"/>
      <c r="G6" s="17"/>
      <c r="H6" s="17"/>
      <c r="I6" s="17"/>
      <c r="J6" s="18"/>
    </row>
    <row r="7" spans="1:10" ht="35.1" customHeight="1" x14ac:dyDescent="0.25">
      <c r="A7" s="27">
        <f>A6-1</f>
        <v>-2</v>
      </c>
      <c r="B7" s="103" t="s">
        <v>54</v>
      </c>
      <c r="C7" s="103"/>
      <c r="D7" s="104"/>
      <c r="E7" s="28"/>
      <c r="F7" s="28"/>
      <c r="G7" s="28"/>
      <c r="H7" s="28"/>
      <c r="I7" s="28"/>
      <c r="J7" s="29"/>
    </row>
    <row r="8" spans="1:10" ht="35.1" customHeight="1" x14ac:dyDescent="0.25">
      <c r="A8" s="16">
        <f t="shared" ref="A8:A17" si="0">A7-1</f>
        <v>-3</v>
      </c>
      <c r="B8" s="101" t="s">
        <v>56</v>
      </c>
      <c r="C8" s="101"/>
      <c r="D8" s="102"/>
      <c r="E8" s="17"/>
      <c r="F8" s="17"/>
      <c r="G8" s="17"/>
      <c r="H8" s="17"/>
      <c r="I8" s="17"/>
      <c r="J8" s="18"/>
    </row>
    <row r="9" spans="1:10" ht="35.1" customHeight="1" x14ac:dyDescent="0.25">
      <c r="A9" s="27">
        <f t="shared" si="0"/>
        <v>-4</v>
      </c>
      <c r="B9" s="103" t="s">
        <v>57</v>
      </c>
      <c r="C9" s="103"/>
      <c r="D9" s="104"/>
      <c r="E9" s="28"/>
      <c r="F9" s="28"/>
      <c r="G9" s="28"/>
      <c r="H9" s="28"/>
      <c r="I9" s="28"/>
      <c r="J9" s="29"/>
    </row>
    <row r="10" spans="1:10" ht="35.1" customHeight="1" x14ac:dyDescent="0.25">
      <c r="A10" s="16">
        <f t="shared" si="0"/>
        <v>-5</v>
      </c>
      <c r="B10" s="101" t="s">
        <v>58</v>
      </c>
      <c r="C10" s="101"/>
      <c r="D10" s="102"/>
      <c r="E10" s="17"/>
      <c r="F10" s="17"/>
      <c r="G10" s="17"/>
      <c r="H10" s="17"/>
      <c r="I10" s="17"/>
      <c r="J10" s="18"/>
    </row>
    <row r="11" spans="1:10" ht="35.1" customHeight="1" x14ac:dyDescent="0.25">
      <c r="A11" s="27">
        <f t="shared" si="0"/>
        <v>-6</v>
      </c>
      <c r="B11" s="103" t="s">
        <v>59</v>
      </c>
      <c r="C11" s="103"/>
      <c r="D11" s="104"/>
      <c r="E11" s="28"/>
      <c r="F11" s="28"/>
      <c r="G11" s="28"/>
      <c r="H11" s="28"/>
      <c r="I11" s="28"/>
      <c r="J11" s="29"/>
    </row>
    <row r="12" spans="1:10" ht="35.1" customHeight="1" x14ac:dyDescent="0.25">
      <c r="A12" s="16">
        <f t="shared" si="0"/>
        <v>-7</v>
      </c>
      <c r="B12" s="101" t="s">
        <v>60</v>
      </c>
      <c r="C12" s="101"/>
      <c r="D12" s="102"/>
      <c r="E12" s="17"/>
      <c r="F12" s="17"/>
      <c r="G12" s="17"/>
      <c r="H12" s="17"/>
      <c r="I12" s="17"/>
      <c r="J12" s="18"/>
    </row>
    <row r="13" spans="1:10" ht="35.1" customHeight="1" x14ac:dyDescent="0.25">
      <c r="A13" s="27">
        <f t="shared" si="0"/>
        <v>-8</v>
      </c>
      <c r="B13" s="103" t="s">
        <v>53</v>
      </c>
      <c r="C13" s="103"/>
      <c r="D13" s="104"/>
      <c r="E13" s="28"/>
      <c r="F13" s="28"/>
      <c r="G13" s="28"/>
      <c r="H13" s="28"/>
      <c r="I13" s="28"/>
      <c r="J13" s="29"/>
    </row>
    <row r="14" spans="1:10" ht="35.1" customHeight="1" x14ac:dyDescent="0.25">
      <c r="A14" s="16">
        <f t="shared" si="0"/>
        <v>-9</v>
      </c>
      <c r="B14" s="101" t="s">
        <v>61</v>
      </c>
      <c r="C14" s="101"/>
      <c r="D14" s="102"/>
      <c r="E14" s="17"/>
      <c r="F14" s="17"/>
      <c r="G14" s="17"/>
      <c r="H14" s="17"/>
      <c r="I14" s="17"/>
      <c r="J14" s="18"/>
    </row>
    <row r="15" spans="1:10" ht="35.1" customHeight="1" x14ac:dyDescent="0.25">
      <c r="A15" s="27">
        <f t="shared" si="0"/>
        <v>-10</v>
      </c>
      <c r="B15" s="103" t="s">
        <v>52</v>
      </c>
      <c r="C15" s="103"/>
      <c r="D15" s="104"/>
      <c r="E15" s="28"/>
      <c r="F15" s="28"/>
      <c r="G15" s="28"/>
      <c r="H15" s="28"/>
      <c r="I15" s="28"/>
      <c r="J15" s="29"/>
    </row>
    <row r="16" spans="1:10" ht="35.1" customHeight="1" x14ac:dyDescent="0.25">
      <c r="A16" s="19">
        <f t="shared" si="0"/>
        <v>-11</v>
      </c>
      <c r="B16" s="101" t="s">
        <v>51</v>
      </c>
      <c r="C16" s="101"/>
      <c r="D16" s="102"/>
      <c r="E16" s="17"/>
      <c r="F16" s="17"/>
      <c r="G16" s="17"/>
      <c r="H16" s="17"/>
      <c r="I16" s="17"/>
      <c r="J16" s="18"/>
    </row>
    <row r="17" spans="1:10" ht="35.1" customHeight="1" thickBot="1" x14ac:dyDescent="0.3">
      <c r="A17" s="34">
        <f t="shared" si="0"/>
        <v>-12</v>
      </c>
      <c r="B17" s="103" t="s">
        <v>71</v>
      </c>
      <c r="C17" s="103"/>
      <c r="D17" s="104"/>
      <c r="E17" s="28"/>
      <c r="F17" s="28"/>
      <c r="G17" s="28"/>
      <c r="H17" s="28"/>
      <c r="I17" s="28"/>
      <c r="J17" s="29"/>
    </row>
    <row r="18" spans="1:10" ht="28.5" customHeight="1" thickTop="1" thickBot="1" x14ac:dyDescent="0.3">
      <c r="A18" s="20"/>
      <c r="B18" s="21"/>
      <c r="C18" s="21"/>
      <c r="D18" s="25" t="s">
        <v>34</v>
      </c>
      <c r="E18" s="22">
        <f t="shared" ref="E18:J18" si="1">COUNTIF(E6:E17,"X")</f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3">
        <f t="shared" si="1"/>
        <v>0</v>
      </c>
    </row>
    <row r="19" spans="1:10" hidden="1" x14ac:dyDescent="0.25">
      <c r="A19" s="35"/>
    </row>
    <row r="20" spans="1:10" hidden="1" x14ac:dyDescent="0.25">
      <c r="A20" s="35"/>
      <c r="E20" s="37">
        <f>E18*5</f>
        <v>0</v>
      </c>
      <c r="F20" s="37">
        <f>F18*4</f>
        <v>0</v>
      </c>
      <c r="G20" s="37">
        <f>G18*3</f>
        <v>0</v>
      </c>
      <c r="H20" s="37">
        <f>H18*2</f>
        <v>0</v>
      </c>
      <c r="I20" s="37">
        <f>I18*1</f>
        <v>0</v>
      </c>
      <c r="J20" s="37">
        <f>J18*1</f>
        <v>0</v>
      </c>
    </row>
    <row r="21" spans="1:10" hidden="1" x14ac:dyDescent="0.25">
      <c r="A21" s="35"/>
    </row>
    <row r="22" spans="1:10" hidden="1" x14ac:dyDescent="0.25">
      <c r="A22" s="35"/>
      <c r="E22" s="37">
        <f>E20+F20+G20+H20+I20</f>
        <v>0</v>
      </c>
      <c r="F22" s="37">
        <f>12-J20</f>
        <v>12</v>
      </c>
      <c r="H22" s="12"/>
    </row>
    <row r="23" spans="1:10" hidden="1" x14ac:dyDescent="0.25"/>
    <row r="24" spans="1:10" ht="38.25" customHeight="1" x14ac:dyDescent="0.25">
      <c r="A24" s="113"/>
      <c r="B24" s="114"/>
      <c r="C24" s="114"/>
      <c r="D24" s="114"/>
      <c r="E24" s="110" t="s">
        <v>32</v>
      </c>
      <c r="F24" s="111"/>
      <c r="G24" s="111"/>
      <c r="H24" s="111"/>
      <c r="I24" s="112"/>
      <c r="J24" s="24">
        <f>$E22/$F22</f>
        <v>0</v>
      </c>
    </row>
    <row r="31" spans="1:10" x14ac:dyDescent="0.25">
      <c r="A31" s="35"/>
    </row>
    <row r="32" spans="1:10" x14ac:dyDescent="0.25">
      <c r="A32" s="35"/>
    </row>
    <row r="33" spans="1:1" x14ac:dyDescent="0.25">
      <c r="A33" s="35"/>
    </row>
    <row r="34" spans="1:1" x14ac:dyDescent="0.25">
      <c r="A34" s="35"/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  <row r="38" spans="1:1" x14ac:dyDescent="0.25">
      <c r="A38" s="35"/>
    </row>
  </sheetData>
  <mergeCells count="24">
    <mergeCell ref="J1:J3"/>
    <mergeCell ref="E24:I24"/>
    <mergeCell ref="A24:D24"/>
    <mergeCell ref="B14:D14"/>
    <mergeCell ref="B15:D15"/>
    <mergeCell ref="B13:D13"/>
    <mergeCell ref="E1:E3"/>
    <mergeCell ref="F1:F3"/>
    <mergeCell ref="G1:G3"/>
    <mergeCell ref="H1:H3"/>
    <mergeCell ref="I1:I3"/>
    <mergeCell ref="A1:B1"/>
    <mergeCell ref="B17:D17"/>
    <mergeCell ref="B16:D16"/>
    <mergeCell ref="B9:D9"/>
    <mergeCell ref="A2:B2"/>
    <mergeCell ref="A4:D4"/>
    <mergeCell ref="B10:D10"/>
    <mergeCell ref="B11:D11"/>
    <mergeCell ref="B12:D12"/>
    <mergeCell ref="B7:D7"/>
    <mergeCell ref="B6:D6"/>
    <mergeCell ref="A5:D5"/>
    <mergeCell ref="B8:D8"/>
  </mergeCells>
  <phoneticPr fontId="19" type="noConversion"/>
  <pageMargins left="0.75" right="0.75" top="1.5" bottom="0.75" header="0.75" footer="0.25"/>
  <pageSetup scale="81" orientation="portrait" r:id="rId1"/>
  <headerFooter alignWithMargins="0">
    <oddHeader>&amp;C&amp;"Times New Roman,Bold"&amp;20P&amp;16LANNING
&amp;U&amp;A</oddHeader>
    <oddFooter>&amp;L&amp;"Times New Roman,Regular"Prepared by Professional Services&amp;R&amp;8Nov.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39"/>
  <sheetViews>
    <sheetView workbookViewId="0">
      <selection activeCell="C2" sqref="C2"/>
    </sheetView>
  </sheetViews>
  <sheetFormatPr defaultColWidth="9.140625" defaultRowHeight="15" x14ac:dyDescent="0.25"/>
  <cols>
    <col min="1" max="1" width="4.42578125" style="13" customWidth="1"/>
    <col min="2" max="2" width="16" style="14" customWidth="1"/>
    <col min="3" max="3" width="41.28515625" style="14" customWidth="1"/>
    <col min="4" max="4" width="21" style="14" customWidth="1"/>
    <col min="5" max="10" width="3.7109375" style="15" customWidth="1"/>
    <col min="11" max="13" width="8.85546875" customWidth="1"/>
    <col min="14" max="16384" width="9.140625" style="12"/>
  </cols>
  <sheetData>
    <row r="1" spans="1:15" ht="32.25" customHeight="1" x14ac:dyDescent="0.25">
      <c r="A1" s="115" t="s">
        <v>75</v>
      </c>
      <c r="B1" s="116"/>
      <c r="C1" s="50" t="str">
        <f>'CES rating form'!C4</f>
        <v>consultant name here</v>
      </c>
      <c r="D1" s="51" t="s">
        <v>66</v>
      </c>
      <c r="E1" s="129" t="s">
        <v>37</v>
      </c>
      <c r="F1" s="129" t="s">
        <v>38</v>
      </c>
      <c r="G1" s="129" t="s">
        <v>39</v>
      </c>
      <c r="H1" s="129" t="s">
        <v>40</v>
      </c>
      <c r="I1" s="129" t="s">
        <v>41</v>
      </c>
      <c r="J1" s="129" t="s">
        <v>42</v>
      </c>
    </row>
    <row r="2" spans="1:15" ht="30.75" customHeight="1" x14ac:dyDescent="0.25">
      <c r="A2" s="115" t="s">
        <v>74</v>
      </c>
      <c r="B2" s="115"/>
      <c r="C2" s="50" t="str">
        <f>'Quality Checklist'!C2</f>
        <v>agreement number here</v>
      </c>
      <c r="D2" s="67">
        <f>'CES rating form'!K6</f>
        <v>33</v>
      </c>
      <c r="E2" s="129"/>
      <c r="F2" s="129"/>
      <c r="G2" s="129"/>
      <c r="H2" s="129"/>
      <c r="I2" s="129"/>
      <c r="J2" s="129"/>
    </row>
    <row r="3" spans="1:15" ht="31.5" customHeight="1" thickBot="1" x14ac:dyDescent="0.3">
      <c r="A3" s="45"/>
      <c r="B3" s="38"/>
      <c r="E3" s="129"/>
      <c r="F3" s="129"/>
      <c r="G3" s="129"/>
      <c r="H3" s="129"/>
      <c r="I3" s="129"/>
      <c r="J3" s="129"/>
    </row>
    <row r="4" spans="1:15" ht="39" customHeight="1" x14ac:dyDescent="0.25">
      <c r="A4" s="126" t="s">
        <v>33</v>
      </c>
      <c r="B4" s="127"/>
      <c r="C4" s="127"/>
      <c r="D4" s="128"/>
      <c r="E4" s="30">
        <v>5</v>
      </c>
      <c r="F4" s="30">
        <v>4</v>
      </c>
      <c r="G4" s="30">
        <v>3</v>
      </c>
      <c r="H4" s="30">
        <v>2</v>
      </c>
      <c r="I4" s="30">
        <v>1</v>
      </c>
      <c r="J4" s="31" t="s">
        <v>31</v>
      </c>
    </row>
    <row r="5" spans="1:15" ht="39" customHeight="1" x14ac:dyDescent="0.25">
      <c r="A5" s="105" t="s">
        <v>35</v>
      </c>
      <c r="B5" s="106"/>
      <c r="C5" s="106"/>
      <c r="D5" s="107"/>
      <c r="E5" s="43"/>
      <c r="F5" s="43"/>
      <c r="G5" s="43"/>
      <c r="H5" s="43"/>
      <c r="I5" s="43"/>
      <c r="J5" s="44"/>
    </row>
    <row r="6" spans="1:15" ht="30.95" customHeight="1" x14ac:dyDescent="0.25">
      <c r="A6" s="52">
        <v>-1</v>
      </c>
      <c r="B6" s="122" t="s">
        <v>62</v>
      </c>
      <c r="C6" s="122"/>
      <c r="D6" s="123"/>
      <c r="E6" s="17"/>
      <c r="F6" s="17"/>
      <c r="G6" s="17"/>
      <c r="H6" s="17"/>
      <c r="I6" s="17"/>
      <c r="J6" s="18"/>
      <c r="N6"/>
      <c r="O6"/>
    </row>
    <row r="7" spans="1:15" ht="30.95" customHeight="1" x14ac:dyDescent="0.25">
      <c r="A7" s="53">
        <f t="shared" ref="A7:A15" si="0">A6-1</f>
        <v>-2</v>
      </c>
      <c r="B7" s="120" t="s">
        <v>63</v>
      </c>
      <c r="C7" s="120"/>
      <c r="D7" s="121"/>
      <c r="E7" s="28"/>
      <c r="F7" s="28"/>
      <c r="G7" s="28"/>
      <c r="H7" s="28"/>
      <c r="I7" s="28"/>
      <c r="J7" s="29"/>
    </row>
    <row r="8" spans="1:15" ht="30.95" customHeight="1" x14ac:dyDescent="0.25">
      <c r="A8" s="52">
        <f t="shared" si="0"/>
        <v>-3</v>
      </c>
      <c r="B8" s="122" t="s">
        <v>69</v>
      </c>
      <c r="C8" s="122"/>
      <c r="D8" s="123"/>
      <c r="E8" s="17"/>
      <c r="F8" s="17"/>
      <c r="G8" s="17"/>
      <c r="H8" s="17"/>
      <c r="I8" s="17"/>
      <c r="J8" s="18"/>
    </row>
    <row r="9" spans="1:15" ht="30.95" customHeight="1" x14ac:dyDescent="0.25">
      <c r="A9" s="53">
        <f t="shared" si="0"/>
        <v>-4</v>
      </c>
      <c r="B9" s="120" t="s">
        <v>68</v>
      </c>
      <c r="C9" s="120"/>
      <c r="D9" s="121"/>
      <c r="E9" s="28"/>
      <c r="F9" s="28"/>
      <c r="G9" s="28"/>
      <c r="H9" s="28"/>
      <c r="I9" s="28"/>
      <c r="J9" s="29"/>
      <c r="M9" s="12"/>
    </row>
    <row r="10" spans="1:15" ht="30.95" customHeight="1" x14ac:dyDescent="0.25">
      <c r="A10" s="52">
        <f t="shared" si="0"/>
        <v>-5</v>
      </c>
      <c r="B10" s="122" t="s">
        <v>67</v>
      </c>
      <c r="C10" s="122"/>
      <c r="D10" s="123"/>
      <c r="E10" s="17"/>
      <c r="F10" s="17"/>
      <c r="G10" s="17"/>
      <c r="H10" s="17"/>
      <c r="I10" s="17"/>
      <c r="J10" s="18"/>
    </row>
    <row r="11" spans="1:15" ht="30.95" customHeight="1" x14ac:dyDescent="0.25">
      <c r="A11" s="53">
        <f t="shared" si="0"/>
        <v>-6</v>
      </c>
      <c r="B11" s="120" t="s">
        <v>64</v>
      </c>
      <c r="C11" s="120"/>
      <c r="D11" s="121"/>
      <c r="E11" s="28"/>
      <c r="F11" s="28"/>
      <c r="G11" s="28"/>
      <c r="H11" s="28"/>
      <c r="I11" s="28"/>
      <c r="J11" s="29"/>
    </row>
    <row r="12" spans="1:15" ht="30.75" customHeight="1" x14ac:dyDescent="0.25">
      <c r="A12" s="52">
        <f t="shared" si="0"/>
        <v>-7</v>
      </c>
      <c r="B12" s="122" t="s">
        <v>70</v>
      </c>
      <c r="C12" s="122"/>
      <c r="D12" s="123"/>
      <c r="E12" s="17"/>
      <c r="F12" s="17"/>
      <c r="G12" s="17"/>
      <c r="H12" s="17"/>
      <c r="I12" s="17"/>
      <c r="J12" s="18"/>
    </row>
    <row r="13" spans="1:15" ht="30.75" customHeight="1" x14ac:dyDescent="0.25">
      <c r="A13" s="53">
        <f t="shared" si="0"/>
        <v>-8</v>
      </c>
      <c r="B13" s="120" t="s">
        <v>72</v>
      </c>
      <c r="C13" s="120"/>
      <c r="D13" s="121"/>
      <c r="E13" s="28"/>
      <c r="F13" s="28"/>
      <c r="G13" s="28"/>
      <c r="H13" s="28"/>
      <c r="I13" s="28"/>
      <c r="J13" s="29"/>
    </row>
    <row r="14" spans="1:15" ht="30.75" customHeight="1" x14ac:dyDescent="0.25">
      <c r="A14" s="52">
        <f t="shared" si="0"/>
        <v>-9</v>
      </c>
      <c r="B14" s="122" t="s">
        <v>73</v>
      </c>
      <c r="C14" s="122"/>
      <c r="D14" s="123"/>
      <c r="E14" s="17"/>
      <c r="F14" s="17"/>
      <c r="G14" s="17"/>
      <c r="H14" s="17"/>
      <c r="I14" s="17"/>
      <c r="J14" s="18"/>
    </row>
    <row r="15" spans="1:15" ht="30.75" customHeight="1" thickBot="1" x14ac:dyDescent="0.3">
      <c r="A15" s="54">
        <f t="shared" si="0"/>
        <v>-10</v>
      </c>
      <c r="B15" s="124" t="s">
        <v>76</v>
      </c>
      <c r="C15" s="124"/>
      <c r="D15" s="125"/>
      <c r="E15" s="46"/>
      <c r="F15" s="46"/>
      <c r="G15" s="46"/>
      <c r="H15" s="46"/>
      <c r="I15" s="46"/>
      <c r="J15" s="47"/>
    </row>
    <row r="16" spans="1:15" ht="24.75" hidden="1" customHeight="1" thickTop="1" thickBot="1" x14ac:dyDescent="0.3">
      <c r="A16" s="39"/>
      <c r="B16" s="117"/>
      <c r="C16" s="118"/>
      <c r="D16" s="119"/>
      <c r="E16" s="40">
        <f t="shared" ref="E16:J16" si="1">COUNTIF(E6:E15,"X")</f>
        <v>0</v>
      </c>
      <c r="F16" s="40">
        <f t="shared" si="1"/>
        <v>0</v>
      </c>
      <c r="G16" s="40">
        <f t="shared" si="1"/>
        <v>0</v>
      </c>
      <c r="H16" s="40">
        <f t="shared" si="1"/>
        <v>0</v>
      </c>
      <c r="I16" s="40">
        <f t="shared" si="1"/>
        <v>0</v>
      </c>
      <c r="J16" s="41">
        <f t="shared" si="1"/>
        <v>0</v>
      </c>
    </row>
    <row r="17" spans="1:10" ht="13.5" hidden="1" customHeigh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30.95" hidden="1" customHeight="1" x14ac:dyDescent="0.25">
      <c r="A18"/>
      <c r="B18"/>
      <c r="C18"/>
      <c r="D18"/>
      <c r="E18" s="37">
        <f>E16*5</f>
        <v>0</v>
      </c>
      <c r="F18" s="37">
        <f>F16*4</f>
        <v>0</v>
      </c>
      <c r="G18" s="37">
        <f>G16*3</f>
        <v>0</v>
      </c>
      <c r="H18" s="37">
        <f>H16*2</f>
        <v>0</v>
      </c>
      <c r="I18" s="37">
        <f>I16*1</f>
        <v>0</v>
      </c>
      <c r="J18" s="37">
        <f>J16*1</f>
        <v>0</v>
      </c>
    </row>
    <row r="19" spans="1:10" ht="30.95" hidden="1" customHeight="1" x14ac:dyDescent="0.25">
      <c r="A19"/>
      <c r="B19"/>
      <c r="C19"/>
      <c r="D19"/>
      <c r="E19" s="37">
        <f>E18+F18+G18+H18+I18</f>
        <v>0</v>
      </c>
      <c r="F19" s="37">
        <f>10-J18</f>
        <v>10</v>
      </c>
      <c r="G19"/>
      <c r="H19"/>
      <c r="I19"/>
      <c r="J19"/>
    </row>
    <row r="20" spans="1:10" ht="30.95" customHeight="1" thickTop="1" x14ac:dyDescent="0.25">
      <c r="A20"/>
      <c r="B20"/>
      <c r="C20"/>
      <c r="D20"/>
      <c r="E20" s="110" t="s">
        <v>32</v>
      </c>
      <c r="F20" s="111"/>
      <c r="G20" s="111"/>
      <c r="H20" s="111"/>
      <c r="I20" s="111"/>
      <c r="J20" s="26">
        <f>E19/F19</f>
        <v>0</v>
      </c>
    </row>
    <row r="21" spans="1:10" ht="12" customHeight="1" x14ac:dyDescent="0.25">
      <c r="A21" s="36"/>
      <c r="B21"/>
      <c r="C21"/>
      <c r="D21"/>
      <c r="E21"/>
      <c r="F21"/>
      <c r="G21"/>
      <c r="H21"/>
      <c r="I21"/>
      <c r="J21"/>
    </row>
    <row r="22" spans="1:10" ht="30.95" customHeight="1" x14ac:dyDescent="0.25">
      <c r="A22" s="36"/>
      <c r="B22"/>
      <c r="C22"/>
      <c r="D22"/>
      <c r="E22"/>
      <c r="F22"/>
      <c r="G22"/>
      <c r="H22"/>
      <c r="I22"/>
      <c r="J22"/>
    </row>
    <row r="23" spans="1:10" ht="30.95" customHeight="1" x14ac:dyDescent="0.25">
      <c r="A23" s="36"/>
      <c r="B23"/>
      <c r="C23"/>
      <c r="D23"/>
      <c r="E23"/>
      <c r="F23"/>
      <c r="G23"/>
      <c r="H23"/>
      <c r="I23"/>
      <c r="J23"/>
    </row>
    <row r="24" spans="1:10" ht="28.5" customHeight="1" x14ac:dyDescent="0.25">
      <c r="A24" s="36"/>
      <c r="B24"/>
      <c r="C24"/>
      <c r="D24"/>
      <c r="E24"/>
      <c r="F24"/>
      <c r="G24"/>
      <c r="H24"/>
      <c r="I24"/>
      <c r="J24"/>
    </row>
    <row r="25" spans="1:10" hidden="1" x14ac:dyDescent="0.25">
      <c r="A25" s="36"/>
      <c r="B25"/>
      <c r="C25"/>
      <c r="D25"/>
      <c r="E25"/>
      <c r="F25"/>
      <c r="G25"/>
      <c r="H25"/>
      <c r="I25"/>
      <c r="J25"/>
    </row>
    <row r="26" spans="1:10" hidden="1" x14ac:dyDescent="0.25">
      <c r="A26" s="36"/>
      <c r="B26"/>
      <c r="C26"/>
      <c r="D26"/>
      <c r="E26"/>
      <c r="F26"/>
      <c r="G26"/>
      <c r="H26"/>
      <c r="I26"/>
      <c r="J26"/>
    </row>
    <row r="27" spans="1:10" hidden="1" x14ac:dyDescent="0.25">
      <c r="A27" s="36"/>
      <c r="B27"/>
      <c r="C27"/>
      <c r="D27"/>
      <c r="E27"/>
      <c r="F27"/>
      <c r="G27"/>
      <c r="H27"/>
      <c r="I27"/>
      <c r="J27"/>
    </row>
    <row r="28" spans="1:10" hidden="1" x14ac:dyDescent="0.25">
      <c r="A28" s="36"/>
      <c r="B28"/>
      <c r="C28"/>
      <c r="D28"/>
      <c r="E28"/>
      <c r="F28"/>
      <c r="G28"/>
      <c r="H28"/>
      <c r="I28"/>
      <c r="J28"/>
    </row>
    <row r="29" spans="1:10" x14ac:dyDescent="0.25">
      <c r="A29" s="36"/>
      <c r="B29"/>
      <c r="C29"/>
      <c r="D29"/>
      <c r="E29"/>
      <c r="F29"/>
      <c r="G29"/>
      <c r="H29"/>
      <c r="I29"/>
      <c r="J29"/>
    </row>
    <row r="30" spans="1:10" ht="38.25" customHeight="1" x14ac:dyDescent="0.25">
      <c r="A30" s="36"/>
      <c r="B30"/>
      <c r="C30"/>
      <c r="D30"/>
      <c r="E30"/>
      <c r="F30"/>
      <c r="G30"/>
      <c r="H30"/>
      <c r="I30"/>
      <c r="J30"/>
    </row>
    <row r="31" spans="1:10" x14ac:dyDescent="0.25">
      <c r="A31" s="36"/>
      <c r="B31"/>
      <c r="C31"/>
      <c r="D31"/>
      <c r="E31"/>
      <c r="F31"/>
      <c r="G31"/>
      <c r="H31"/>
      <c r="I31"/>
      <c r="J31"/>
    </row>
    <row r="32" spans="1:10" x14ac:dyDescent="0.25">
      <c r="A32" s="36"/>
      <c r="B32"/>
      <c r="C32"/>
      <c r="D32"/>
      <c r="E32"/>
      <c r="F32"/>
      <c r="G32"/>
      <c r="H32"/>
      <c r="I32"/>
      <c r="J32"/>
    </row>
    <row r="33" spans="1:10" x14ac:dyDescent="0.25">
      <c r="A33" s="36"/>
      <c r="B33"/>
      <c r="C33"/>
      <c r="D33"/>
      <c r="E33"/>
      <c r="F33"/>
      <c r="G33"/>
      <c r="H33"/>
      <c r="I33"/>
      <c r="J33"/>
    </row>
    <row r="34" spans="1:10" x14ac:dyDescent="0.25">
      <c r="A34" s="36"/>
      <c r="B34"/>
      <c r="C34"/>
      <c r="D34"/>
      <c r="E34"/>
      <c r="F34"/>
      <c r="G34"/>
      <c r="H34"/>
      <c r="I34"/>
      <c r="J34"/>
    </row>
    <row r="35" spans="1:10" x14ac:dyDescent="0.25">
      <c r="A35" s="36"/>
      <c r="B35"/>
      <c r="C35"/>
      <c r="D35"/>
      <c r="E35"/>
      <c r="F35"/>
      <c r="G35"/>
      <c r="H35"/>
      <c r="I35"/>
      <c r="J35"/>
    </row>
    <row r="36" spans="1:10" x14ac:dyDescent="0.25">
      <c r="A36" s="36"/>
      <c r="B36"/>
      <c r="C36"/>
      <c r="D36"/>
      <c r="E36"/>
      <c r="F36"/>
      <c r="G36"/>
      <c r="H36"/>
      <c r="I36"/>
      <c r="J36"/>
    </row>
    <row r="37" spans="1:10" x14ac:dyDescent="0.25">
      <c r="A37" s="36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</sheetData>
  <mergeCells count="22">
    <mergeCell ref="J1:J3"/>
    <mergeCell ref="E1:E3"/>
    <mergeCell ref="F1:F3"/>
    <mergeCell ref="G1:G3"/>
    <mergeCell ref="H1:H3"/>
    <mergeCell ref="I1:I3"/>
    <mergeCell ref="A1:B1"/>
    <mergeCell ref="B10:D10"/>
    <mergeCell ref="B9:D9"/>
    <mergeCell ref="B8:D8"/>
    <mergeCell ref="B7:D7"/>
    <mergeCell ref="A2:B2"/>
    <mergeCell ref="A4:D4"/>
    <mergeCell ref="B6:D6"/>
    <mergeCell ref="A5:D5"/>
    <mergeCell ref="E20:I20"/>
    <mergeCell ref="B16:D16"/>
    <mergeCell ref="B11:D11"/>
    <mergeCell ref="B12:D12"/>
    <mergeCell ref="B14:D14"/>
    <mergeCell ref="B15:D15"/>
    <mergeCell ref="B13:D13"/>
  </mergeCells>
  <phoneticPr fontId="19" type="noConversion"/>
  <pageMargins left="0.75" right="0.75" top="1.5" bottom="0.5" header="0.75" footer="0.25"/>
  <pageSetup scale="86" orientation="portrait" r:id="rId1"/>
  <headerFooter alignWithMargins="0">
    <oddHeader>&amp;C&amp;"Times New Roman,Bold"&amp;20P&amp;14LANNING&amp;20&amp;U
&amp;16&amp;A</oddHeader>
    <oddFooter xml:space="preserve">&amp;LPrepared by Professional Services&amp;R&amp;8Nov. 2021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B17" sqref="B17"/>
    </sheetView>
  </sheetViews>
  <sheetFormatPr defaultRowHeight="12.75" x14ac:dyDescent="0.2"/>
  <cols>
    <col min="1" max="1" width="17.7109375" bestFit="1" customWidth="1"/>
    <col min="2" max="2" width="26.7109375" bestFit="1" customWidth="1"/>
  </cols>
  <sheetData>
    <row r="1" spans="1:2" x14ac:dyDescent="0.2">
      <c r="A1" s="1" t="s">
        <v>3</v>
      </c>
      <c r="B1" s="1" t="s">
        <v>24</v>
      </c>
    </row>
    <row r="2" spans="1:2" x14ac:dyDescent="0.2">
      <c r="A2" s="48" t="s">
        <v>84</v>
      </c>
      <c r="B2" s="48" t="s">
        <v>84</v>
      </c>
    </row>
    <row r="3" spans="1:2" x14ac:dyDescent="0.2">
      <c r="A3" s="48" t="s">
        <v>83</v>
      </c>
      <c r="B3" t="s">
        <v>49</v>
      </c>
    </row>
    <row r="4" spans="1:2" x14ac:dyDescent="0.2">
      <c r="A4" t="s">
        <v>4</v>
      </c>
      <c r="B4" t="s">
        <v>77</v>
      </c>
    </row>
    <row r="5" spans="1:2" x14ac:dyDescent="0.2">
      <c r="A5" s="48" t="s">
        <v>18</v>
      </c>
      <c r="B5" t="s">
        <v>79</v>
      </c>
    </row>
    <row r="6" spans="1:2" x14ac:dyDescent="0.2">
      <c r="A6" s="48" t="s">
        <v>50</v>
      </c>
      <c r="B6" t="s">
        <v>26</v>
      </c>
    </row>
    <row r="7" spans="1:2" x14ac:dyDescent="0.2">
      <c r="B7" t="s">
        <v>78</v>
      </c>
    </row>
    <row r="8" spans="1:2" x14ac:dyDescent="0.2">
      <c r="B8" s="48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K25"/>
  <sheetViews>
    <sheetView workbookViewId="0">
      <selection activeCell="G25" sqref="A1:G25"/>
    </sheetView>
  </sheetViews>
  <sheetFormatPr defaultRowHeight="12.75" x14ac:dyDescent="0.2"/>
  <cols>
    <col min="1" max="1" width="16.7109375" customWidth="1"/>
    <col min="2" max="2" width="16.42578125" customWidth="1"/>
  </cols>
  <sheetData>
    <row r="1" spans="1:11" x14ac:dyDescent="0.2">
      <c r="A1" s="7"/>
      <c r="B1" s="7"/>
      <c r="C1" s="7"/>
      <c r="D1" s="7"/>
      <c r="E1" s="7"/>
      <c r="F1" s="7"/>
      <c r="G1" s="7"/>
    </row>
    <row r="2" spans="1:11" x14ac:dyDescent="0.2">
      <c r="A2" s="7"/>
      <c r="B2" s="7"/>
      <c r="C2" s="7"/>
      <c r="D2" s="7"/>
      <c r="E2" s="7"/>
      <c r="F2" s="7"/>
      <c r="G2" s="7"/>
      <c r="K2" s="32"/>
    </row>
    <row r="3" spans="1:11" x14ac:dyDescent="0.2">
      <c r="A3" s="7" t="s">
        <v>6</v>
      </c>
      <c r="B3" s="7"/>
      <c r="C3" s="7"/>
      <c r="D3" s="7"/>
      <c r="E3" s="7" t="s">
        <v>22</v>
      </c>
      <c r="F3" s="7"/>
      <c r="G3" s="7"/>
    </row>
    <row r="4" spans="1:11" x14ac:dyDescent="0.2">
      <c r="A4" s="8">
        <f>IF('CES rating form'!B12="Structural Evaluation",0.1,0)</f>
        <v>0</v>
      </c>
      <c r="B4" s="8"/>
      <c r="C4" s="8"/>
      <c r="D4" s="8"/>
      <c r="E4" s="8">
        <f>SUM(A4:C4)</f>
        <v>0</v>
      </c>
      <c r="F4" s="8"/>
      <c r="G4" s="7"/>
    </row>
    <row r="5" spans="1:11" x14ac:dyDescent="0.2">
      <c r="A5" s="7" t="s">
        <v>5</v>
      </c>
      <c r="B5" s="7" t="s">
        <v>7</v>
      </c>
      <c r="C5" s="7"/>
      <c r="D5" s="7"/>
      <c r="E5" s="7" t="s">
        <v>8</v>
      </c>
      <c r="F5" s="7"/>
      <c r="G5" s="7"/>
    </row>
    <row r="6" spans="1:11" x14ac:dyDescent="0.2">
      <c r="A6" s="8">
        <f>IF('CES rating form'!B12="DESIGN-Design Phase",1,0)</f>
        <v>0</v>
      </c>
      <c r="B6" s="8">
        <f>IF('CES rating form'!B12="Planning",1,0)</f>
        <v>0</v>
      </c>
      <c r="C6" s="8"/>
      <c r="D6" s="8"/>
      <c r="E6" s="8">
        <f>SUM(A6:C6)</f>
        <v>0</v>
      </c>
      <c r="F6" s="8"/>
      <c r="G6" s="7"/>
    </row>
    <row r="7" spans="1:11" ht="25.5" x14ac:dyDescent="0.2">
      <c r="A7" s="9" t="s">
        <v>10</v>
      </c>
      <c r="B7" s="8" t="s">
        <v>48</v>
      </c>
      <c r="C7" s="8"/>
      <c r="D7" s="8"/>
      <c r="E7" s="8" t="s">
        <v>11</v>
      </c>
      <c r="F7" s="8"/>
      <c r="G7" s="7"/>
    </row>
    <row r="8" spans="1:11" x14ac:dyDescent="0.2">
      <c r="A8" s="8">
        <f>IF('CES rating form'!B12="Construction Inspection",10,0)</f>
        <v>0</v>
      </c>
      <c r="B8" s="8">
        <f>IF('CES rating form'!B12="ENVIRONMENTAL - Asbestos",10,0)</f>
        <v>0</v>
      </c>
      <c r="C8" s="8"/>
      <c r="D8" s="8"/>
      <c r="E8" s="8">
        <f>SUM(A8:C8)</f>
        <v>0</v>
      </c>
      <c r="F8" s="8"/>
      <c r="G8" s="7"/>
    </row>
    <row r="9" spans="1:11" ht="25.5" x14ac:dyDescent="0.2">
      <c r="A9" s="9" t="s">
        <v>12</v>
      </c>
      <c r="B9" s="8"/>
      <c r="C9" s="8"/>
      <c r="D9" s="8"/>
      <c r="E9" s="8" t="s">
        <v>9</v>
      </c>
      <c r="F9" s="8"/>
      <c r="G9" s="7"/>
    </row>
    <row r="10" spans="1:11" x14ac:dyDescent="0.2">
      <c r="A10" s="8">
        <f>IF('CES rating form'!B12="DESIGN-Construction Phase",100,0)</f>
        <v>0</v>
      </c>
      <c r="B10" s="8"/>
      <c r="C10" s="8"/>
      <c r="D10" s="8"/>
      <c r="E10" s="8">
        <f>SUM(A10:C10)</f>
        <v>0</v>
      </c>
      <c r="F10" s="8"/>
      <c r="G10" s="7"/>
    </row>
    <row r="11" spans="1:11" x14ac:dyDescent="0.2">
      <c r="A11" s="8" t="s">
        <v>13</v>
      </c>
      <c r="B11" s="8"/>
      <c r="C11" s="8"/>
      <c r="D11" s="8"/>
      <c r="E11" s="8" t="s">
        <v>14</v>
      </c>
      <c r="F11" s="8"/>
      <c r="G11" s="7"/>
    </row>
    <row r="12" spans="1:11" x14ac:dyDescent="0.2">
      <c r="A12" s="8">
        <f>IF('CES rating form'!B12="DESIGN-Overall Quality",1000,0)</f>
        <v>0</v>
      </c>
      <c r="B12" s="8"/>
      <c r="C12" s="8"/>
      <c r="D12" s="8"/>
      <c r="E12" s="8">
        <f>SUM(A12:C12)</f>
        <v>0</v>
      </c>
      <c r="F12" s="8"/>
      <c r="G12" s="7"/>
    </row>
    <row r="13" spans="1:11" x14ac:dyDescent="0.2">
      <c r="A13" s="8" t="s">
        <v>28</v>
      </c>
      <c r="B13" s="8"/>
      <c r="C13" s="8"/>
      <c r="D13" s="8"/>
      <c r="E13" s="8" t="s">
        <v>29</v>
      </c>
      <c r="F13" s="8"/>
      <c r="G13" s="7"/>
    </row>
    <row r="14" spans="1:11" x14ac:dyDescent="0.2">
      <c r="A14" s="8">
        <f>IF('CES rating form'!B12="ENVIRONMENTAL",10000,0)</f>
        <v>0</v>
      </c>
      <c r="B14" s="8"/>
      <c r="C14" s="8"/>
      <c r="D14" s="8"/>
      <c r="E14" s="8">
        <f>SUM(A14:C14)</f>
        <v>0</v>
      </c>
      <c r="F14" s="8"/>
      <c r="G14" s="7"/>
    </row>
    <row r="15" spans="1:11" x14ac:dyDescent="0.2">
      <c r="A15" s="7"/>
      <c r="B15" s="7"/>
      <c r="C15" s="7"/>
      <c r="D15" s="7"/>
      <c r="E15" s="7"/>
      <c r="F15" s="7"/>
      <c r="G15" s="7"/>
    </row>
    <row r="16" spans="1:11" x14ac:dyDescent="0.2">
      <c r="A16" s="33">
        <f>SUM(E4,E6,E8,E10,E12,E14)</f>
        <v>0</v>
      </c>
      <c r="B16" s="7"/>
      <c r="C16" s="7"/>
      <c r="D16" s="7"/>
      <c r="E16" s="7"/>
      <c r="F16" s="7"/>
      <c r="G16" s="7"/>
    </row>
    <row r="17" spans="1:7" x14ac:dyDescent="0.2">
      <c r="A17" s="7"/>
      <c r="B17" s="7"/>
      <c r="C17" s="7"/>
      <c r="D17" s="7"/>
      <c r="E17" s="7"/>
      <c r="F17" s="7"/>
      <c r="G17" s="7"/>
    </row>
    <row r="18" spans="1:7" x14ac:dyDescent="0.2">
      <c r="A18" s="7"/>
      <c r="B18" s="7"/>
      <c r="C18" s="7"/>
      <c r="D18" s="7"/>
      <c r="E18" s="7"/>
      <c r="F18" s="7"/>
      <c r="G18" s="7"/>
    </row>
    <row r="19" spans="1:7" x14ac:dyDescent="0.2">
      <c r="A19" s="10">
        <f>'CES rating form'!C14*'CES rating form'!D14</f>
        <v>0</v>
      </c>
      <c r="B19" s="10">
        <f>'CES rating form'!C14*'CES rating form'!E14</f>
        <v>0</v>
      </c>
      <c r="C19" s="10">
        <f>'CES rating form'!C14*'CES rating form'!F14</f>
        <v>0</v>
      </c>
      <c r="D19" s="10">
        <f>'CES rating form'!C14*'CES rating form'!G14</f>
        <v>0</v>
      </c>
      <c r="E19" s="10">
        <f>'CES rating form'!C14*'CES rating form'!H14</f>
        <v>0</v>
      </c>
      <c r="F19" s="10">
        <f>'CES rating form'!C14*'CES rating form'!I14</f>
        <v>0</v>
      </c>
      <c r="G19" s="10">
        <f>SUM(A19:F19)</f>
        <v>0</v>
      </c>
    </row>
    <row r="20" spans="1:7" x14ac:dyDescent="0.2">
      <c r="A20" s="10"/>
      <c r="B20" s="10"/>
      <c r="C20" s="10"/>
      <c r="D20" s="10"/>
      <c r="E20" s="10"/>
      <c r="F20" s="10"/>
      <c r="G20" s="10"/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10">
        <f>'CES rating form'!C17*'CES rating form'!D17</f>
        <v>0</v>
      </c>
      <c r="B22" s="10">
        <f>'CES rating form'!C17*'CES rating form'!E17</f>
        <v>0</v>
      </c>
      <c r="C22" s="10">
        <f>'CES rating form'!C17*'CES rating form'!F17</f>
        <v>0</v>
      </c>
      <c r="D22" s="10">
        <f>'CES rating form'!C17*'CES rating form'!G17</f>
        <v>0</v>
      </c>
      <c r="E22" s="10">
        <f>'CES rating form'!C17*'CES rating form'!H17</f>
        <v>0</v>
      </c>
      <c r="F22" s="10">
        <f>'CES rating form'!C17*'CES rating form'!I17</f>
        <v>0</v>
      </c>
      <c r="G22" s="10">
        <f>SUM(A22:F22)</f>
        <v>0</v>
      </c>
    </row>
    <row r="23" spans="1:7" x14ac:dyDescent="0.2">
      <c r="A23" s="10"/>
      <c r="B23" s="10"/>
      <c r="C23" s="10"/>
      <c r="D23" s="10"/>
      <c r="E23" s="10"/>
      <c r="F23" s="10"/>
      <c r="G23" s="10"/>
    </row>
    <row r="24" spans="1:7" x14ac:dyDescent="0.2">
      <c r="A24" s="10"/>
      <c r="B24" s="10"/>
      <c r="C24" s="10"/>
      <c r="D24" s="10"/>
      <c r="E24" s="10"/>
      <c r="F24" s="10"/>
      <c r="G24" s="10"/>
    </row>
    <row r="25" spans="1:7" x14ac:dyDescent="0.2">
      <c r="A25" s="10">
        <f>'CES rating form'!C20*'CES rating form'!D20</f>
        <v>0</v>
      </c>
      <c r="B25" s="10">
        <f>'CES rating form'!C20*'CES rating form'!E20</f>
        <v>0</v>
      </c>
      <c r="C25" s="10">
        <f>'CES rating form'!C20*'CES rating form'!F20</f>
        <v>0</v>
      </c>
      <c r="D25" s="10">
        <f>'CES rating form'!C20*'CES rating form'!G20</f>
        <v>0</v>
      </c>
      <c r="E25" s="10">
        <f>'CES rating form'!C20*'CES rating form'!H20</f>
        <v>0</v>
      </c>
      <c r="F25" s="10">
        <f>'CES rating form'!C20*'CES rating form'!I20</f>
        <v>0</v>
      </c>
      <c r="G25" s="10">
        <f>SUM(A25:F25)</f>
        <v>0</v>
      </c>
    </row>
  </sheetData>
  <sheetProtection password="DC85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CES rating form</vt:lpstr>
      <vt:lpstr>Quality Checklist</vt:lpstr>
      <vt:lpstr>Project Management Checklist</vt:lpstr>
      <vt:lpstr>drop down info</vt:lpstr>
      <vt:lpstr>formulas</vt:lpstr>
      <vt:lpstr>'CES rating form'!Print_Area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Miller</dc:creator>
  <cp:lastModifiedBy>Brown, Kwincy [DOT]</cp:lastModifiedBy>
  <cp:lastPrinted>2023-11-28T19:34:06Z</cp:lastPrinted>
  <dcterms:created xsi:type="dcterms:W3CDTF">2003-06-03T14:32:19Z</dcterms:created>
  <dcterms:modified xsi:type="dcterms:W3CDTF">2023-12-04T15:36:19Z</dcterms:modified>
</cp:coreProperties>
</file>