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9375" windowHeight="4395" tabRatio="778" activeTab="0"/>
  </bookViews>
  <sheets>
    <sheet name="Abstract of Ratables" sheetId="1" r:id="rId1"/>
  </sheets>
  <definedNames>
    <definedName name="_Fill" hidden="1">'Abstract of Ratables'!#REF!</definedName>
    <definedName name="_xlnm.Print_Area" localSheetId="0">'Abstract of Ratables'!$A$2:$CO$30</definedName>
    <definedName name="_xlnm.Print_Titles" localSheetId="0">'Abstract of Ratables'!$A:$B,'Abstract of Ratables'!$2:$6</definedName>
  </definedNames>
  <calcPr fullCalcOnLoad="1"/>
</workbook>
</file>

<file path=xl/sharedStrings.xml><?xml version="1.0" encoding="utf-8"?>
<sst xmlns="http://schemas.openxmlformats.org/spreadsheetml/2006/main" count="189" uniqueCount="169">
  <si>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</si>
  <si>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</si>
  <si>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</si>
  <si>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</si>
  <si>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</si>
  <si>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</si>
  <si>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</si>
  <si>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</si>
  <si>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</si>
  <si>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</si>
  <si>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</si>
  <si>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</si>
  <si>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</si>
  <si>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</si>
  <si>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</si>
  <si>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</si>
  <si>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</si>
  <si>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</si>
  <si>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</si>
  <si>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</si>
  <si>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</si>
  <si>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</si>
  <si>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</si>
  <si>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</si>
  <si>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</si>
  <si>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</si>
  <si>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</si>
  <si>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</si>
  <si>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</si>
  <si>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</si>
  <si>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</si>
  <si>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0101</t>
  </si>
  <si>
    <t>Absecon City</t>
  </si>
  <si>
    <t>0102</t>
  </si>
  <si>
    <t>Atlantic City</t>
  </si>
  <si>
    <t>0103</t>
  </si>
  <si>
    <t>Brigantine City</t>
  </si>
  <si>
    <t>0104</t>
  </si>
  <si>
    <t>Buena Boro</t>
  </si>
  <si>
    <t>0105</t>
  </si>
  <si>
    <t>Buena Vista Twp</t>
  </si>
  <si>
    <t>0106</t>
  </si>
  <si>
    <t>Corbin City</t>
  </si>
  <si>
    <t>0107</t>
  </si>
  <si>
    <t>Egg Harbor City</t>
  </si>
  <si>
    <t>0108</t>
  </si>
  <si>
    <t>Egg Harbor Twp</t>
  </si>
  <si>
    <t>0109</t>
  </si>
  <si>
    <t>Estell Manor City</t>
  </si>
  <si>
    <t>0110</t>
  </si>
  <si>
    <t>Folsom Boro</t>
  </si>
  <si>
    <t>0111</t>
  </si>
  <si>
    <t>Galloway Twp</t>
  </si>
  <si>
    <t>0112</t>
  </si>
  <si>
    <t>Hamilton Twp</t>
  </si>
  <si>
    <t>0113</t>
  </si>
  <si>
    <t>Hammonton Town</t>
  </si>
  <si>
    <t>0114</t>
  </si>
  <si>
    <t>Linwood City</t>
  </si>
  <si>
    <t>0115</t>
  </si>
  <si>
    <t>Longport Boro</t>
  </si>
  <si>
    <t>0116</t>
  </si>
  <si>
    <t>Margate City</t>
  </si>
  <si>
    <t>0117</t>
  </si>
  <si>
    <t>Mullica Twp</t>
  </si>
  <si>
    <t>0118</t>
  </si>
  <si>
    <t>Northfield City</t>
  </si>
  <si>
    <t>0119</t>
  </si>
  <si>
    <t>Pleasantville City</t>
  </si>
  <si>
    <t>0120</t>
  </si>
  <si>
    <t>Port Republic City</t>
  </si>
  <si>
    <t>0121</t>
  </si>
  <si>
    <t>Somers Point City</t>
  </si>
  <si>
    <t>0122</t>
  </si>
  <si>
    <t>Ventnor City</t>
  </si>
  <si>
    <t>0123</t>
  </si>
  <si>
    <t>Weymouth Twp</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</si>
  <si>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</si>
  <si>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</si>
  <si>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</si>
  <si>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</si>
  <si>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</si>
  <si>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</si>
  <si>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</si>
  <si>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</si>
  <si>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</si>
  <si>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</si>
  <si>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</si>
  <si>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</si>
  <si>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</si>
  <si>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</si>
  <si>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</si>
  <si>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</si>
  <si>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</si>
  <si>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</si>
  <si>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</si>
  <si>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</si>
  <si>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</si>
  <si>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</si>
  <si>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</si>
  <si>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</si>
  <si>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</si>
  <si>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</si>
  <si>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</si>
  <si>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</si>
  <si>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</si>
  <si>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</si>
  <si>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</si>
  <si>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</si>
  <si>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</si>
  <si>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</si>
  <si>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</si>
  <si>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</si>
  <si>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</si>
  <si>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</si>
  <si>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</si>
  <si>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</si>
  <si>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</si>
  <si>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</si>
  <si>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</si>
  <si>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</si>
  <si>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</si>
  <si>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</si>
  <si>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</si>
  <si>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</si>
  <si>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</si>
  <si>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</si>
  <si>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</si>
  <si>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</si>
  <si>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</si>
  <si>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</si>
  <si>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(17)
Total Value                                           (sum of 1                                    Through 16)                                             (transfer to Col 3)</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</si>
  <si>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</si>
  <si>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</si>
  <si>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</si>
  <si>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</si>
  <si>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</si>
  <si>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</si>
  <si>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</si>
  <si>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</si>
  <si>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</si>
  <si>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</si>
  <si>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</si>
  <si>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</si>
  <si>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</si>
  <si>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</si>
  <si>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</si>
  <si>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</si>
  <si>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</si>
  <si>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</si>
  <si>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</si>
  <si>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Taxing District</t>
  </si>
  <si>
    <t xml:space="preserve">True Value of Expired UEZ Abatements
 </t>
  </si>
  <si>
    <t xml:space="preserve">True Value Class II Railroad Property
</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</si>
  <si>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</si>
  <si>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</si>
  <si>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</si>
  <si>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</si>
  <si>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</si>
  <si>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</si>
  <si>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</si>
  <si>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</si>
  <si>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</si>
  <si>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</si>
  <si>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(i) DISTRICT SCHOOL PURPOSES</t>
  </si>
  <si>
    <t>Fire District F01</t>
  </si>
  <si>
    <t>Fire District F02</t>
  </si>
  <si>
    <t>Fire District F03</t>
  </si>
  <si>
    <t>Fire District F04</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</si>
</sst>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_(* #,##0.000_);_(* \(#,##0.000\);_(* &quot;-&quot;???_);_(@_)"/>
  </numFmts>
  <fonts count="42">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4" fillId="0" borderId="0">
      <alignment/>
      <protection/>
    </xf>
    <xf numFmtId="0" fontId="25" fillId="0" borderId="0">
      <alignment/>
      <protection/>
    </xf>
    <xf numFmtId="0" fontId="24" fillId="0" borderId="0">
      <alignment/>
      <protection/>
    </xf>
    <xf numFmtId="0" fontId="2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4">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43" fontId="0" fillId="0" borderId="10" xfId="42" applyFont="1" applyFill="1" applyBorder="1" applyAlignment="1">
      <alignment/>
    </xf>
    <xf numFmtId="175" fontId="0" fillId="33" borderId="0" xfId="0" applyNumberFormat="1" applyFont="1" applyFill="1" applyAlignment="1">
      <alignment horizontal="right"/>
    </xf>
    <xf numFmtId="3" fontId="0" fillId="34" borderId="11"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1" xfId="0" applyFill="1" applyBorder="1" applyAlignment="1">
      <alignment horizontal="center" vertical="center" wrapText="1"/>
    </xf>
    <xf numFmtId="3" fontId="0" fillId="34" borderId="11" xfId="42" applyNumberFormat="1" applyFont="1" applyFill="1" applyBorder="1" applyAlignment="1">
      <alignment horizontal="right" vertical="center"/>
    </xf>
    <xf numFmtId="4" fontId="0" fillId="34" borderId="11" xfId="42" applyNumberFormat="1" applyFont="1" applyFill="1" applyBorder="1" applyAlignment="1">
      <alignment horizontal="right" vertical="center"/>
    </xf>
    <xf numFmtId="43" fontId="0" fillId="34" borderId="11" xfId="42" applyFont="1" applyFill="1" applyBorder="1" applyAlignment="1">
      <alignment horizontal="right" vertical="center"/>
    </xf>
    <xf numFmtId="0" fontId="0" fillId="0" borderId="0" xfId="0" applyFill="1" applyBorder="1" applyAlignment="1">
      <alignment horizontal="center" vertical="center" wrapText="1"/>
    </xf>
    <xf numFmtId="3" fontId="0" fillId="0" borderId="11" xfId="0" applyNumberFormat="1" applyFont="1" applyFill="1" applyBorder="1" applyAlignment="1">
      <alignment horizontal="right"/>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43" fontId="0" fillId="34" borderId="11" xfId="42" applyNumberFormat="1" applyFont="1" applyFill="1" applyBorder="1" applyAlignment="1">
      <alignment horizontal="right" vertical="center"/>
    </xf>
    <xf numFmtId="0" fontId="0" fillId="34" borderId="11"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1" fillId="0" borderId="14" xfId="0" applyFont="1" applyFill="1" applyBorder="1" applyAlignment="1">
      <alignment vertical="center" wrapText="1"/>
    </xf>
    <xf numFmtId="0" fontId="0" fillId="33" borderId="0" xfId="0" applyFill="1" applyBorder="1" applyAlignment="1" quotePrefix="1">
      <alignment horizontal="center"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4" fontId="0" fillId="35" borderId="11" xfId="42" applyNumberFormat="1" applyFont="1" applyFill="1" applyBorder="1" applyAlignment="1">
      <alignment horizontal="right" vertical="center"/>
    </xf>
    <xf numFmtId="3" fontId="0" fillId="33" borderId="15" xfId="42" applyNumberFormat="1" applyFont="1" applyFill="1" applyBorder="1" applyAlignment="1">
      <alignment horizontal="right" vertical="center"/>
    </xf>
    <xf numFmtId="189" fontId="0" fillId="34" borderId="0" xfId="42" applyNumberFormat="1" applyFont="1" applyFill="1" applyAlignment="1">
      <alignment/>
    </xf>
    <xf numFmtId="3" fontId="0" fillId="34" borderId="11" xfId="42" applyNumberFormat="1" applyFont="1" applyFill="1" applyBorder="1" applyAlignment="1">
      <alignment horizontal="right" vertical="center"/>
    </xf>
    <xf numFmtId="43" fontId="0" fillId="34" borderId="11" xfId="42" applyFont="1" applyFill="1" applyBorder="1" applyAlignment="1">
      <alignment horizontal="right" vertical="center"/>
    </xf>
    <xf numFmtId="4" fontId="0" fillId="34" borderId="11" xfId="42" applyNumberFormat="1" applyFont="1" applyFill="1" applyBorder="1" applyAlignment="1">
      <alignment horizontal="right" vertical="center"/>
    </xf>
    <xf numFmtId="0" fontId="0" fillId="34" borderId="16"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1" xfId="0" applyFill="1" applyBorder="1" applyAlignment="1">
      <alignment horizontal="center"/>
    </xf>
    <xf numFmtId="0" fontId="0" fillId="34" borderId="13"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1" fillId="34" borderId="17" xfId="0" applyFont="1" applyFill="1" applyBorder="1" applyAlignment="1">
      <alignment horizontal="center" vertical="center"/>
    </xf>
    <xf numFmtId="0" fontId="1" fillId="34" borderId="11" xfId="0" applyFont="1" applyFill="1" applyBorder="1" applyAlignment="1">
      <alignment horizontal="center" vertical="center"/>
    </xf>
    <xf numFmtId="49" fontId="0" fillId="34" borderId="11" xfId="0" applyNumberFormat="1" applyFill="1" applyBorder="1" applyAlignment="1">
      <alignment horizontal="center" vertical="center" wrapText="1"/>
    </xf>
    <xf numFmtId="49" fontId="0" fillId="34" borderId="18"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19" xfId="0" applyNumberForma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0" xfId="0" applyFont="1" applyFill="1" applyBorder="1" applyAlignment="1">
      <alignment horizontal="center" vertical="center"/>
    </xf>
    <xf numFmtId="0" fontId="1" fillId="34" borderId="19" xfId="0" applyFont="1" applyFill="1" applyBorder="1" applyAlignment="1">
      <alignment horizontal="center" vertical="center"/>
    </xf>
    <xf numFmtId="0" fontId="4" fillId="34" borderId="11" xfId="0" applyNumberFormat="1" applyFont="1" applyFill="1" applyBorder="1" applyAlignment="1">
      <alignment horizontal="center" vertical="center" wrapText="1"/>
    </xf>
    <xf numFmtId="0" fontId="0" fillId="34" borderId="18"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3" xfId="0" applyFill="1" applyBorder="1" applyAlignment="1">
      <alignment horizontal="center"/>
    </xf>
    <xf numFmtId="0" fontId="0" fillId="34" borderId="20" xfId="0" applyFill="1" applyBorder="1" applyAlignment="1">
      <alignment horizontal="center"/>
    </xf>
    <xf numFmtId="0" fontId="0" fillId="34" borderId="10" xfId="0" applyFill="1" applyBorder="1" applyAlignment="1">
      <alignment horizontal="center"/>
    </xf>
    <xf numFmtId="0" fontId="0" fillId="34" borderId="11" xfId="0" applyFont="1" applyFill="1" applyBorder="1" applyAlignment="1">
      <alignment horizontal="center"/>
    </xf>
    <xf numFmtId="0" fontId="0" fillId="34" borderId="21" xfId="0" applyFill="1" applyBorder="1" applyAlignment="1">
      <alignment horizontal="center"/>
    </xf>
    <xf numFmtId="0" fontId="0" fillId="34" borderId="14" xfId="0" applyFill="1" applyBorder="1" applyAlignment="1">
      <alignment horizontal="center"/>
    </xf>
    <xf numFmtId="0" fontId="0" fillId="0" borderId="11" xfId="0" applyBorder="1" applyAlignment="1">
      <alignment/>
    </xf>
    <xf numFmtId="193" fontId="0" fillId="0" borderId="11" xfId="0" applyNumberFormat="1" applyFill="1" applyBorder="1" applyAlignment="1">
      <alignment horizontal="center" vertical="center" wrapText="1"/>
    </xf>
    <xf numFmtId="49" fontId="1" fillId="0" borderId="11" xfId="0" applyNumberFormat="1" applyFont="1" applyFill="1" applyBorder="1" applyAlignment="1">
      <alignment horizontal="center"/>
    </xf>
    <xf numFmtId="0" fontId="1" fillId="0" borderId="11" xfId="0" applyFont="1" applyFill="1" applyBorder="1" applyAlignment="1">
      <alignment/>
    </xf>
    <xf numFmtId="189" fontId="0" fillId="0" borderId="11" xfId="42" applyNumberFormat="1" applyFont="1" applyFill="1" applyBorder="1" applyAlignment="1">
      <alignment/>
    </xf>
    <xf numFmtId="3" fontId="0" fillId="0" borderId="11" xfId="0" applyNumberFormat="1" applyFont="1" applyFill="1" applyBorder="1" applyAlignment="1">
      <alignment horizontal="right" vertical="center"/>
    </xf>
    <xf numFmtId="3" fontId="0" fillId="0" borderId="11" xfId="0" applyNumberFormat="1" applyFill="1" applyBorder="1" applyAlignment="1">
      <alignment/>
    </xf>
    <xf numFmtId="193" fontId="0" fillId="0" borderId="11" xfId="0" applyNumberFormat="1" applyFont="1" applyFill="1" applyBorder="1" applyAlignment="1">
      <alignment horizontal="center" vertical="center"/>
    </xf>
    <xf numFmtId="2" fontId="0" fillId="0" borderId="11" xfId="0" applyNumberFormat="1" applyFont="1" applyFill="1" applyBorder="1" applyAlignment="1">
      <alignment horizontal="right"/>
    </xf>
    <xf numFmtId="0" fontId="0" fillId="0" borderId="11" xfId="0" applyFont="1" applyFill="1" applyBorder="1" applyAlignment="1">
      <alignment horizontal="right" vertical="center"/>
    </xf>
    <xf numFmtId="189" fontId="0" fillId="0" borderId="11" xfId="42" applyNumberFormat="1" applyFont="1" applyFill="1" applyBorder="1" applyAlignment="1">
      <alignment/>
    </xf>
    <xf numFmtId="189" fontId="0" fillId="0" borderId="11" xfId="42" applyNumberFormat="1" applyFont="1" applyFill="1" applyBorder="1" applyAlignment="1">
      <alignment horizontal="right" vertical="center" wrapText="1"/>
    </xf>
    <xf numFmtId="43" fontId="0" fillId="0" borderId="11" xfId="42" applyFont="1" applyFill="1" applyBorder="1" applyAlignment="1">
      <alignment horizontal="right" vertical="center"/>
    </xf>
    <xf numFmtId="43" fontId="0" fillId="0" borderId="11" xfId="42" applyFont="1" applyFill="1" applyBorder="1" applyAlignment="1">
      <alignment/>
    </xf>
    <xf numFmtId="0" fontId="0" fillId="0" borderId="11" xfId="0" applyFill="1" applyBorder="1" applyAlignment="1">
      <alignment horizontal="center" vertical="center" wrapText="1"/>
    </xf>
    <xf numFmtId="4" fontId="0" fillId="0" borderId="11" xfId="0" applyNumberFormat="1" applyFont="1" applyFill="1" applyBorder="1" applyAlignment="1">
      <alignment horizontal="right" vertical="center"/>
    </xf>
    <xf numFmtId="39" fontId="0" fillId="0" borderId="11" xfId="42" applyNumberFormat="1" applyFont="1" applyFill="1" applyBorder="1" applyAlignment="1">
      <alignment horizontal="right" vertical="center"/>
    </xf>
    <xf numFmtId="39" fontId="0" fillId="0" borderId="11" xfId="42" applyNumberFormat="1" applyFont="1" applyFill="1" applyBorder="1" applyAlignment="1">
      <alignment horizontal="right" vertical="center"/>
    </xf>
    <xf numFmtId="4" fontId="0" fillId="0" borderId="11" xfId="0" applyNumberFormat="1" applyFill="1" applyBorder="1" applyAlignment="1">
      <alignment/>
    </xf>
    <xf numFmtId="4" fontId="0" fillId="0" borderId="11" xfId="0" applyNumberFormat="1" applyFont="1" applyFill="1" applyBorder="1" applyAlignment="1" quotePrefix="1">
      <alignment horizontal="right" vertical="center"/>
    </xf>
    <xf numFmtId="189" fontId="0" fillId="0" borderId="11" xfId="42" applyNumberFormat="1" applyFont="1" applyFill="1" applyBorder="1" applyAlignment="1">
      <alignment horizontal="center" vertical="center" wrapText="1"/>
    </xf>
    <xf numFmtId="3" fontId="0" fillId="0" borderId="11" xfId="42" applyNumberFormat="1" applyFont="1" applyFill="1" applyBorder="1" applyAlignment="1">
      <alignment horizontal="right" vertical="center"/>
    </xf>
    <xf numFmtId="43" fontId="0" fillId="0" borderId="11" xfId="42" applyNumberFormat="1" applyFont="1" applyFill="1" applyBorder="1" applyAlignment="1">
      <alignment horizontal="center" vertical="center" wrapText="1"/>
    </xf>
    <xf numFmtId="43" fontId="0" fillId="0" borderId="11" xfId="0" applyNumberFormat="1" applyFont="1" applyFill="1" applyBorder="1" applyAlignment="1">
      <alignment horizontal="right" vertical="center"/>
    </xf>
    <xf numFmtId="0" fontId="0" fillId="0" borderId="15" xfId="0" applyFill="1" applyBorder="1" applyAlignment="1">
      <alignment horizontal="center" vertical="center" wrapText="1"/>
    </xf>
    <xf numFmtId="2" fontId="0" fillId="0" borderId="11" xfId="0" applyNumberFormat="1" applyFont="1" applyFill="1" applyBorder="1" applyAlignment="1">
      <alignment horizontal="center" vertical="center"/>
    </xf>
    <xf numFmtId="0" fontId="0" fillId="0" borderId="22"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1" fillId="0" borderId="11" xfId="0" applyFont="1" applyFill="1" applyBorder="1" applyAlignment="1">
      <alignment horizontal="center" vertical="center" wrapText="1"/>
    </xf>
    <xf numFmtId="189" fontId="1" fillId="0" borderId="11" xfId="42" applyNumberFormat="1" applyFont="1" applyFill="1" applyBorder="1" applyAlignment="1">
      <alignment horizontal="center" vertical="center"/>
    </xf>
    <xf numFmtId="193"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 4" xfId="63"/>
    <cellStyle name="Normal 5"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CP34"/>
  <sheetViews>
    <sheetView tabSelected="1" zoomScaleSheetLayoutView="75" workbookViewId="0" topLeftCell="A1">
      <selection activeCell="A7" sqref="A7:IV29"/>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16384" width="9.140625" style="2" customWidth="1"/>
  </cols>
  <sheetData>
    <row r="2" spans="2:94" ht="17.25" customHeight="1">
      <c r="B2" s="2"/>
      <c r="C2" s="65">
        <v>1</v>
      </c>
      <c r="D2" s="65"/>
      <c r="E2" s="48">
        <v>2</v>
      </c>
      <c r="F2" s="49">
        <v>3</v>
      </c>
      <c r="G2" s="50">
        <v>4</v>
      </c>
      <c r="H2" s="48">
        <v>5</v>
      </c>
      <c r="I2" s="48">
        <v>6</v>
      </c>
      <c r="J2" s="48">
        <v>7</v>
      </c>
      <c r="K2" s="48">
        <v>8</v>
      </c>
      <c r="L2" s="65">
        <v>9</v>
      </c>
      <c r="M2" s="65"/>
      <c r="N2" s="65">
        <v>10</v>
      </c>
      <c r="O2" s="65"/>
      <c r="P2" s="48">
        <v>11</v>
      </c>
      <c r="Q2" s="65" t="s">
        <v>79</v>
      </c>
      <c r="R2" s="65"/>
      <c r="S2" s="65"/>
      <c r="T2" s="65"/>
      <c r="U2" s="65"/>
      <c r="V2" s="65"/>
      <c r="W2" s="65"/>
      <c r="X2" s="65"/>
      <c r="Y2" s="65" t="s">
        <v>80</v>
      </c>
      <c r="Z2" s="65"/>
      <c r="AA2" s="65"/>
      <c r="AB2" s="65" t="s">
        <v>81</v>
      </c>
      <c r="AC2" s="65"/>
      <c r="AD2" s="65"/>
      <c r="AE2" s="65" t="s">
        <v>81</v>
      </c>
      <c r="AF2" s="65"/>
      <c r="AG2" s="65"/>
      <c r="AH2" s="48" t="s">
        <v>82</v>
      </c>
      <c r="AI2" s="65" t="s">
        <v>83</v>
      </c>
      <c r="AJ2" s="65"/>
      <c r="AK2" s="65"/>
      <c r="AL2" s="65"/>
      <c r="AM2" s="65"/>
      <c r="AN2" s="65"/>
      <c r="AO2" s="65"/>
      <c r="AP2" s="65" t="s">
        <v>84</v>
      </c>
      <c r="AQ2" s="65"/>
      <c r="AR2" s="65"/>
      <c r="AS2" s="65"/>
      <c r="AT2" s="65" t="s">
        <v>85</v>
      </c>
      <c r="AU2" s="65"/>
      <c r="AV2" s="65" t="s">
        <v>86</v>
      </c>
      <c r="AW2" s="65"/>
      <c r="AX2" s="65"/>
      <c r="AY2" s="65"/>
      <c r="AZ2" s="65"/>
      <c r="BA2" s="65"/>
      <c r="BB2" s="65"/>
      <c r="BC2" s="65"/>
      <c r="BD2" s="65" t="s">
        <v>87</v>
      </c>
      <c r="BE2" s="65"/>
      <c r="BF2" s="65"/>
      <c r="BG2" s="65"/>
      <c r="BH2" s="65"/>
      <c r="BI2" s="65"/>
      <c r="BJ2" s="65"/>
      <c r="BK2" s="65"/>
      <c r="BL2" s="65"/>
      <c r="BM2" s="65" t="s">
        <v>88</v>
      </c>
      <c r="BN2" s="65"/>
      <c r="BO2" s="65"/>
      <c r="BQ2" s="64" t="s">
        <v>5</v>
      </c>
      <c r="BR2" s="79" t="s">
        <v>18</v>
      </c>
      <c r="BS2" s="65" t="s">
        <v>89</v>
      </c>
      <c r="BT2" s="65"/>
      <c r="BU2" s="65"/>
      <c r="BV2" s="65"/>
      <c r="BW2" s="65"/>
      <c r="BX2" s="65"/>
      <c r="BY2" s="65"/>
      <c r="BZ2" s="65"/>
      <c r="CA2" s="65"/>
      <c r="CB2" s="65"/>
      <c r="CC2" s="65"/>
      <c r="CD2" s="65"/>
      <c r="CE2" s="65"/>
      <c r="CG2" s="86" t="s">
        <v>90</v>
      </c>
      <c r="CH2" s="87"/>
      <c r="CI2" s="88"/>
      <c r="CK2" s="51"/>
      <c r="CL2" s="89" t="s">
        <v>91</v>
      </c>
      <c r="CM2" s="89"/>
      <c r="CN2" s="89"/>
      <c r="CO2" s="89"/>
      <c r="CP2" s="1"/>
    </row>
    <row r="3" spans="2:94" ht="22.5" customHeight="1">
      <c r="B3" s="2"/>
      <c r="C3" s="90" t="s">
        <v>92</v>
      </c>
      <c r="D3" s="91"/>
      <c r="E3" s="61" t="s">
        <v>93</v>
      </c>
      <c r="F3" s="61" t="s">
        <v>94</v>
      </c>
      <c r="G3" s="61" t="s">
        <v>95</v>
      </c>
      <c r="H3" s="61" t="s">
        <v>96</v>
      </c>
      <c r="I3" s="61" t="s">
        <v>97</v>
      </c>
      <c r="J3" s="61" t="s">
        <v>98</v>
      </c>
      <c r="K3" s="61" t="s">
        <v>99</v>
      </c>
      <c r="L3" s="65" t="s">
        <v>100</v>
      </c>
      <c r="M3" s="65"/>
      <c r="N3" s="65" t="s">
        <v>101</v>
      </c>
      <c r="O3" s="65"/>
      <c r="P3" s="61" t="s">
        <v>102</v>
      </c>
      <c r="Q3" s="48" t="s">
        <v>103</v>
      </c>
      <c r="R3" s="65" t="s">
        <v>104</v>
      </c>
      <c r="S3" s="65"/>
      <c r="T3" s="65"/>
      <c r="U3" s="65"/>
      <c r="V3" s="48" t="s">
        <v>105</v>
      </c>
      <c r="W3" s="48" t="s">
        <v>106</v>
      </c>
      <c r="X3" s="48" t="s">
        <v>107</v>
      </c>
      <c r="Y3" s="64" t="s">
        <v>108</v>
      </c>
      <c r="Z3" s="64" t="s">
        <v>109</v>
      </c>
      <c r="AA3" s="64" t="s">
        <v>110</v>
      </c>
      <c r="AB3" s="65" t="s">
        <v>111</v>
      </c>
      <c r="AC3" s="65"/>
      <c r="AD3" s="65"/>
      <c r="AE3" s="65" t="s">
        <v>111</v>
      </c>
      <c r="AF3" s="65"/>
      <c r="AG3" s="65"/>
      <c r="AH3" s="64" t="s">
        <v>29</v>
      </c>
      <c r="AI3" s="65" t="s">
        <v>112</v>
      </c>
      <c r="AJ3" s="65"/>
      <c r="AK3" s="65"/>
      <c r="AL3" s="65"/>
      <c r="AM3" s="65"/>
      <c r="AN3" s="65"/>
      <c r="AO3" s="65"/>
      <c r="AP3" s="65" t="s">
        <v>113</v>
      </c>
      <c r="AQ3" s="65"/>
      <c r="AR3" s="65"/>
      <c r="AS3" s="65"/>
      <c r="AT3" s="65" t="s">
        <v>114</v>
      </c>
      <c r="AU3" s="65"/>
      <c r="AV3" s="64" t="s">
        <v>115</v>
      </c>
      <c r="AW3" s="64" t="s">
        <v>116</v>
      </c>
      <c r="AX3" s="64" t="s">
        <v>117</v>
      </c>
      <c r="AY3" s="64" t="s">
        <v>118</v>
      </c>
      <c r="AZ3" s="64" t="s">
        <v>119</v>
      </c>
      <c r="BA3" s="80" t="s">
        <v>120</v>
      </c>
      <c r="BB3" s="64" t="s">
        <v>121</v>
      </c>
      <c r="BC3" s="64" t="s">
        <v>122</v>
      </c>
      <c r="BD3" s="64" t="s">
        <v>123</v>
      </c>
      <c r="BE3" s="64" t="s">
        <v>124</v>
      </c>
      <c r="BF3" s="64" t="s">
        <v>125</v>
      </c>
      <c r="BG3" s="64" t="s">
        <v>126</v>
      </c>
      <c r="BH3" s="80" t="s">
        <v>127</v>
      </c>
      <c r="BI3" s="64" t="s">
        <v>128</v>
      </c>
      <c r="BJ3" s="64" t="s">
        <v>129</v>
      </c>
      <c r="BK3" s="64" t="s">
        <v>130</v>
      </c>
      <c r="BL3" s="64" t="s">
        <v>131</v>
      </c>
      <c r="BM3" s="64" t="s">
        <v>132</v>
      </c>
      <c r="BN3" s="64" t="s">
        <v>27</v>
      </c>
      <c r="BO3" s="64" t="s">
        <v>17</v>
      </c>
      <c r="BQ3" s="64"/>
      <c r="BR3" s="79"/>
      <c r="BS3" s="64" t="s">
        <v>6</v>
      </c>
      <c r="BT3" s="64" t="s">
        <v>7</v>
      </c>
      <c r="BU3" s="64" t="s">
        <v>8</v>
      </c>
      <c r="BV3" s="64" t="s">
        <v>9</v>
      </c>
      <c r="BW3" s="64" t="s">
        <v>10</v>
      </c>
      <c r="BX3" s="64" t="s">
        <v>28</v>
      </c>
      <c r="BY3" s="64" t="s">
        <v>11</v>
      </c>
      <c r="BZ3" s="64" t="s">
        <v>12</v>
      </c>
      <c r="CA3" s="64" t="s">
        <v>20</v>
      </c>
      <c r="CB3" s="64" t="s">
        <v>30</v>
      </c>
      <c r="CC3" s="64" t="s">
        <v>13</v>
      </c>
      <c r="CD3" s="64" t="s">
        <v>1</v>
      </c>
      <c r="CE3" s="64" t="s">
        <v>14</v>
      </c>
      <c r="CG3" s="70" t="s">
        <v>22</v>
      </c>
      <c r="CH3" s="71" t="s">
        <v>23</v>
      </c>
      <c r="CI3" s="70" t="s">
        <v>24</v>
      </c>
      <c r="CK3" s="74" t="s">
        <v>25</v>
      </c>
      <c r="CL3" s="75" t="s">
        <v>26</v>
      </c>
      <c r="CM3" s="68" t="s">
        <v>2</v>
      </c>
      <c r="CN3" s="77" t="s">
        <v>3</v>
      </c>
      <c r="CO3" s="68" t="s">
        <v>15</v>
      </c>
      <c r="CP3" s="1"/>
    </row>
    <row r="4" spans="1:93" s="4" customFormat="1" ht="17.25" customHeight="1">
      <c r="A4" s="3"/>
      <c r="B4" s="52"/>
      <c r="C4" s="34" t="s">
        <v>133</v>
      </c>
      <c r="D4" s="34" t="s">
        <v>134</v>
      </c>
      <c r="E4" s="62"/>
      <c r="F4" s="62"/>
      <c r="G4" s="62"/>
      <c r="H4" s="62"/>
      <c r="I4" s="62"/>
      <c r="J4" s="62"/>
      <c r="K4" s="62"/>
      <c r="L4" s="47" t="s">
        <v>133</v>
      </c>
      <c r="M4" s="34" t="s">
        <v>134</v>
      </c>
      <c r="N4" s="34" t="s">
        <v>133</v>
      </c>
      <c r="O4" s="34" t="s">
        <v>134</v>
      </c>
      <c r="P4" s="62"/>
      <c r="Q4" s="61" t="s">
        <v>135</v>
      </c>
      <c r="R4" s="83" t="s">
        <v>136</v>
      </c>
      <c r="S4" s="84"/>
      <c r="T4" s="84"/>
      <c r="U4" s="85"/>
      <c r="V4" s="61" t="s">
        <v>4</v>
      </c>
      <c r="W4" s="61" t="s">
        <v>16</v>
      </c>
      <c r="X4" s="64" t="s">
        <v>21</v>
      </c>
      <c r="Y4" s="64"/>
      <c r="Z4" s="64"/>
      <c r="AA4" s="64"/>
      <c r="AB4" s="83" t="s">
        <v>164</v>
      </c>
      <c r="AC4" s="84"/>
      <c r="AD4" s="85"/>
      <c r="AE4" s="83" t="s">
        <v>137</v>
      </c>
      <c r="AF4" s="84"/>
      <c r="AG4" s="85"/>
      <c r="AH4" s="64"/>
      <c r="AI4" s="61" t="s">
        <v>138</v>
      </c>
      <c r="AJ4" s="61" t="s">
        <v>139</v>
      </c>
      <c r="AK4" s="61" t="s">
        <v>140</v>
      </c>
      <c r="AL4" s="61" t="s">
        <v>141</v>
      </c>
      <c r="AM4" s="61" t="s">
        <v>142</v>
      </c>
      <c r="AN4" s="61" t="s">
        <v>143</v>
      </c>
      <c r="AO4" s="61" t="s">
        <v>144</v>
      </c>
      <c r="AP4" s="61" t="s">
        <v>145</v>
      </c>
      <c r="AQ4" s="61" t="s">
        <v>146</v>
      </c>
      <c r="AR4" s="61" t="s">
        <v>147</v>
      </c>
      <c r="AS4" s="61" t="s">
        <v>148</v>
      </c>
      <c r="AT4" s="61" t="s">
        <v>149</v>
      </c>
      <c r="AU4" s="61" t="s">
        <v>150</v>
      </c>
      <c r="AV4" s="64"/>
      <c r="AW4" s="64"/>
      <c r="AX4" s="64"/>
      <c r="AY4" s="64"/>
      <c r="AZ4" s="64"/>
      <c r="BA4" s="81"/>
      <c r="BB4" s="64"/>
      <c r="BC4" s="64"/>
      <c r="BD4" s="64"/>
      <c r="BE4" s="64"/>
      <c r="BF4" s="64"/>
      <c r="BG4" s="64"/>
      <c r="BH4" s="81"/>
      <c r="BI4" s="64"/>
      <c r="BJ4" s="64"/>
      <c r="BK4" s="64"/>
      <c r="BL4" s="64"/>
      <c r="BM4" s="64"/>
      <c r="BN4" s="64"/>
      <c r="BO4" s="64"/>
      <c r="BP4" s="53"/>
      <c r="BQ4" s="64"/>
      <c r="BR4" s="79"/>
      <c r="BS4" s="64"/>
      <c r="BT4" s="64"/>
      <c r="BU4" s="92"/>
      <c r="BV4" s="64"/>
      <c r="BW4" s="64"/>
      <c r="BX4" s="64"/>
      <c r="BY4" s="64"/>
      <c r="BZ4" s="64"/>
      <c r="CA4" s="64"/>
      <c r="CB4" s="64"/>
      <c r="CC4" s="64"/>
      <c r="CD4" s="64"/>
      <c r="CE4" s="64"/>
      <c r="CF4" s="54"/>
      <c r="CG4" s="70"/>
      <c r="CH4" s="72"/>
      <c r="CI4" s="70"/>
      <c r="CK4" s="74"/>
      <c r="CL4" s="75"/>
      <c r="CM4" s="69"/>
      <c r="CN4" s="77"/>
      <c r="CO4" s="69"/>
    </row>
    <row r="5" spans="1:93" s="4" customFormat="1" ht="50.25" customHeight="1">
      <c r="A5" s="3"/>
      <c r="B5" s="61" t="s">
        <v>151</v>
      </c>
      <c r="C5" s="61" t="s">
        <v>0</v>
      </c>
      <c r="D5" s="61" t="s">
        <v>19</v>
      </c>
      <c r="E5" s="62"/>
      <c r="F5" s="62"/>
      <c r="G5" s="62"/>
      <c r="H5" s="62"/>
      <c r="I5" s="62"/>
      <c r="J5" s="62"/>
      <c r="K5" s="62"/>
      <c r="L5" s="61" t="s">
        <v>152</v>
      </c>
      <c r="M5" s="61" t="s">
        <v>153</v>
      </c>
      <c r="N5" s="61" t="s">
        <v>77</v>
      </c>
      <c r="O5" s="61" t="s">
        <v>78</v>
      </c>
      <c r="P5" s="62"/>
      <c r="Q5" s="62"/>
      <c r="R5" s="66" t="s">
        <v>154</v>
      </c>
      <c r="S5" s="67"/>
      <c r="T5" s="66" t="s">
        <v>155</v>
      </c>
      <c r="U5" s="67"/>
      <c r="V5" s="62"/>
      <c r="W5" s="62"/>
      <c r="X5" s="64"/>
      <c r="Y5" s="64"/>
      <c r="Z5" s="64"/>
      <c r="AA5" s="64"/>
      <c r="AB5" s="61" t="s">
        <v>156</v>
      </c>
      <c r="AC5" s="61" t="s">
        <v>157</v>
      </c>
      <c r="AD5" s="61" t="s">
        <v>158</v>
      </c>
      <c r="AE5" s="61" t="s">
        <v>159</v>
      </c>
      <c r="AF5" s="61" t="s">
        <v>160</v>
      </c>
      <c r="AG5" s="61" t="s">
        <v>161</v>
      </c>
      <c r="AH5" s="64"/>
      <c r="AI5" s="62"/>
      <c r="AJ5" s="62"/>
      <c r="AK5" s="62"/>
      <c r="AL5" s="62"/>
      <c r="AM5" s="62"/>
      <c r="AN5" s="62"/>
      <c r="AO5" s="62"/>
      <c r="AP5" s="62"/>
      <c r="AQ5" s="62"/>
      <c r="AR5" s="62"/>
      <c r="AS5" s="62"/>
      <c r="AT5" s="62"/>
      <c r="AU5" s="62"/>
      <c r="AV5" s="64"/>
      <c r="AW5" s="64"/>
      <c r="AX5" s="64"/>
      <c r="AY5" s="64"/>
      <c r="AZ5" s="64"/>
      <c r="BA5" s="81"/>
      <c r="BB5" s="64"/>
      <c r="BC5" s="64"/>
      <c r="BD5" s="64"/>
      <c r="BE5" s="64"/>
      <c r="BF5" s="64"/>
      <c r="BG5" s="64"/>
      <c r="BH5" s="81"/>
      <c r="BI5" s="64"/>
      <c r="BJ5" s="64"/>
      <c r="BK5" s="64"/>
      <c r="BL5" s="64"/>
      <c r="BM5" s="64"/>
      <c r="BN5" s="64"/>
      <c r="BO5" s="64"/>
      <c r="BQ5" s="64"/>
      <c r="BR5" s="79"/>
      <c r="BS5" s="64"/>
      <c r="BT5" s="64"/>
      <c r="BU5" s="92"/>
      <c r="BV5" s="64"/>
      <c r="BW5" s="64"/>
      <c r="BX5" s="64"/>
      <c r="BY5" s="64"/>
      <c r="BZ5" s="64"/>
      <c r="CA5" s="64"/>
      <c r="CB5" s="64"/>
      <c r="CC5" s="64"/>
      <c r="CD5" s="64"/>
      <c r="CE5" s="64"/>
      <c r="CF5" s="38"/>
      <c r="CG5" s="70"/>
      <c r="CH5" s="72"/>
      <c r="CI5" s="70"/>
      <c r="CJ5" s="44"/>
      <c r="CK5" s="74"/>
      <c r="CL5" s="75"/>
      <c r="CM5" s="69"/>
      <c r="CN5" s="77"/>
      <c r="CO5" s="69"/>
    </row>
    <row r="6" spans="1:93" s="4" customFormat="1" ht="36.75" customHeight="1">
      <c r="A6" s="3"/>
      <c r="B6" s="63"/>
      <c r="C6" s="63"/>
      <c r="D6" s="63"/>
      <c r="E6" s="63"/>
      <c r="F6" s="63"/>
      <c r="G6" s="63"/>
      <c r="H6" s="63"/>
      <c r="I6" s="63"/>
      <c r="J6" s="63"/>
      <c r="K6" s="63"/>
      <c r="L6" s="63"/>
      <c r="M6" s="63"/>
      <c r="N6" s="63"/>
      <c r="O6" s="63"/>
      <c r="P6" s="63"/>
      <c r="Q6" s="63"/>
      <c r="R6" s="46" t="s">
        <v>162</v>
      </c>
      <c r="S6" s="46" t="s">
        <v>163</v>
      </c>
      <c r="T6" s="46" t="s">
        <v>162</v>
      </c>
      <c r="U6" s="46" t="s">
        <v>163</v>
      </c>
      <c r="V6" s="63"/>
      <c r="W6" s="63"/>
      <c r="X6" s="64"/>
      <c r="Y6" s="64"/>
      <c r="Z6" s="64"/>
      <c r="AA6" s="64"/>
      <c r="AB6" s="63"/>
      <c r="AC6" s="63"/>
      <c r="AD6" s="63"/>
      <c r="AE6" s="63"/>
      <c r="AF6" s="63"/>
      <c r="AG6" s="63"/>
      <c r="AH6" s="64"/>
      <c r="AI6" s="63"/>
      <c r="AJ6" s="63"/>
      <c r="AK6" s="63"/>
      <c r="AL6" s="63"/>
      <c r="AM6" s="63"/>
      <c r="AN6" s="63"/>
      <c r="AO6" s="63"/>
      <c r="AP6" s="63"/>
      <c r="AQ6" s="63"/>
      <c r="AR6" s="63"/>
      <c r="AS6" s="63"/>
      <c r="AT6" s="63"/>
      <c r="AU6" s="63"/>
      <c r="AV6" s="64"/>
      <c r="AW6" s="64"/>
      <c r="AX6" s="64"/>
      <c r="AY6" s="64"/>
      <c r="AZ6" s="64"/>
      <c r="BA6" s="82"/>
      <c r="BB6" s="64"/>
      <c r="BC6" s="64"/>
      <c r="BD6" s="64"/>
      <c r="BE6" s="64"/>
      <c r="BF6" s="64"/>
      <c r="BG6" s="64"/>
      <c r="BH6" s="82"/>
      <c r="BI6" s="64"/>
      <c r="BJ6" s="64"/>
      <c r="BK6" s="64"/>
      <c r="BL6" s="64"/>
      <c r="BM6" s="64"/>
      <c r="BN6" s="64"/>
      <c r="BO6" s="64"/>
      <c r="BQ6" s="64"/>
      <c r="BR6" s="79"/>
      <c r="BS6" s="64"/>
      <c r="BT6" s="64"/>
      <c r="BU6" s="92"/>
      <c r="BV6" s="64"/>
      <c r="BW6" s="64"/>
      <c r="BX6" s="64"/>
      <c r="BY6" s="64"/>
      <c r="BZ6" s="64"/>
      <c r="CA6" s="64"/>
      <c r="CB6" s="64"/>
      <c r="CC6" s="64"/>
      <c r="CD6" s="64"/>
      <c r="CE6" s="64"/>
      <c r="CF6" s="38"/>
      <c r="CG6" s="70"/>
      <c r="CH6" s="73"/>
      <c r="CI6" s="70"/>
      <c r="CJ6" s="44"/>
      <c r="CK6" s="74"/>
      <c r="CL6" s="76"/>
      <c r="CM6" s="69"/>
      <c r="CN6" s="78"/>
      <c r="CO6" s="69"/>
    </row>
    <row r="7" spans="1:93" s="38" customFormat="1" ht="17.25" customHeight="1">
      <c r="A7" s="94" t="s">
        <v>31</v>
      </c>
      <c r="B7" s="95" t="s">
        <v>32</v>
      </c>
      <c r="C7" s="96">
        <v>315624400</v>
      </c>
      <c r="D7" s="96">
        <v>397837800</v>
      </c>
      <c r="E7" s="97">
        <v>713462200</v>
      </c>
      <c r="F7" s="39">
        <v>0</v>
      </c>
      <c r="G7" s="39">
        <v>713462200</v>
      </c>
      <c r="H7" s="98">
        <v>863731</v>
      </c>
      <c r="I7" s="97">
        <v>714325931</v>
      </c>
      <c r="J7" s="99">
        <v>3.135</v>
      </c>
      <c r="K7" s="100">
        <v>92.83</v>
      </c>
      <c r="L7" s="101"/>
      <c r="M7" s="98"/>
      <c r="N7" s="102"/>
      <c r="O7" s="103">
        <v>56236374</v>
      </c>
      <c r="P7" s="97">
        <v>770562305</v>
      </c>
      <c r="Q7" s="104">
        <v>3512715.63</v>
      </c>
      <c r="R7" s="104"/>
      <c r="S7" s="104"/>
      <c r="T7" s="105">
        <v>14266.8</v>
      </c>
      <c r="U7" s="105"/>
      <c r="V7" s="30">
        <v>3498448.83</v>
      </c>
      <c r="W7" s="106"/>
      <c r="X7" s="107">
        <v>3498448.83</v>
      </c>
      <c r="Y7" s="108">
        <v>0</v>
      </c>
      <c r="Z7" s="108">
        <v>83639.5</v>
      </c>
      <c r="AA7" s="109">
        <v>10864.88</v>
      </c>
      <c r="AB7" s="110">
        <v>11205966</v>
      </c>
      <c r="AC7" s="110">
        <v>0</v>
      </c>
      <c r="AD7" s="110">
        <v>0</v>
      </c>
      <c r="AE7" s="110">
        <v>7332356.76</v>
      </c>
      <c r="AF7" s="110"/>
      <c r="AG7" s="110">
        <v>257073.31</v>
      </c>
      <c r="AH7" s="111">
        <v>22388349.249999996</v>
      </c>
      <c r="AI7" s="112">
        <v>16660100</v>
      </c>
      <c r="AJ7" s="112">
        <v>12870800</v>
      </c>
      <c r="AK7" s="112">
        <v>30494900</v>
      </c>
      <c r="AL7" s="112">
        <v>10004900</v>
      </c>
      <c r="AM7" s="112">
        <v>0</v>
      </c>
      <c r="AN7" s="112">
        <v>7679600</v>
      </c>
      <c r="AO7" s="113">
        <v>77710300</v>
      </c>
      <c r="AP7" s="114">
        <v>363000</v>
      </c>
      <c r="AQ7" s="114">
        <v>1457075.43</v>
      </c>
      <c r="AR7" s="114">
        <v>440000</v>
      </c>
      <c r="AS7" s="115">
        <v>2260075.4299999997</v>
      </c>
      <c r="AT7" s="112">
        <v>15250</v>
      </c>
      <c r="AU7" s="112">
        <v>92500</v>
      </c>
      <c r="AV7" s="112"/>
      <c r="AW7" s="112"/>
      <c r="AX7" s="112"/>
      <c r="AY7" s="112"/>
      <c r="AZ7" s="112"/>
      <c r="BA7" s="112"/>
      <c r="BB7" s="112"/>
      <c r="BC7" s="112"/>
      <c r="BD7" s="112"/>
      <c r="BE7" s="112"/>
      <c r="BF7" s="112"/>
      <c r="BG7" s="112"/>
      <c r="BH7" s="112"/>
      <c r="BI7" s="112"/>
      <c r="BJ7" s="112"/>
      <c r="BK7" s="112"/>
      <c r="BL7" s="112">
        <v>0</v>
      </c>
      <c r="BM7" s="112"/>
      <c r="BN7" s="112"/>
      <c r="BO7" s="112"/>
      <c r="BP7" s="116"/>
      <c r="BQ7" s="106"/>
      <c r="BR7" s="106"/>
      <c r="BS7" s="93">
        <v>0.49</v>
      </c>
      <c r="BT7" s="93">
        <v>0</v>
      </c>
      <c r="BU7" s="93">
        <v>0.011</v>
      </c>
      <c r="BV7" s="93">
        <v>0.002</v>
      </c>
      <c r="BW7" s="93">
        <v>1.569</v>
      </c>
      <c r="BX7" s="93">
        <v>0</v>
      </c>
      <c r="BY7" s="93">
        <v>0</v>
      </c>
      <c r="BZ7" s="93">
        <v>1.027</v>
      </c>
      <c r="CA7" s="93">
        <v>0</v>
      </c>
      <c r="CB7" s="93">
        <v>0.036</v>
      </c>
      <c r="CC7" s="93">
        <v>3.135</v>
      </c>
      <c r="CD7" s="117">
        <v>92.83</v>
      </c>
      <c r="CE7" s="93">
        <v>2.9054560682150155</v>
      </c>
      <c r="CF7" s="118"/>
      <c r="CG7" s="112"/>
      <c r="CH7" s="112"/>
      <c r="CI7" s="112"/>
      <c r="CJ7" s="119"/>
      <c r="CK7" s="120" t="s">
        <v>38</v>
      </c>
      <c r="CL7" s="120" t="s">
        <v>165</v>
      </c>
      <c r="CM7" s="121">
        <v>143762500</v>
      </c>
      <c r="CN7" s="121">
        <v>126075</v>
      </c>
      <c r="CO7" s="122">
        <v>0.08769672202417181</v>
      </c>
    </row>
    <row r="8" spans="1:93" s="38" customFormat="1" ht="17.25" customHeight="1">
      <c r="A8" s="94" t="s">
        <v>33</v>
      </c>
      <c r="B8" s="95" t="s">
        <v>34</v>
      </c>
      <c r="C8" s="96">
        <v>3175022605</v>
      </c>
      <c r="D8" s="96">
        <v>4167903950</v>
      </c>
      <c r="E8" s="97">
        <v>7342926555</v>
      </c>
      <c r="F8" s="39">
        <v>60200</v>
      </c>
      <c r="G8" s="39">
        <v>7342866355</v>
      </c>
      <c r="H8" s="98">
        <v>7027851</v>
      </c>
      <c r="I8" s="97">
        <v>7349894206</v>
      </c>
      <c r="J8" s="99">
        <v>3.4219999999999997</v>
      </c>
      <c r="K8" s="100">
        <v>100.05</v>
      </c>
      <c r="L8" s="101"/>
      <c r="M8" s="98"/>
      <c r="N8" s="102"/>
      <c r="O8" s="103">
        <v>49508401</v>
      </c>
      <c r="P8" s="97">
        <v>7399402607</v>
      </c>
      <c r="Q8" s="104">
        <v>33731207.720000006</v>
      </c>
      <c r="R8" s="104"/>
      <c r="S8" s="104"/>
      <c r="T8" s="105">
        <v>5524965.3</v>
      </c>
      <c r="U8" s="105"/>
      <c r="V8" s="30">
        <v>28206242.420000006</v>
      </c>
      <c r="W8" s="106"/>
      <c r="X8" s="107">
        <v>28206242.420000006</v>
      </c>
      <c r="Y8" s="108">
        <v>0</v>
      </c>
      <c r="Z8" s="108">
        <v>0</v>
      </c>
      <c r="AA8" s="109">
        <v>52992.47</v>
      </c>
      <c r="AB8" s="110">
        <v>91060723</v>
      </c>
      <c r="AC8" s="110">
        <v>0</v>
      </c>
      <c r="AD8" s="110">
        <v>0</v>
      </c>
      <c r="AE8" s="110">
        <v>128410646</v>
      </c>
      <c r="AF8" s="110"/>
      <c r="AG8" s="110">
        <v>3755692</v>
      </c>
      <c r="AH8" s="111">
        <v>251486295.67999998</v>
      </c>
      <c r="AI8" s="112">
        <v>426397200</v>
      </c>
      <c r="AJ8" s="112">
        <v>0</v>
      </c>
      <c r="AK8" s="112">
        <v>2137380600</v>
      </c>
      <c r="AL8" s="112">
        <v>215927900</v>
      </c>
      <c r="AM8" s="112">
        <v>0</v>
      </c>
      <c r="AN8" s="112">
        <v>2180115700</v>
      </c>
      <c r="AO8" s="113">
        <v>4959821400</v>
      </c>
      <c r="AP8" s="114">
        <v>0</v>
      </c>
      <c r="AQ8" s="114">
        <v>127778776</v>
      </c>
      <c r="AR8" s="114">
        <v>2500000</v>
      </c>
      <c r="AS8" s="115">
        <v>130278776</v>
      </c>
      <c r="AT8" s="112">
        <v>52250</v>
      </c>
      <c r="AU8" s="112">
        <v>101250</v>
      </c>
      <c r="AV8" s="112"/>
      <c r="AW8" s="112"/>
      <c r="AX8" s="112"/>
      <c r="AY8" s="112"/>
      <c r="AZ8" s="112"/>
      <c r="BA8" s="112"/>
      <c r="BB8" s="112"/>
      <c r="BC8" s="112"/>
      <c r="BD8" s="112"/>
      <c r="BE8" s="112"/>
      <c r="BF8" s="112"/>
      <c r="BG8" s="112">
        <v>13900</v>
      </c>
      <c r="BH8" s="112">
        <v>46300</v>
      </c>
      <c r="BI8" s="112"/>
      <c r="BJ8" s="112"/>
      <c r="BK8" s="112"/>
      <c r="BL8" s="112">
        <v>60200</v>
      </c>
      <c r="BM8" s="112"/>
      <c r="BN8" s="112"/>
      <c r="BO8" s="112"/>
      <c r="BP8" s="116"/>
      <c r="BQ8" s="106"/>
      <c r="BR8" s="106"/>
      <c r="BS8" s="93">
        <v>0.384</v>
      </c>
      <c r="BT8" s="93">
        <v>0</v>
      </c>
      <c r="BU8" s="93">
        <v>0</v>
      </c>
      <c r="BV8" s="93">
        <v>0.001</v>
      </c>
      <c r="BW8" s="93">
        <v>1.239</v>
      </c>
      <c r="BX8" s="93">
        <v>0</v>
      </c>
      <c r="BY8" s="93">
        <v>0</v>
      </c>
      <c r="BZ8" s="93">
        <v>1.747</v>
      </c>
      <c r="CA8" s="93">
        <v>0</v>
      </c>
      <c r="CB8" s="93">
        <v>0.051</v>
      </c>
      <c r="CC8" s="93">
        <v>3.4219999999999997</v>
      </c>
      <c r="CD8" s="117">
        <v>100.05</v>
      </c>
      <c r="CE8" s="93">
        <v>3.39873783110664</v>
      </c>
      <c r="CF8" s="118"/>
      <c r="CG8" s="112"/>
      <c r="CH8" s="112"/>
      <c r="CI8" s="112"/>
      <c r="CJ8" s="119"/>
      <c r="CK8" s="120" t="s">
        <v>38</v>
      </c>
      <c r="CL8" s="120" t="s">
        <v>166</v>
      </c>
      <c r="CM8" s="121">
        <v>154847315</v>
      </c>
      <c r="CN8" s="121">
        <v>272578</v>
      </c>
      <c r="CO8" s="122">
        <v>0.1770301752729778</v>
      </c>
    </row>
    <row r="9" spans="1:93" s="38" customFormat="1" ht="17.25" customHeight="1">
      <c r="A9" s="94" t="s">
        <v>35</v>
      </c>
      <c r="B9" s="95" t="s">
        <v>36</v>
      </c>
      <c r="C9" s="96">
        <v>2054910100</v>
      </c>
      <c r="D9" s="96">
        <v>1176466900</v>
      </c>
      <c r="E9" s="97">
        <v>3231377000</v>
      </c>
      <c r="F9" s="39">
        <v>0</v>
      </c>
      <c r="G9" s="39">
        <v>3231377000</v>
      </c>
      <c r="H9" s="98">
        <v>0</v>
      </c>
      <c r="I9" s="97">
        <v>3231377000</v>
      </c>
      <c r="J9" s="99">
        <v>1.773</v>
      </c>
      <c r="K9" s="100">
        <v>92.25</v>
      </c>
      <c r="L9" s="101"/>
      <c r="M9" s="98"/>
      <c r="N9" s="102"/>
      <c r="O9" s="103">
        <v>273179522</v>
      </c>
      <c r="P9" s="97">
        <v>3504556522</v>
      </c>
      <c r="Q9" s="104">
        <v>15976009.18</v>
      </c>
      <c r="R9" s="104"/>
      <c r="S9" s="104"/>
      <c r="T9" s="105">
        <v>40012.91</v>
      </c>
      <c r="U9" s="105"/>
      <c r="V9" s="30">
        <v>15935996.27</v>
      </c>
      <c r="W9" s="106"/>
      <c r="X9" s="107">
        <v>15935996.27</v>
      </c>
      <c r="Y9" s="108">
        <v>1035666.17</v>
      </c>
      <c r="Z9" s="108">
        <v>416532.43</v>
      </c>
      <c r="AA9" s="109">
        <v>49740.39</v>
      </c>
      <c r="AB9" s="110">
        <v>15888114</v>
      </c>
      <c r="AC9" s="110">
        <v>0</v>
      </c>
      <c r="AD9" s="110">
        <v>969425.5</v>
      </c>
      <c r="AE9" s="110">
        <v>22971223.65</v>
      </c>
      <c r="AF9" s="110"/>
      <c r="AG9" s="110"/>
      <c r="AH9" s="111">
        <v>57266698.32</v>
      </c>
      <c r="AI9" s="112">
        <v>32868700</v>
      </c>
      <c r="AJ9" s="112">
        <v>0</v>
      </c>
      <c r="AK9" s="112">
        <v>166286200</v>
      </c>
      <c r="AL9" s="112">
        <v>6198600</v>
      </c>
      <c r="AM9" s="112">
        <v>0</v>
      </c>
      <c r="AN9" s="112">
        <v>12294700</v>
      </c>
      <c r="AO9" s="113">
        <v>217648200</v>
      </c>
      <c r="AP9" s="114">
        <v>1593000</v>
      </c>
      <c r="AQ9" s="114">
        <v>3807890.31</v>
      </c>
      <c r="AR9" s="114">
        <v>500000</v>
      </c>
      <c r="AS9" s="115">
        <v>5900890.3100000005</v>
      </c>
      <c r="AT9" s="112">
        <v>19750</v>
      </c>
      <c r="AU9" s="112">
        <v>111750</v>
      </c>
      <c r="AV9" s="112"/>
      <c r="AW9" s="112"/>
      <c r="AX9" s="112"/>
      <c r="AY9" s="112"/>
      <c r="AZ9" s="112"/>
      <c r="BA9" s="112"/>
      <c r="BB9" s="112"/>
      <c r="BC9" s="112"/>
      <c r="BD9" s="112"/>
      <c r="BE9" s="112"/>
      <c r="BF9" s="112"/>
      <c r="BG9" s="112"/>
      <c r="BH9" s="112"/>
      <c r="BI9" s="112"/>
      <c r="BJ9" s="112"/>
      <c r="BK9" s="112"/>
      <c r="BL9" s="112">
        <v>0</v>
      </c>
      <c r="BM9" s="112"/>
      <c r="BN9" s="112"/>
      <c r="BO9" s="112"/>
      <c r="BP9" s="116"/>
      <c r="BQ9" s="106"/>
      <c r="BR9" s="106"/>
      <c r="BS9" s="93">
        <v>0.493</v>
      </c>
      <c r="BT9" s="93">
        <v>0.033</v>
      </c>
      <c r="BU9" s="93">
        <v>0.013</v>
      </c>
      <c r="BV9" s="93">
        <v>0.002</v>
      </c>
      <c r="BW9" s="93">
        <v>0.491</v>
      </c>
      <c r="BX9" s="93">
        <v>0</v>
      </c>
      <c r="BY9" s="93">
        <v>0.031</v>
      </c>
      <c r="BZ9" s="93">
        <v>0.71</v>
      </c>
      <c r="CA9" s="93">
        <v>0</v>
      </c>
      <c r="CB9" s="93">
        <v>0</v>
      </c>
      <c r="CC9" s="93">
        <v>1.773</v>
      </c>
      <c r="CD9" s="117">
        <v>92.25</v>
      </c>
      <c r="CE9" s="93">
        <v>1.6340640523417418</v>
      </c>
      <c r="CF9" s="118"/>
      <c r="CG9" s="112"/>
      <c r="CH9" s="112"/>
      <c r="CI9" s="112"/>
      <c r="CJ9" s="119"/>
      <c r="CK9" s="120" t="s">
        <v>40</v>
      </c>
      <c r="CL9" s="120" t="s">
        <v>165</v>
      </c>
      <c r="CM9" s="121">
        <v>181256100</v>
      </c>
      <c r="CN9" s="121">
        <v>186075</v>
      </c>
      <c r="CO9" s="122">
        <v>0.10265861397216425</v>
      </c>
    </row>
    <row r="10" spans="1:93" s="38" customFormat="1" ht="17.25" customHeight="1">
      <c r="A10" s="94" t="s">
        <v>37</v>
      </c>
      <c r="B10" s="95" t="s">
        <v>38</v>
      </c>
      <c r="C10" s="96">
        <v>98738900</v>
      </c>
      <c r="D10" s="96">
        <v>198776600</v>
      </c>
      <c r="E10" s="97">
        <v>297515500</v>
      </c>
      <c r="F10" s="39">
        <v>0</v>
      </c>
      <c r="G10" s="39">
        <v>297515500</v>
      </c>
      <c r="H10" s="98">
        <v>1094315</v>
      </c>
      <c r="I10" s="97">
        <v>298609815</v>
      </c>
      <c r="J10" s="99">
        <v>2.751</v>
      </c>
      <c r="K10" s="100">
        <v>112</v>
      </c>
      <c r="L10" s="101"/>
      <c r="M10" s="98"/>
      <c r="N10" s="102">
        <v>30387677</v>
      </c>
      <c r="O10" s="103"/>
      <c r="P10" s="97">
        <v>268222138</v>
      </c>
      <c r="Q10" s="104">
        <v>1222727.98</v>
      </c>
      <c r="R10" s="104"/>
      <c r="S10" s="104"/>
      <c r="T10" s="105">
        <v>7866.26</v>
      </c>
      <c r="U10" s="105"/>
      <c r="V10" s="30">
        <v>1214861.72</v>
      </c>
      <c r="W10" s="106"/>
      <c r="X10" s="107">
        <v>1214861.72</v>
      </c>
      <c r="Y10" s="108">
        <v>78237.7</v>
      </c>
      <c r="Z10" s="108">
        <v>30362.2</v>
      </c>
      <c r="AA10" s="109">
        <v>3758.49</v>
      </c>
      <c r="AB10" s="110">
        <v>0</v>
      </c>
      <c r="AC10" s="110">
        <v>4096842</v>
      </c>
      <c r="AD10" s="110"/>
      <c r="AE10" s="110">
        <v>2787676.9</v>
      </c>
      <c r="AF10" s="110"/>
      <c r="AG10" s="110"/>
      <c r="AH10" s="111">
        <v>8211739.01</v>
      </c>
      <c r="AI10" s="112">
        <v>6559700</v>
      </c>
      <c r="AJ10" s="112">
        <v>2214800</v>
      </c>
      <c r="AK10" s="112">
        <v>5367200</v>
      </c>
      <c r="AL10" s="112">
        <v>5369800</v>
      </c>
      <c r="AM10" s="112">
        <v>274800</v>
      </c>
      <c r="AN10" s="112">
        <v>27734600</v>
      </c>
      <c r="AO10" s="113">
        <v>47520900</v>
      </c>
      <c r="AP10" s="114">
        <v>200000</v>
      </c>
      <c r="AQ10" s="114">
        <v>1017372.37</v>
      </c>
      <c r="AR10" s="114">
        <v>170000</v>
      </c>
      <c r="AS10" s="115">
        <v>1387372.37</v>
      </c>
      <c r="AT10" s="112">
        <v>18500</v>
      </c>
      <c r="AU10" s="112">
        <v>34500</v>
      </c>
      <c r="AV10" s="112"/>
      <c r="AW10" s="112"/>
      <c r="AX10" s="112"/>
      <c r="AY10" s="112"/>
      <c r="AZ10" s="112"/>
      <c r="BA10" s="112"/>
      <c r="BB10" s="112"/>
      <c r="BC10" s="112"/>
      <c r="BD10" s="112"/>
      <c r="BE10" s="112"/>
      <c r="BF10" s="112"/>
      <c r="BG10" s="112"/>
      <c r="BH10" s="112"/>
      <c r="BI10" s="112"/>
      <c r="BJ10" s="112"/>
      <c r="BK10" s="112"/>
      <c r="BL10" s="112">
        <v>0</v>
      </c>
      <c r="BM10" s="112"/>
      <c r="BN10" s="112">
        <v>12425</v>
      </c>
      <c r="BO10" s="112"/>
      <c r="BP10" s="116"/>
      <c r="BQ10" s="106"/>
      <c r="BR10" s="106"/>
      <c r="BS10" s="93">
        <v>0.407</v>
      </c>
      <c r="BT10" s="93">
        <v>0.027</v>
      </c>
      <c r="BU10" s="93">
        <v>0.011</v>
      </c>
      <c r="BV10" s="93">
        <v>0.002</v>
      </c>
      <c r="BW10" s="93">
        <v>0</v>
      </c>
      <c r="BX10" s="93">
        <v>1.3710000000000002</v>
      </c>
      <c r="BY10" s="93">
        <v>0</v>
      </c>
      <c r="BZ10" s="93">
        <v>0.933</v>
      </c>
      <c r="CA10" s="93">
        <v>0</v>
      </c>
      <c r="CB10" s="93">
        <v>0</v>
      </c>
      <c r="CC10" s="93">
        <v>2.751</v>
      </c>
      <c r="CD10" s="117">
        <v>112</v>
      </c>
      <c r="CE10" s="93">
        <v>3.0615440885047303</v>
      </c>
      <c r="CF10" s="118"/>
      <c r="CG10" s="112"/>
      <c r="CH10" s="112"/>
      <c r="CI10" s="112"/>
      <c r="CJ10" s="119"/>
      <c r="CK10" s="120" t="s">
        <v>40</v>
      </c>
      <c r="CL10" s="120" t="s">
        <v>166</v>
      </c>
      <c r="CM10" s="121">
        <v>149181200</v>
      </c>
      <c r="CN10" s="121">
        <v>331925</v>
      </c>
      <c r="CO10" s="122">
        <v>0.22349787506736774</v>
      </c>
    </row>
    <row r="11" spans="1:93" s="38" customFormat="1" ht="17.25" customHeight="1">
      <c r="A11" s="94" t="s">
        <v>39</v>
      </c>
      <c r="B11" s="95" t="s">
        <v>40</v>
      </c>
      <c r="C11" s="96">
        <v>217833700</v>
      </c>
      <c r="D11" s="96">
        <v>432343100</v>
      </c>
      <c r="E11" s="97">
        <v>650176800</v>
      </c>
      <c r="F11" s="39">
        <v>519800</v>
      </c>
      <c r="G11" s="39">
        <v>649657000</v>
      </c>
      <c r="H11" s="98">
        <v>887624</v>
      </c>
      <c r="I11" s="97">
        <v>650544624</v>
      </c>
      <c r="J11" s="99">
        <v>2.3209999999999997</v>
      </c>
      <c r="K11" s="100">
        <v>107.79</v>
      </c>
      <c r="L11" s="101"/>
      <c r="M11" s="98"/>
      <c r="N11" s="102">
        <v>45032135</v>
      </c>
      <c r="O11" s="103"/>
      <c r="P11" s="97">
        <v>605512489</v>
      </c>
      <c r="Q11" s="104">
        <v>2760313.0399999996</v>
      </c>
      <c r="R11" s="104"/>
      <c r="S11" s="104"/>
      <c r="T11" s="105">
        <v>15923.84</v>
      </c>
      <c r="U11" s="105"/>
      <c r="V11" s="30">
        <v>2744389.1999999997</v>
      </c>
      <c r="W11" s="106"/>
      <c r="X11" s="107">
        <v>2744389.1999999997</v>
      </c>
      <c r="Y11" s="108">
        <v>175126.11</v>
      </c>
      <c r="Z11" s="108">
        <v>65075.15</v>
      </c>
      <c r="AA11" s="109">
        <v>8470.76</v>
      </c>
      <c r="AB11" s="110">
        <v>0</v>
      </c>
      <c r="AC11" s="110">
        <v>9535068</v>
      </c>
      <c r="AD11" s="110"/>
      <c r="AE11" s="110">
        <v>2563960.52</v>
      </c>
      <c r="AF11" s="110"/>
      <c r="AG11" s="110"/>
      <c r="AH11" s="111">
        <v>15092089.729999999</v>
      </c>
      <c r="AI11" s="112">
        <v>20771100</v>
      </c>
      <c r="AJ11" s="112">
        <v>18395700</v>
      </c>
      <c r="AK11" s="112">
        <v>15490700</v>
      </c>
      <c r="AL11" s="112">
        <v>4021700</v>
      </c>
      <c r="AM11" s="112">
        <v>355700</v>
      </c>
      <c r="AN11" s="112">
        <v>15443700</v>
      </c>
      <c r="AO11" s="113">
        <v>74478600</v>
      </c>
      <c r="AP11" s="114">
        <v>405000</v>
      </c>
      <c r="AQ11" s="114">
        <v>1341250.38</v>
      </c>
      <c r="AR11" s="114">
        <v>35000</v>
      </c>
      <c r="AS11" s="115">
        <v>1781250.38</v>
      </c>
      <c r="AT11" s="112">
        <v>29250</v>
      </c>
      <c r="AU11" s="112">
        <v>52500</v>
      </c>
      <c r="AV11" s="112"/>
      <c r="AW11" s="112"/>
      <c r="AX11" s="112"/>
      <c r="AY11" s="112"/>
      <c r="AZ11" s="112"/>
      <c r="BA11" s="112"/>
      <c r="BB11" s="112"/>
      <c r="BC11" s="112"/>
      <c r="BD11" s="112"/>
      <c r="BE11" s="112"/>
      <c r="BF11" s="112"/>
      <c r="BG11" s="112"/>
      <c r="BH11" s="112"/>
      <c r="BI11" s="112"/>
      <c r="BJ11" s="112"/>
      <c r="BK11" s="112">
        <v>519800</v>
      </c>
      <c r="BL11" s="112">
        <v>519800</v>
      </c>
      <c r="BM11" s="112"/>
      <c r="BN11" s="112"/>
      <c r="BO11" s="112"/>
      <c r="BP11" s="116"/>
      <c r="BQ11" s="106"/>
      <c r="BR11" s="106"/>
      <c r="BS11" s="93">
        <v>0.422</v>
      </c>
      <c r="BT11" s="93">
        <v>0.027</v>
      </c>
      <c r="BU11" s="93">
        <v>0.01</v>
      </c>
      <c r="BV11" s="93">
        <v>0.002</v>
      </c>
      <c r="BW11" s="93">
        <v>0</v>
      </c>
      <c r="BX11" s="93">
        <v>1.466</v>
      </c>
      <c r="BY11" s="93">
        <v>0</v>
      </c>
      <c r="BZ11" s="93">
        <v>0.394</v>
      </c>
      <c r="CA11" s="93">
        <v>0</v>
      </c>
      <c r="CB11" s="93">
        <v>0</v>
      </c>
      <c r="CC11" s="93">
        <v>2.3209999999999997</v>
      </c>
      <c r="CD11" s="117">
        <v>107.79</v>
      </c>
      <c r="CE11" s="93">
        <v>2.492448959215439</v>
      </c>
      <c r="CF11" s="118"/>
      <c r="CG11" s="112"/>
      <c r="CH11" s="112"/>
      <c r="CI11" s="112"/>
      <c r="CJ11" s="119"/>
      <c r="CK11" s="120" t="s">
        <v>40</v>
      </c>
      <c r="CL11" s="120" t="s">
        <v>167</v>
      </c>
      <c r="CM11" s="121">
        <v>144662900</v>
      </c>
      <c r="CN11" s="121">
        <v>194743</v>
      </c>
      <c r="CO11" s="122">
        <v>0.13461848200195073</v>
      </c>
    </row>
    <row r="12" spans="1:93" s="38" customFormat="1" ht="17.25" customHeight="1">
      <c r="A12" s="94" t="s">
        <v>41</v>
      </c>
      <c r="B12" s="95" t="s">
        <v>42</v>
      </c>
      <c r="C12" s="96">
        <v>10314700</v>
      </c>
      <c r="D12" s="96">
        <v>23901000</v>
      </c>
      <c r="E12" s="97">
        <v>34215700</v>
      </c>
      <c r="F12" s="39">
        <v>0</v>
      </c>
      <c r="G12" s="39">
        <v>34215700</v>
      </c>
      <c r="H12" s="98">
        <v>0</v>
      </c>
      <c r="I12" s="97">
        <v>34215700</v>
      </c>
      <c r="J12" s="99">
        <v>2.6109999999999998</v>
      </c>
      <c r="K12" s="100">
        <v>66.62</v>
      </c>
      <c r="L12" s="101"/>
      <c r="M12" s="98"/>
      <c r="N12" s="102"/>
      <c r="O12" s="103">
        <v>17261202</v>
      </c>
      <c r="P12" s="97">
        <v>51476902</v>
      </c>
      <c r="Q12" s="104">
        <v>234664.63</v>
      </c>
      <c r="R12" s="104"/>
      <c r="S12" s="104"/>
      <c r="T12" s="105">
        <v>0</v>
      </c>
      <c r="U12" s="105"/>
      <c r="V12" s="30">
        <v>234664.63</v>
      </c>
      <c r="W12" s="106"/>
      <c r="X12" s="107">
        <v>234664.63</v>
      </c>
      <c r="Y12" s="108">
        <v>15124.71</v>
      </c>
      <c r="Z12" s="108">
        <v>5856.64</v>
      </c>
      <c r="AA12" s="109">
        <v>738.53</v>
      </c>
      <c r="AB12" s="110">
        <v>510842</v>
      </c>
      <c r="AC12" s="110">
        <v>0</v>
      </c>
      <c r="AD12" s="110"/>
      <c r="AE12" s="110">
        <v>125865</v>
      </c>
      <c r="AF12" s="110"/>
      <c r="AG12" s="110"/>
      <c r="AH12" s="111">
        <v>893091.5</v>
      </c>
      <c r="AI12" s="112"/>
      <c r="AJ12" s="112">
        <v>700</v>
      </c>
      <c r="AK12" s="112">
        <v>1279600</v>
      </c>
      <c r="AL12" s="112">
        <v>193900</v>
      </c>
      <c r="AM12" s="112">
        <v>53600</v>
      </c>
      <c r="AN12" s="112">
        <v>5064975</v>
      </c>
      <c r="AO12" s="113">
        <v>6592775</v>
      </c>
      <c r="AP12" s="114">
        <v>134450</v>
      </c>
      <c r="AQ12" s="114">
        <v>486769</v>
      </c>
      <c r="AR12" s="114">
        <v>57000</v>
      </c>
      <c r="AS12" s="115">
        <v>678219</v>
      </c>
      <c r="AT12" s="112">
        <v>1000</v>
      </c>
      <c r="AU12" s="112">
        <v>5750</v>
      </c>
      <c r="AV12" s="112"/>
      <c r="AW12" s="112"/>
      <c r="AX12" s="112"/>
      <c r="AY12" s="112"/>
      <c r="AZ12" s="112"/>
      <c r="BA12" s="112"/>
      <c r="BB12" s="112"/>
      <c r="BC12" s="112"/>
      <c r="BD12" s="112"/>
      <c r="BE12" s="112"/>
      <c r="BF12" s="112"/>
      <c r="BG12" s="112"/>
      <c r="BH12" s="112"/>
      <c r="BI12" s="112"/>
      <c r="BJ12" s="112"/>
      <c r="BK12" s="112"/>
      <c r="BL12" s="112">
        <v>0</v>
      </c>
      <c r="BM12" s="112"/>
      <c r="BN12" s="112"/>
      <c r="BO12" s="112"/>
      <c r="BP12" s="116"/>
      <c r="BQ12" s="106"/>
      <c r="BR12" s="106"/>
      <c r="BS12" s="93">
        <v>0.686</v>
      </c>
      <c r="BT12" s="93">
        <v>0.045</v>
      </c>
      <c r="BU12" s="93">
        <v>0.018000000000000002</v>
      </c>
      <c r="BV12" s="93">
        <v>0.002</v>
      </c>
      <c r="BW12" s="93">
        <v>1.493</v>
      </c>
      <c r="BX12" s="93">
        <v>0</v>
      </c>
      <c r="BY12" s="93">
        <v>0</v>
      </c>
      <c r="BZ12" s="93">
        <v>0.367</v>
      </c>
      <c r="CA12" s="93">
        <v>0</v>
      </c>
      <c r="CB12" s="93">
        <v>0</v>
      </c>
      <c r="CC12" s="93">
        <v>2.6109999999999998</v>
      </c>
      <c r="CD12" s="117">
        <v>66.62</v>
      </c>
      <c r="CE12" s="93">
        <v>1.734936379815553</v>
      </c>
      <c r="CF12" s="118"/>
      <c r="CG12" s="112"/>
      <c r="CH12" s="112"/>
      <c r="CI12" s="112"/>
      <c r="CJ12" s="119"/>
      <c r="CK12" s="120" t="s">
        <v>40</v>
      </c>
      <c r="CL12" s="120" t="s">
        <v>168</v>
      </c>
      <c r="CM12" s="121">
        <v>72941000</v>
      </c>
      <c r="CN12" s="121">
        <v>68722</v>
      </c>
      <c r="CO12" s="122">
        <v>0.0952158731029188</v>
      </c>
    </row>
    <row r="13" spans="1:93" s="38" customFormat="1" ht="17.25" customHeight="1">
      <c r="A13" s="94" t="s">
        <v>43</v>
      </c>
      <c r="B13" s="95" t="s">
        <v>44</v>
      </c>
      <c r="C13" s="96">
        <v>76858600</v>
      </c>
      <c r="D13" s="96">
        <v>148394100</v>
      </c>
      <c r="E13" s="97">
        <v>225252700</v>
      </c>
      <c r="F13" s="39">
        <v>171300</v>
      </c>
      <c r="G13" s="39">
        <v>225081400</v>
      </c>
      <c r="H13" s="98">
        <v>0</v>
      </c>
      <c r="I13" s="97">
        <v>225081400</v>
      </c>
      <c r="J13" s="99">
        <v>4.276000000000001</v>
      </c>
      <c r="K13" s="100">
        <v>106.49</v>
      </c>
      <c r="L13" s="101"/>
      <c r="M13" s="98"/>
      <c r="N13" s="102">
        <v>11371830</v>
      </c>
      <c r="O13" s="103"/>
      <c r="P13" s="97">
        <v>213709570</v>
      </c>
      <c r="Q13" s="104">
        <v>974224.85</v>
      </c>
      <c r="R13" s="104"/>
      <c r="S13" s="104"/>
      <c r="T13" s="105">
        <v>2970.33</v>
      </c>
      <c r="U13" s="105"/>
      <c r="V13" s="30">
        <v>971254.52</v>
      </c>
      <c r="W13" s="106"/>
      <c r="X13" s="107">
        <v>971254.52</v>
      </c>
      <c r="Y13" s="108">
        <v>61400.14</v>
      </c>
      <c r="Z13" s="108">
        <v>21772.83</v>
      </c>
      <c r="AA13" s="109">
        <v>3024.12</v>
      </c>
      <c r="AB13" s="110">
        <v>3097713</v>
      </c>
      <c r="AC13" s="110">
        <v>1265513</v>
      </c>
      <c r="AD13" s="110"/>
      <c r="AE13" s="110">
        <v>4202979</v>
      </c>
      <c r="AF13" s="110"/>
      <c r="AG13" s="110"/>
      <c r="AH13" s="111">
        <v>9623656.61</v>
      </c>
      <c r="AI13" s="112">
        <v>36818500</v>
      </c>
      <c r="AJ13" s="112">
        <v>1533700</v>
      </c>
      <c r="AK13" s="112">
        <v>23300000</v>
      </c>
      <c r="AL13" s="112">
        <v>8295200</v>
      </c>
      <c r="AM13" s="112">
        <v>157000</v>
      </c>
      <c r="AN13" s="112">
        <v>13497919</v>
      </c>
      <c r="AO13" s="113">
        <v>83602319</v>
      </c>
      <c r="AP13" s="114">
        <v>213000</v>
      </c>
      <c r="AQ13" s="114">
        <v>1349097</v>
      </c>
      <c r="AR13" s="114">
        <v>17550</v>
      </c>
      <c r="AS13" s="115">
        <v>1579647</v>
      </c>
      <c r="AT13" s="112">
        <v>14250</v>
      </c>
      <c r="AU13" s="112">
        <v>34000</v>
      </c>
      <c r="AV13" s="112"/>
      <c r="AW13" s="112"/>
      <c r="AX13" s="112"/>
      <c r="AY13" s="112"/>
      <c r="AZ13" s="112"/>
      <c r="BA13" s="112"/>
      <c r="BB13" s="112"/>
      <c r="BC13" s="112"/>
      <c r="BD13" s="112"/>
      <c r="BE13" s="112"/>
      <c r="BF13" s="112">
        <v>171300</v>
      </c>
      <c r="BG13" s="112"/>
      <c r="BH13" s="112"/>
      <c r="BI13" s="112"/>
      <c r="BJ13" s="112"/>
      <c r="BK13" s="112"/>
      <c r="BL13" s="112">
        <v>171300</v>
      </c>
      <c r="BM13" s="112"/>
      <c r="BN13" s="112">
        <v>12626</v>
      </c>
      <c r="BO13" s="112"/>
      <c r="BP13" s="116"/>
      <c r="BQ13" s="106"/>
      <c r="BR13" s="106"/>
      <c r="BS13" s="93">
        <v>0.432</v>
      </c>
      <c r="BT13" s="93">
        <v>0.027</v>
      </c>
      <c r="BU13" s="93">
        <v>0.009000000000000001</v>
      </c>
      <c r="BV13" s="93">
        <v>0.002</v>
      </c>
      <c r="BW13" s="93">
        <v>1.376</v>
      </c>
      <c r="BX13" s="93">
        <v>0.5630000000000001</v>
      </c>
      <c r="BY13" s="93">
        <v>0</v>
      </c>
      <c r="BZ13" s="93">
        <v>1.867</v>
      </c>
      <c r="CA13" s="93">
        <v>0</v>
      </c>
      <c r="CB13" s="93">
        <v>0</v>
      </c>
      <c r="CC13" s="93">
        <v>4.276000000000001</v>
      </c>
      <c r="CD13" s="117">
        <v>106.49</v>
      </c>
      <c r="CE13" s="93">
        <v>4.503147243242312</v>
      </c>
      <c r="CF13" s="118"/>
      <c r="CG13" s="112"/>
      <c r="CH13" s="112"/>
      <c r="CI13" s="112"/>
      <c r="CJ13" s="119"/>
      <c r="CK13" s="120" t="s">
        <v>40</v>
      </c>
      <c r="CL13" s="120" t="s">
        <v>165</v>
      </c>
      <c r="CM13" s="121">
        <v>101615800</v>
      </c>
      <c r="CN13" s="121">
        <v>196757</v>
      </c>
      <c r="CO13" s="122">
        <v>0.19362835307107754</v>
      </c>
    </row>
    <row r="14" spans="1:93" s="38" customFormat="1" ht="17.25" customHeight="1">
      <c r="A14" s="94" t="s">
        <v>45</v>
      </c>
      <c r="B14" s="95" t="s">
        <v>46</v>
      </c>
      <c r="C14" s="96">
        <v>1263380800</v>
      </c>
      <c r="D14" s="96">
        <v>2802248800</v>
      </c>
      <c r="E14" s="97">
        <v>4065629600</v>
      </c>
      <c r="F14" s="39">
        <v>0</v>
      </c>
      <c r="G14" s="39">
        <v>4065629600</v>
      </c>
      <c r="H14" s="98">
        <v>8586762</v>
      </c>
      <c r="I14" s="97">
        <v>4074216362</v>
      </c>
      <c r="J14" s="99">
        <v>2.963</v>
      </c>
      <c r="K14" s="100">
        <v>98.16</v>
      </c>
      <c r="L14" s="101"/>
      <c r="M14" s="98"/>
      <c r="N14" s="102"/>
      <c r="O14" s="103">
        <v>92007690</v>
      </c>
      <c r="P14" s="97">
        <v>4166224052</v>
      </c>
      <c r="Q14" s="104">
        <v>18992312.8</v>
      </c>
      <c r="R14" s="104"/>
      <c r="S14" s="104"/>
      <c r="T14" s="105">
        <v>178752.89</v>
      </c>
      <c r="U14" s="105"/>
      <c r="V14" s="30">
        <v>18813559.91</v>
      </c>
      <c r="W14" s="106"/>
      <c r="X14" s="107">
        <v>18813559.91</v>
      </c>
      <c r="Y14" s="108">
        <v>1197798.79</v>
      </c>
      <c r="Z14" s="108">
        <v>444158.75</v>
      </c>
      <c r="AA14" s="109">
        <v>56881.57</v>
      </c>
      <c r="AB14" s="110">
        <v>77749630</v>
      </c>
      <c r="AC14" s="110">
        <v>0</v>
      </c>
      <c r="AD14" s="110"/>
      <c r="AE14" s="110">
        <v>21611347</v>
      </c>
      <c r="AF14" s="110">
        <v>814843</v>
      </c>
      <c r="AG14" s="110"/>
      <c r="AH14" s="111">
        <v>120688218.92</v>
      </c>
      <c r="AI14" s="112">
        <v>172988500</v>
      </c>
      <c r="AJ14" s="112"/>
      <c r="AK14" s="112">
        <v>324491800</v>
      </c>
      <c r="AL14" s="112">
        <v>72308900</v>
      </c>
      <c r="AM14" s="112">
        <v>12012200</v>
      </c>
      <c r="AN14" s="112">
        <v>50421300</v>
      </c>
      <c r="AO14" s="113">
        <v>632222700</v>
      </c>
      <c r="AP14" s="114">
        <v>300000</v>
      </c>
      <c r="AQ14" s="114">
        <v>16390935</v>
      </c>
      <c r="AR14" s="114">
        <v>210000</v>
      </c>
      <c r="AS14" s="115">
        <v>16900935</v>
      </c>
      <c r="AT14" s="112">
        <v>75500</v>
      </c>
      <c r="AU14" s="112">
        <v>265000</v>
      </c>
      <c r="AV14" s="112"/>
      <c r="AW14" s="112"/>
      <c r="AX14" s="112"/>
      <c r="AY14" s="112"/>
      <c r="AZ14" s="112"/>
      <c r="BA14" s="112"/>
      <c r="BB14" s="112"/>
      <c r="BC14" s="112"/>
      <c r="BD14" s="112"/>
      <c r="BE14" s="112"/>
      <c r="BF14" s="112"/>
      <c r="BG14" s="112"/>
      <c r="BH14" s="112"/>
      <c r="BI14" s="112"/>
      <c r="BJ14" s="112"/>
      <c r="BK14" s="112"/>
      <c r="BL14" s="112">
        <v>0</v>
      </c>
      <c r="BM14" s="112"/>
      <c r="BN14" s="112"/>
      <c r="BO14" s="112"/>
      <c r="BP14" s="116"/>
      <c r="BQ14" s="106"/>
      <c r="BR14" s="106"/>
      <c r="BS14" s="93">
        <v>0.462</v>
      </c>
      <c r="BT14" s="93">
        <v>0.030000000000000002</v>
      </c>
      <c r="BU14" s="93">
        <v>0.011</v>
      </c>
      <c r="BV14" s="93">
        <v>0.002</v>
      </c>
      <c r="BW14" s="93">
        <v>1.908</v>
      </c>
      <c r="BX14" s="93">
        <v>0</v>
      </c>
      <c r="BY14" s="93">
        <v>0</v>
      </c>
      <c r="BZ14" s="93">
        <v>0.53</v>
      </c>
      <c r="CA14" s="93">
        <v>0.02</v>
      </c>
      <c r="CB14" s="93">
        <v>0</v>
      </c>
      <c r="CC14" s="93">
        <v>2.963</v>
      </c>
      <c r="CD14" s="117">
        <v>98.16</v>
      </c>
      <c r="CE14" s="93">
        <v>2.8968249766131398</v>
      </c>
      <c r="CF14" s="118"/>
      <c r="CG14" s="112"/>
      <c r="CH14" s="112"/>
      <c r="CI14" s="112"/>
      <c r="CJ14" s="119"/>
      <c r="CK14" s="120" t="s">
        <v>76</v>
      </c>
      <c r="CL14" s="120" t="s">
        <v>165</v>
      </c>
      <c r="CM14" s="121">
        <v>161497342</v>
      </c>
      <c r="CN14" s="121">
        <v>98864</v>
      </c>
      <c r="CO14" s="122">
        <v>0.06221710659485653</v>
      </c>
    </row>
    <row r="15" spans="1:93" s="38" customFormat="1" ht="17.25" customHeight="1">
      <c r="A15" s="94" t="s">
        <v>47</v>
      </c>
      <c r="B15" s="95" t="s">
        <v>48</v>
      </c>
      <c r="C15" s="96">
        <v>50024100</v>
      </c>
      <c r="D15" s="96">
        <v>104105500</v>
      </c>
      <c r="E15" s="97">
        <v>154129600</v>
      </c>
      <c r="F15" s="39">
        <v>0</v>
      </c>
      <c r="G15" s="39">
        <v>154129600</v>
      </c>
      <c r="H15" s="98">
        <v>385512</v>
      </c>
      <c r="I15" s="97">
        <v>154515112</v>
      </c>
      <c r="J15" s="99">
        <v>2.3649999999999998</v>
      </c>
      <c r="K15" s="100">
        <v>94.34</v>
      </c>
      <c r="L15" s="101"/>
      <c r="M15" s="98"/>
      <c r="N15" s="102"/>
      <c r="O15" s="103">
        <v>9601370</v>
      </c>
      <c r="P15" s="97">
        <v>164116482</v>
      </c>
      <c r="Q15" s="104">
        <v>748147.86</v>
      </c>
      <c r="R15" s="104"/>
      <c r="S15" s="104"/>
      <c r="T15" s="105">
        <v>1168.94</v>
      </c>
      <c r="U15" s="105"/>
      <c r="V15" s="30">
        <v>746978.92</v>
      </c>
      <c r="W15" s="106"/>
      <c r="X15" s="107">
        <v>746978.92</v>
      </c>
      <c r="Y15" s="108">
        <v>48181.21</v>
      </c>
      <c r="Z15" s="108">
        <v>18742.35</v>
      </c>
      <c r="AA15" s="109">
        <v>2338.09</v>
      </c>
      <c r="AB15" s="110">
        <v>2373649</v>
      </c>
      <c r="AC15" s="110">
        <v>0</v>
      </c>
      <c r="AD15" s="110"/>
      <c r="AE15" s="110">
        <v>462916.08</v>
      </c>
      <c r="AF15" s="110"/>
      <c r="AG15" s="110"/>
      <c r="AH15" s="111">
        <v>3652805.62</v>
      </c>
      <c r="AI15" s="112">
        <v>4721400</v>
      </c>
      <c r="AJ15" s="112"/>
      <c r="AK15" s="112">
        <v>22355600</v>
      </c>
      <c r="AL15" s="112">
        <v>1053300</v>
      </c>
      <c r="AM15" s="112">
        <v>49200</v>
      </c>
      <c r="AN15" s="112">
        <v>2469500</v>
      </c>
      <c r="AO15" s="113">
        <v>30649000</v>
      </c>
      <c r="AP15" s="114">
        <v>150000</v>
      </c>
      <c r="AQ15" s="114">
        <v>444784.79</v>
      </c>
      <c r="AR15" s="114">
        <v>100000</v>
      </c>
      <c r="AS15" s="115">
        <v>694784.79</v>
      </c>
      <c r="AT15" s="112">
        <v>6000</v>
      </c>
      <c r="AU15" s="112">
        <v>17250</v>
      </c>
      <c r="AV15" s="112"/>
      <c r="AW15" s="112"/>
      <c r="AX15" s="112"/>
      <c r="AY15" s="112"/>
      <c r="AZ15" s="112"/>
      <c r="BA15" s="112"/>
      <c r="BB15" s="112"/>
      <c r="BC15" s="112"/>
      <c r="BD15" s="112"/>
      <c r="BE15" s="112"/>
      <c r="BF15" s="112"/>
      <c r="BG15" s="112"/>
      <c r="BH15" s="112"/>
      <c r="BI15" s="112"/>
      <c r="BJ15" s="112"/>
      <c r="BK15" s="112"/>
      <c r="BL15" s="112">
        <v>0</v>
      </c>
      <c r="BM15" s="112"/>
      <c r="BN15" s="112"/>
      <c r="BO15" s="112"/>
      <c r="BP15" s="116"/>
      <c r="BQ15" s="106"/>
      <c r="BR15" s="106"/>
      <c r="BS15" s="93">
        <v>0.484</v>
      </c>
      <c r="BT15" s="93">
        <v>0.031</v>
      </c>
      <c r="BU15" s="93">
        <v>0.013000000000000001</v>
      </c>
      <c r="BV15" s="93">
        <v>0.002</v>
      </c>
      <c r="BW15" s="93">
        <v>1.536</v>
      </c>
      <c r="BX15" s="93">
        <v>0</v>
      </c>
      <c r="BY15" s="93">
        <v>0</v>
      </c>
      <c r="BZ15" s="93">
        <v>0.299</v>
      </c>
      <c r="CA15" s="93">
        <v>0</v>
      </c>
      <c r="CB15" s="93">
        <v>0</v>
      </c>
      <c r="CC15" s="93">
        <v>2.3649999999999998</v>
      </c>
      <c r="CD15" s="117">
        <v>94.34</v>
      </c>
      <c r="CE15" s="93">
        <v>2.2257396548385677</v>
      </c>
      <c r="CF15" s="118"/>
      <c r="CG15" s="112"/>
      <c r="CH15" s="112"/>
      <c r="CI15" s="112"/>
      <c r="CJ15" s="119"/>
      <c r="CK15" s="120"/>
      <c r="CL15" s="120"/>
      <c r="CM15" s="121"/>
      <c r="CN15" s="121"/>
      <c r="CO15" s="123"/>
    </row>
    <row r="16" spans="1:93" s="38" customFormat="1" ht="17.25" customHeight="1">
      <c r="A16" s="94" t="s">
        <v>49</v>
      </c>
      <c r="B16" s="95" t="s">
        <v>50</v>
      </c>
      <c r="C16" s="96">
        <v>24962390</v>
      </c>
      <c r="D16" s="96">
        <v>83196509</v>
      </c>
      <c r="E16" s="97">
        <v>108158899</v>
      </c>
      <c r="F16" s="39">
        <v>0</v>
      </c>
      <c r="G16" s="39">
        <v>108158899</v>
      </c>
      <c r="H16" s="98">
        <v>290014</v>
      </c>
      <c r="I16" s="97">
        <v>108448913</v>
      </c>
      <c r="J16" s="99">
        <v>3.0509999999999997</v>
      </c>
      <c r="K16" s="100">
        <v>64.23</v>
      </c>
      <c r="L16" s="101"/>
      <c r="M16" s="98"/>
      <c r="N16" s="102"/>
      <c r="O16" s="103">
        <v>61473682</v>
      </c>
      <c r="P16" s="97">
        <v>169922595</v>
      </c>
      <c r="Q16" s="104">
        <v>774615.82</v>
      </c>
      <c r="R16" s="104"/>
      <c r="S16" s="104"/>
      <c r="T16" s="105">
        <v>198.94</v>
      </c>
      <c r="U16" s="105"/>
      <c r="V16" s="30">
        <v>774416.88</v>
      </c>
      <c r="W16" s="106"/>
      <c r="X16" s="107">
        <v>774416.88</v>
      </c>
      <c r="Y16" s="108">
        <v>49275.1</v>
      </c>
      <c r="Z16" s="108">
        <v>17987.49</v>
      </c>
      <c r="AA16" s="109">
        <v>2435.24</v>
      </c>
      <c r="AB16" s="110">
        <v>1816288</v>
      </c>
      <c r="AC16" s="110">
        <v>0</v>
      </c>
      <c r="AD16" s="110"/>
      <c r="AE16" s="110">
        <v>647594.2</v>
      </c>
      <c r="AF16" s="110"/>
      <c r="AG16" s="110"/>
      <c r="AH16" s="111">
        <v>3307996.9000000004</v>
      </c>
      <c r="AI16" s="112">
        <v>1738100</v>
      </c>
      <c r="AJ16" s="112"/>
      <c r="AK16" s="112">
        <v>2989400</v>
      </c>
      <c r="AL16" s="112">
        <v>1099900</v>
      </c>
      <c r="AM16" s="112">
        <v>0</v>
      </c>
      <c r="AN16" s="112">
        <v>541200</v>
      </c>
      <c r="AO16" s="113">
        <v>6368600</v>
      </c>
      <c r="AP16" s="114">
        <v>310000</v>
      </c>
      <c r="AQ16" s="114">
        <v>291377.49</v>
      </c>
      <c r="AR16" s="114">
        <v>100000</v>
      </c>
      <c r="AS16" s="115">
        <v>701377.49</v>
      </c>
      <c r="AT16" s="112">
        <v>5250</v>
      </c>
      <c r="AU16" s="112">
        <v>16750</v>
      </c>
      <c r="AV16" s="112"/>
      <c r="AW16" s="112"/>
      <c r="AX16" s="112"/>
      <c r="AY16" s="112"/>
      <c r="AZ16" s="112"/>
      <c r="BA16" s="112"/>
      <c r="BB16" s="112"/>
      <c r="BC16" s="112"/>
      <c r="BD16" s="112"/>
      <c r="BE16" s="112"/>
      <c r="BF16" s="112"/>
      <c r="BG16" s="112"/>
      <c r="BH16" s="112"/>
      <c r="BI16" s="112"/>
      <c r="BJ16" s="112"/>
      <c r="BK16" s="112"/>
      <c r="BL16" s="112">
        <v>0</v>
      </c>
      <c r="BM16" s="112"/>
      <c r="BN16" s="112"/>
      <c r="BO16" s="112"/>
      <c r="BP16" s="116"/>
      <c r="BQ16" s="106"/>
      <c r="BR16" s="106"/>
      <c r="BS16" s="93">
        <v>0.715</v>
      </c>
      <c r="BT16" s="93">
        <v>0.045</v>
      </c>
      <c r="BU16" s="93">
        <v>0.016</v>
      </c>
      <c r="BV16" s="93">
        <v>0.003</v>
      </c>
      <c r="BW16" s="93">
        <v>1.675</v>
      </c>
      <c r="BX16" s="93">
        <v>0</v>
      </c>
      <c r="BY16" s="93">
        <v>0</v>
      </c>
      <c r="BZ16" s="93">
        <v>0.597</v>
      </c>
      <c r="CA16" s="93">
        <v>0</v>
      </c>
      <c r="CB16" s="93">
        <v>0</v>
      </c>
      <c r="CC16" s="93">
        <v>3.0509999999999997</v>
      </c>
      <c r="CD16" s="117">
        <v>64.23</v>
      </c>
      <c r="CE16" s="93">
        <v>1.9467669382050108</v>
      </c>
      <c r="CF16" s="118"/>
      <c r="CG16" s="112"/>
      <c r="CH16" s="112"/>
      <c r="CI16" s="112"/>
      <c r="CJ16" s="119"/>
      <c r="CK16" s="120"/>
      <c r="CL16" s="120"/>
      <c r="CM16" s="121"/>
      <c r="CN16" s="121"/>
      <c r="CO16" s="123"/>
    </row>
    <row r="17" spans="1:93" s="38" customFormat="1" ht="17.25" customHeight="1">
      <c r="A17" s="94" t="s">
        <v>51</v>
      </c>
      <c r="B17" s="95" t="s">
        <v>52</v>
      </c>
      <c r="C17" s="96">
        <v>813180800</v>
      </c>
      <c r="D17" s="96">
        <v>1891678400</v>
      </c>
      <c r="E17" s="97">
        <v>2704859200</v>
      </c>
      <c r="F17" s="39">
        <v>0</v>
      </c>
      <c r="G17" s="39">
        <v>2704859200</v>
      </c>
      <c r="H17" s="98">
        <v>5670946</v>
      </c>
      <c r="I17" s="97">
        <v>2710530146</v>
      </c>
      <c r="J17" s="99">
        <v>3.042</v>
      </c>
      <c r="K17" s="100">
        <v>90.5</v>
      </c>
      <c r="L17" s="101"/>
      <c r="M17" s="98"/>
      <c r="N17" s="102"/>
      <c r="O17" s="103">
        <v>288025711</v>
      </c>
      <c r="P17" s="97">
        <v>2998555857</v>
      </c>
      <c r="Q17" s="104">
        <v>13669334.66</v>
      </c>
      <c r="R17" s="104"/>
      <c r="S17" s="104"/>
      <c r="T17" s="105">
        <v>124695.26</v>
      </c>
      <c r="U17" s="105"/>
      <c r="V17" s="30">
        <v>13544639.4</v>
      </c>
      <c r="W17" s="106"/>
      <c r="X17" s="107">
        <v>13544639.4</v>
      </c>
      <c r="Y17" s="108">
        <v>876283.13</v>
      </c>
      <c r="Z17" s="108">
        <v>349377.18</v>
      </c>
      <c r="AA17" s="109">
        <v>41005.05</v>
      </c>
      <c r="AB17" s="110">
        <v>31407242</v>
      </c>
      <c r="AC17" s="110">
        <v>17928159</v>
      </c>
      <c r="AD17" s="110"/>
      <c r="AE17" s="110">
        <v>18262570.67</v>
      </c>
      <c r="AF17" s="110"/>
      <c r="AG17" s="110"/>
      <c r="AH17" s="111">
        <v>82409276.34</v>
      </c>
      <c r="AI17" s="112">
        <v>414737497</v>
      </c>
      <c r="AJ17" s="112">
        <v>15530600</v>
      </c>
      <c r="AK17" s="112">
        <v>83716000</v>
      </c>
      <c r="AL17" s="112">
        <v>74537300</v>
      </c>
      <c r="AM17" s="112">
        <v>505200</v>
      </c>
      <c r="AN17" s="112">
        <v>229369100</v>
      </c>
      <c r="AO17" s="113">
        <v>818395697</v>
      </c>
      <c r="AP17" s="114">
        <v>3929664</v>
      </c>
      <c r="AQ17" s="114">
        <v>5097175.1</v>
      </c>
      <c r="AR17" s="114">
        <v>20000</v>
      </c>
      <c r="AS17" s="115">
        <v>9046839.1</v>
      </c>
      <c r="AT17" s="112">
        <v>57500</v>
      </c>
      <c r="AU17" s="112">
        <v>285500</v>
      </c>
      <c r="AV17" s="112"/>
      <c r="AW17" s="112"/>
      <c r="AX17" s="112"/>
      <c r="AY17" s="112"/>
      <c r="AZ17" s="112"/>
      <c r="BA17" s="112"/>
      <c r="BB17" s="112"/>
      <c r="BC17" s="112"/>
      <c r="BD17" s="112"/>
      <c r="BE17" s="112"/>
      <c r="BF17" s="112"/>
      <c r="BG17" s="112"/>
      <c r="BH17" s="112"/>
      <c r="BI17" s="112"/>
      <c r="BJ17" s="112"/>
      <c r="BK17" s="112"/>
      <c r="BL17" s="112">
        <v>0</v>
      </c>
      <c r="BM17" s="112"/>
      <c r="BN17" s="112"/>
      <c r="BO17" s="112"/>
      <c r="BP17" s="116"/>
      <c r="BQ17" s="106"/>
      <c r="BR17" s="106"/>
      <c r="BS17" s="93">
        <v>0.5</v>
      </c>
      <c r="BT17" s="93">
        <v>0.033</v>
      </c>
      <c r="BU17" s="93">
        <v>0.013999999999999999</v>
      </c>
      <c r="BV17" s="93">
        <v>0.002</v>
      </c>
      <c r="BW17" s="93">
        <v>1.1580000000000001</v>
      </c>
      <c r="BX17" s="93">
        <v>0.662</v>
      </c>
      <c r="BY17" s="93">
        <v>0</v>
      </c>
      <c r="BZ17" s="93">
        <v>0.673</v>
      </c>
      <c r="CA17" s="93">
        <v>0</v>
      </c>
      <c r="CB17" s="93">
        <v>0</v>
      </c>
      <c r="CC17" s="93">
        <v>3.042</v>
      </c>
      <c r="CD17" s="117">
        <v>90.5</v>
      </c>
      <c r="CE17" s="93">
        <v>2.7482988568520104</v>
      </c>
      <c r="CF17" s="118"/>
      <c r="CG17" s="112"/>
      <c r="CH17" s="112"/>
      <c r="CI17" s="112"/>
      <c r="CJ17" s="119"/>
      <c r="CK17" s="120"/>
      <c r="CL17" s="120"/>
      <c r="CM17" s="121"/>
      <c r="CN17" s="121"/>
      <c r="CO17" s="123"/>
    </row>
    <row r="18" spans="1:93" s="38" customFormat="1" ht="17.25" customHeight="1">
      <c r="A18" s="94" t="s">
        <v>53</v>
      </c>
      <c r="B18" s="95" t="s">
        <v>54</v>
      </c>
      <c r="C18" s="96">
        <v>560630686</v>
      </c>
      <c r="D18" s="96">
        <v>1526650800</v>
      </c>
      <c r="E18" s="97">
        <v>2087281486</v>
      </c>
      <c r="F18" s="39">
        <v>1910800</v>
      </c>
      <c r="G18" s="39">
        <v>2085370686</v>
      </c>
      <c r="H18" s="98">
        <v>6518081</v>
      </c>
      <c r="I18" s="97">
        <v>2091888767</v>
      </c>
      <c r="J18" s="99">
        <v>2.8779999999999997</v>
      </c>
      <c r="K18" s="100">
        <v>95.02</v>
      </c>
      <c r="L18" s="101"/>
      <c r="M18" s="98"/>
      <c r="N18" s="102"/>
      <c r="O18" s="103">
        <v>115017327</v>
      </c>
      <c r="P18" s="97">
        <v>2206906094</v>
      </c>
      <c r="Q18" s="104">
        <v>10060488.91</v>
      </c>
      <c r="R18" s="104"/>
      <c r="S18" s="104"/>
      <c r="T18" s="105">
        <v>110247.68</v>
      </c>
      <c r="U18" s="105"/>
      <c r="V18" s="30">
        <v>9950241.23</v>
      </c>
      <c r="W18" s="106"/>
      <c r="X18" s="107">
        <v>9950241.23</v>
      </c>
      <c r="Y18" s="108">
        <v>634998.43</v>
      </c>
      <c r="Z18" s="108">
        <v>237582.06</v>
      </c>
      <c r="AA18" s="109">
        <v>29978.19</v>
      </c>
      <c r="AB18" s="110">
        <v>20116473</v>
      </c>
      <c r="AC18" s="110">
        <v>11708972</v>
      </c>
      <c r="AD18" s="110"/>
      <c r="AE18" s="110">
        <v>17495685.91</v>
      </c>
      <c r="AF18" s="110"/>
      <c r="AG18" s="110"/>
      <c r="AH18" s="111">
        <v>60173930.74999999</v>
      </c>
      <c r="AI18" s="112">
        <v>132021300</v>
      </c>
      <c r="AJ18" s="112">
        <v>1918600</v>
      </c>
      <c r="AK18" s="112">
        <v>126811600</v>
      </c>
      <c r="AL18" s="112">
        <v>11022005</v>
      </c>
      <c r="AM18" s="112">
        <v>4721300</v>
      </c>
      <c r="AN18" s="112">
        <v>166868601</v>
      </c>
      <c r="AO18" s="113">
        <v>443363406</v>
      </c>
      <c r="AP18" s="114">
        <v>2220000</v>
      </c>
      <c r="AQ18" s="114">
        <v>4790364.27</v>
      </c>
      <c r="AR18" s="114">
        <v>500000</v>
      </c>
      <c r="AS18" s="115">
        <v>7510364.27</v>
      </c>
      <c r="AT18" s="112">
        <v>44250</v>
      </c>
      <c r="AU18" s="112">
        <v>151000</v>
      </c>
      <c r="AV18" s="112"/>
      <c r="AW18" s="112">
        <v>1910800</v>
      </c>
      <c r="AX18" s="112"/>
      <c r="AY18" s="112"/>
      <c r="AZ18" s="112"/>
      <c r="BA18" s="112"/>
      <c r="BB18" s="112"/>
      <c r="BC18" s="112"/>
      <c r="BD18" s="112"/>
      <c r="BE18" s="112"/>
      <c r="BF18" s="112"/>
      <c r="BG18" s="112"/>
      <c r="BH18" s="112"/>
      <c r="BI18" s="112"/>
      <c r="BJ18" s="112"/>
      <c r="BK18" s="112"/>
      <c r="BL18" s="112">
        <v>1910800</v>
      </c>
      <c r="BM18" s="112"/>
      <c r="BN18" s="112"/>
      <c r="BO18" s="112"/>
      <c r="BP18" s="116"/>
      <c r="BQ18" s="106"/>
      <c r="BR18" s="106"/>
      <c r="BS18" s="93">
        <v>0.475</v>
      </c>
      <c r="BT18" s="93">
        <v>0.031</v>
      </c>
      <c r="BU18" s="93">
        <v>0.012</v>
      </c>
      <c r="BV18" s="93">
        <v>0.002</v>
      </c>
      <c r="BW18" s="93">
        <v>0.962</v>
      </c>
      <c r="BX18" s="93">
        <v>0.559</v>
      </c>
      <c r="BY18" s="93">
        <v>0</v>
      </c>
      <c r="BZ18" s="93">
        <v>0.837</v>
      </c>
      <c r="CA18" s="93">
        <v>0</v>
      </c>
      <c r="CB18" s="93">
        <v>0</v>
      </c>
      <c r="CC18" s="93">
        <v>2.8779999999999997</v>
      </c>
      <c r="CD18" s="117">
        <v>95.02</v>
      </c>
      <c r="CE18" s="93">
        <v>2.7266194476329173</v>
      </c>
      <c r="CF18" s="118"/>
      <c r="CG18" s="112"/>
      <c r="CH18" s="112"/>
      <c r="CI18" s="112"/>
      <c r="CJ18" s="119"/>
      <c r="CK18" s="120"/>
      <c r="CL18" s="120"/>
      <c r="CM18" s="121"/>
      <c r="CN18" s="121"/>
      <c r="CO18" s="123"/>
    </row>
    <row r="19" spans="1:93" s="38" customFormat="1" ht="17.25" customHeight="1">
      <c r="A19" s="94" t="s">
        <v>55</v>
      </c>
      <c r="B19" s="95" t="s">
        <v>56</v>
      </c>
      <c r="C19" s="96">
        <v>375378400</v>
      </c>
      <c r="D19" s="96">
        <v>980093600</v>
      </c>
      <c r="E19" s="97">
        <v>1355472000</v>
      </c>
      <c r="F19" s="39">
        <v>222000</v>
      </c>
      <c r="G19" s="39">
        <v>1355250000</v>
      </c>
      <c r="H19" s="98">
        <v>3977331</v>
      </c>
      <c r="I19" s="97">
        <v>1359227331</v>
      </c>
      <c r="J19" s="99">
        <v>2.4859999999999998</v>
      </c>
      <c r="K19" s="100">
        <v>101.31</v>
      </c>
      <c r="L19" s="101"/>
      <c r="M19" s="98"/>
      <c r="N19" s="102">
        <v>9297887</v>
      </c>
      <c r="O19" s="103"/>
      <c r="P19" s="97">
        <v>1349929444</v>
      </c>
      <c r="Q19" s="104">
        <v>6153841.45</v>
      </c>
      <c r="R19" s="104"/>
      <c r="S19" s="104"/>
      <c r="T19" s="105">
        <v>13098.67</v>
      </c>
      <c r="U19" s="105"/>
      <c r="V19" s="30">
        <v>6140742.78</v>
      </c>
      <c r="W19" s="106"/>
      <c r="X19" s="107">
        <v>6140742.78</v>
      </c>
      <c r="Y19" s="108">
        <v>397059.49</v>
      </c>
      <c r="Z19" s="108">
        <v>156304.17</v>
      </c>
      <c r="AA19" s="109">
        <v>19166.7</v>
      </c>
      <c r="AB19" s="110">
        <v>18590006</v>
      </c>
      <c r="AC19" s="110">
        <v>0</v>
      </c>
      <c r="AD19" s="110"/>
      <c r="AE19" s="110">
        <v>8474137.95</v>
      </c>
      <c r="AF19" s="110"/>
      <c r="AG19" s="110"/>
      <c r="AH19" s="111">
        <v>33777417.06</v>
      </c>
      <c r="AI19" s="112">
        <v>64871500</v>
      </c>
      <c r="AJ19" s="112">
        <v>5180318</v>
      </c>
      <c r="AK19" s="112">
        <v>42628752</v>
      </c>
      <c r="AL19" s="112">
        <v>24176611</v>
      </c>
      <c r="AM19" s="112">
        <v>674200</v>
      </c>
      <c r="AN19" s="112">
        <v>19552500</v>
      </c>
      <c r="AO19" s="113">
        <v>157083881</v>
      </c>
      <c r="AP19" s="114">
        <v>1250000</v>
      </c>
      <c r="AQ19" s="114">
        <v>2455958.54</v>
      </c>
      <c r="AR19" s="114">
        <v>70000</v>
      </c>
      <c r="AS19" s="115">
        <v>3775958.54</v>
      </c>
      <c r="AT19" s="112">
        <v>56750</v>
      </c>
      <c r="AU19" s="112">
        <v>113000</v>
      </c>
      <c r="AV19" s="112"/>
      <c r="AW19" s="112"/>
      <c r="AX19" s="112"/>
      <c r="AY19" s="112"/>
      <c r="AZ19" s="112"/>
      <c r="BA19" s="112"/>
      <c r="BB19" s="112"/>
      <c r="BC19" s="112"/>
      <c r="BD19" s="112"/>
      <c r="BE19" s="112"/>
      <c r="BF19" s="112"/>
      <c r="BG19" s="112"/>
      <c r="BH19" s="112"/>
      <c r="BI19" s="112"/>
      <c r="BJ19" s="112"/>
      <c r="BK19" s="112">
        <v>222000</v>
      </c>
      <c r="BL19" s="112">
        <v>222000</v>
      </c>
      <c r="BM19" s="112"/>
      <c r="BN19" s="112"/>
      <c r="BO19" s="112"/>
      <c r="BP19" s="116"/>
      <c r="BQ19" s="106"/>
      <c r="BR19" s="106"/>
      <c r="BS19" s="93">
        <v>0.451</v>
      </c>
      <c r="BT19" s="93">
        <v>0.030000000000000002</v>
      </c>
      <c r="BU19" s="93">
        <v>0.012</v>
      </c>
      <c r="BV19" s="93">
        <v>0.002</v>
      </c>
      <c r="BW19" s="93">
        <v>1.3670000000000002</v>
      </c>
      <c r="BX19" s="93">
        <v>0</v>
      </c>
      <c r="BY19" s="93">
        <v>0</v>
      </c>
      <c r="BZ19" s="93">
        <v>0.624</v>
      </c>
      <c r="CA19" s="93">
        <v>0</v>
      </c>
      <c r="CB19" s="93">
        <v>0</v>
      </c>
      <c r="CC19" s="93">
        <v>2.4859999999999998</v>
      </c>
      <c r="CD19" s="117">
        <v>101.31</v>
      </c>
      <c r="CE19" s="93">
        <v>2.5021616655692416</v>
      </c>
      <c r="CF19" s="118"/>
      <c r="CG19" s="112"/>
      <c r="CH19" s="112"/>
      <c r="CI19" s="112"/>
      <c r="CJ19" s="119"/>
      <c r="CK19" s="120"/>
      <c r="CL19" s="120"/>
      <c r="CM19" s="121"/>
      <c r="CN19" s="121"/>
      <c r="CO19" s="123"/>
    </row>
    <row r="20" spans="1:93" s="38" customFormat="1" ht="17.25" customHeight="1">
      <c r="A20" s="94" t="s">
        <v>57</v>
      </c>
      <c r="B20" s="95" t="s">
        <v>58</v>
      </c>
      <c r="C20" s="96">
        <v>407932400</v>
      </c>
      <c r="D20" s="96">
        <v>578119800</v>
      </c>
      <c r="E20" s="97">
        <v>986052200</v>
      </c>
      <c r="F20" s="39">
        <v>0</v>
      </c>
      <c r="G20" s="39">
        <v>986052200</v>
      </c>
      <c r="H20" s="98">
        <v>0</v>
      </c>
      <c r="I20" s="97">
        <v>986052200</v>
      </c>
      <c r="J20" s="99">
        <v>3.225</v>
      </c>
      <c r="K20" s="100">
        <v>98.94</v>
      </c>
      <c r="L20" s="101"/>
      <c r="M20" s="98"/>
      <c r="N20" s="102"/>
      <c r="O20" s="103">
        <v>11890758</v>
      </c>
      <c r="P20" s="97">
        <v>997942958</v>
      </c>
      <c r="Q20" s="104">
        <v>4549262.01</v>
      </c>
      <c r="R20" s="104"/>
      <c r="S20" s="104"/>
      <c r="T20" s="105">
        <v>40711.82</v>
      </c>
      <c r="U20" s="105"/>
      <c r="V20" s="30">
        <v>4508550.1899999995</v>
      </c>
      <c r="W20" s="106"/>
      <c r="X20" s="107">
        <v>4508550.1899999995</v>
      </c>
      <c r="Y20" s="108">
        <v>0</v>
      </c>
      <c r="Z20" s="108">
        <v>109460.79</v>
      </c>
      <c r="AA20" s="109">
        <v>13804.95</v>
      </c>
      <c r="AB20" s="110">
        <v>11446971</v>
      </c>
      <c r="AC20" s="110">
        <v>6395889</v>
      </c>
      <c r="AD20" s="110">
        <v>422528</v>
      </c>
      <c r="AE20" s="110">
        <v>8557408</v>
      </c>
      <c r="AF20" s="110"/>
      <c r="AG20" s="110">
        <v>340075</v>
      </c>
      <c r="AH20" s="111">
        <v>31794686.9</v>
      </c>
      <c r="AI20" s="112">
        <v>43816200</v>
      </c>
      <c r="AJ20" s="112">
        <v>426200</v>
      </c>
      <c r="AK20" s="112">
        <v>11984700</v>
      </c>
      <c r="AL20" s="112">
        <v>22782800</v>
      </c>
      <c r="AM20" s="112">
        <v>244700</v>
      </c>
      <c r="AN20" s="112">
        <v>4440200</v>
      </c>
      <c r="AO20" s="113">
        <v>83694800</v>
      </c>
      <c r="AP20" s="114">
        <v>200000</v>
      </c>
      <c r="AQ20" s="114">
        <v>3487619</v>
      </c>
      <c r="AR20" s="114">
        <v>385000</v>
      </c>
      <c r="AS20" s="115">
        <v>4072619</v>
      </c>
      <c r="AT20" s="112">
        <v>9500</v>
      </c>
      <c r="AU20" s="112">
        <v>70500</v>
      </c>
      <c r="AV20" s="112"/>
      <c r="AW20" s="112"/>
      <c r="AX20" s="112"/>
      <c r="AY20" s="112"/>
      <c r="AZ20" s="112"/>
      <c r="BA20" s="112"/>
      <c r="BB20" s="112"/>
      <c r="BC20" s="112"/>
      <c r="BD20" s="112"/>
      <c r="BE20" s="112"/>
      <c r="BF20" s="112"/>
      <c r="BG20" s="112"/>
      <c r="BH20" s="112"/>
      <c r="BI20" s="112"/>
      <c r="BJ20" s="112"/>
      <c r="BK20" s="112"/>
      <c r="BL20" s="112">
        <v>0</v>
      </c>
      <c r="BM20" s="112"/>
      <c r="BN20" s="112"/>
      <c r="BO20" s="112"/>
      <c r="BP20" s="116"/>
      <c r="BQ20" s="106"/>
      <c r="BR20" s="106"/>
      <c r="BS20" s="93">
        <v>0.458</v>
      </c>
      <c r="BT20" s="93">
        <v>0</v>
      </c>
      <c r="BU20" s="93">
        <v>0.012</v>
      </c>
      <c r="BV20" s="93">
        <v>0.002</v>
      </c>
      <c r="BW20" s="93">
        <v>1.1600000000000001</v>
      </c>
      <c r="BX20" s="93">
        <v>0.648</v>
      </c>
      <c r="BY20" s="93">
        <v>0.043</v>
      </c>
      <c r="BZ20" s="93">
        <v>0.867</v>
      </c>
      <c r="CA20" s="93">
        <v>0</v>
      </c>
      <c r="CB20" s="93">
        <v>0.035</v>
      </c>
      <c r="CC20" s="93">
        <v>3.225</v>
      </c>
      <c r="CD20" s="117">
        <v>98.94</v>
      </c>
      <c r="CE20" s="93">
        <v>3.1860224720379255</v>
      </c>
      <c r="CF20" s="118"/>
      <c r="CG20" s="112"/>
      <c r="CH20" s="112"/>
      <c r="CI20" s="112"/>
      <c r="CJ20" s="119"/>
      <c r="CK20" s="120"/>
      <c r="CL20" s="120"/>
      <c r="CM20" s="121"/>
      <c r="CN20" s="121"/>
      <c r="CO20" s="123"/>
    </row>
    <row r="21" spans="1:93" s="38" customFormat="1" ht="17.25" customHeight="1">
      <c r="A21" s="94" t="s">
        <v>59</v>
      </c>
      <c r="B21" s="95" t="s">
        <v>60</v>
      </c>
      <c r="C21" s="96">
        <v>1341789100</v>
      </c>
      <c r="D21" s="96">
        <v>462969300</v>
      </c>
      <c r="E21" s="97">
        <v>1804758400</v>
      </c>
      <c r="F21" s="39">
        <v>0</v>
      </c>
      <c r="G21" s="39">
        <v>1804758400</v>
      </c>
      <c r="H21" s="98">
        <v>101746</v>
      </c>
      <c r="I21" s="97">
        <v>1804860146</v>
      </c>
      <c r="J21" s="99">
        <v>0.907</v>
      </c>
      <c r="K21" s="100">
        <v>95.49</v>
      </c>
      <c r="L21" s="101"/>
      <c r="M21" s="98"/>
      <c r="N21" s="102"/>
      <c r="O21" s="103">
        <v>86002516</v>
      </c>
      <c r="P21" s="97">
        <v>1890862662</v>
      </c>
      <c r="Q21" s="104">
        <v>8619760.89</v>
      </c>
      <c r="R21" s="104"/>
      <c r="S21" s="104"/>
      <c r="T21" s="105">
        <v>61363.9</v>
      </c>
      <c r="U21" s="105"/>
      <c r="V21" s="30">
        <v>8558396.99</v>
      </c>
      <c r="W21" s="106"/>
      <c r="X21" s="107">
        <v>8558396.99</v>
      </c>
      <c r="Y21" s="108">
        <v>548040.03</v>
      </c>
      <c r="Z21" s="108">
        <v>207316.06</v>
      </c>
      <c r="AA21" s="109">
        <v>26248.11</v>
      </c>
      <c r="AB21" s="110">
        <v>1014769</v>
      </c>
      <c r="AC21" s="110">
        <v>0</v>
      </c>
      <c r="AD21" s="110"/>
      <c r="AE21" s="110">
        <v>5991261.42</v>
      </c>
      <c r="AF21" s="110"/>
      <c r="AG21" s="110"/>
      <c r="AH21" s="111">
        <v>16346031.559999999</v>
      </c>
      <c r="AI21" s="112"/>
      <c r="AJ21" s="112"/>
      <c r="AK21" s="112">
        <v>48088100</v>
      </c>
      <c r="AL21" s="112">
        <v>8792800</v>
      </c>
      <c r="AM21" s="112">
        <v>0</v>
      </c>
      <c r="AN21" s="112">
        <v>556700</v>
      </c>
      <c r="AO21" s="113">
        <v>57437600</v>
      </c>
      <c r="AP21" s="114">
        <v>695000</v>
      </c>
      <c r="AQ21" s="114">
        <v>1287889.73</v>
      </c>
      <c r="AR21" s="114">
        <v>200000</v>
      </c>
      <c r="AS21" s="115">
        <v>2182889.73</v>
      </c>
      <c r="AT21" s="112">
        <v>2250</v>
      </c>
      <c r="AU21" s="112">
        <v>15750</v>
      </c>
      <c r="AV21" s="112"/>
      <c r="AW21" s="112"/>
      <c r="AX21" s="112"/>
      <c r="AY21" s="112"/>
      <c r="AZ21" s="112"/>
      <c r="BA21" s="112"/>
      <c r="BB21" s="112"/>
      <c r="BC21" s="112"/>
      <c r="BD21" s="112"/>
      <c r="BE21" s="112"/>
      <c r="BF21" s="112"/>
      <c r="BG21" s="112"/>
      <c r="BH21" s="112"/>
      <c r="BI21" s="112"/>
      <c r="BJ21" s="112"/>
      <c r="BK21" s="112"/>
      <c r="BL21" s="112">
        <v>0</v>
      </c>
      <c r="BM21" s="112"/>
      <c r="BN21" s="112"/>
      <c r="BO21" s="112"/>
      <c r="BP21" s="116"/>
      <c r="BQ21" s="106"/>
      <c r="BR21" s="106"/>
      <c r="BS21" s="93">
        <v>0.474</v>
      </c>
      <c r="BT21" s="93">
        <v>0.031</v>
      </c>
      <c r="BU21" s="93">
        <v>0.012</v>
      </c>
      <c r="BV21" s="93">
        <v>0.002</v>
      </c>
      <c r="BW21" s="93">
        <v>0.057</v>
      </c>
      <c r="BX21" s="93">
        <v>0</v>
      </c>
      <c r="BY21" s="93">
        <v>0</v>
      </c>
      <c r="BZ21" s="93">
        <v>0.331</v>
      </c>
      <c r="CA21" s="93">
        <v>0</v>
      </c>
      <c r="CB21" s="93">
        <v>0</v>
      </c>
      <c r="CC21" s="93">
        <v>0.907</v>
      </c>
      <c r="CD21" s="117">
        <v>95.49</v>
      </c>
      <c r="CE21" s="93">
        <v>0.8644748182139523</v>
      </c>
      <c r="CF21" s="118"/>
      <c r="CG21" s="112"/>
      <c r="CH21" s="112"/>
      <c r="CI21" s="112"/>
      <c r="CJ21" s="119"/>
      <c r="CK21" s="120"/>
      <c r="CL21" s="120"/>
      <c r="CM21" s="121"/>
      <c r="CN21" s="121"/>
      <c r="CO21" s="123"/>
    </row>
    <row r="22" spans="1:93" s="38" customFormat="1" ht="17.25" customHeight="1">
      <c r="A22" s="94" t="s">
        <v>61</v>
      </c>
      <c r="B22" s="95" t="s">
        <v>62</v>
      </c>
      <c r="C22" s="96">
        <v>2229028600</v>
      </c>
      <c r="D22" s="96">
        <v>1330943000</v>
      </c>
      <c r="E22" s="97">
        <v>3559971600</v>
      </c>
      <c r="F22" s="39">
        <v>0</v>
      </c>
      <c r="G22" s="39">
        <v>3559971600</v>
      </c>
      <c r="H22" s="98">
        <v>635737</v>
      </c>
      <c r="I22" s="97">
        <v>3560607337</v>
      </c>
      <c r="J22" s="99">
        <v>1.488</v>
      </c>
      <c r="K22" s="100">
        <v>91.39</v>
      </c>
      <c r="L22" s="101"/>
      <c r="M22" s="98"/>
      <c r="N22" s="102"/>
      <c r="O22" s="103">
        <v>339573088</v>
      </c>
      <c r="P22" s="97">
        <v>3900180425</v>
      </c>
      <c r="Q22" s="104">
        <v>17779515.860000003</v>
      </c>
      <c r="R22" s="104"/>
      <c r="S22" s="104"/>
      <c r="T22" s="105">
        <v>25146.15</v>
      </c>
      <c r="U22" s="105"/>
      <c r="V22" s="30">
        <v>17754369.710000005</v>
      </c>
      <c r="W22" s="106"/>
      <c r="X22" s="107">
        <v>17754369.710000005</v>
      </c>
      <c r="Y22" s="108">
        <v>0</v>
      </c>
      <c r="Z22" s="108">
        <v>446778.84</v>
      </c>
      <c r="AA22" s="109">
        <v>55607.78</v>
      </c>
      <c r="AB22" s="110">
        <v>10511408</v>
      </c>
      <c r="AC22" s="110">
        <v>0</v>
      </c>
      <c r="AD22" s="110">
        <v>1523738</v>
      </c>
      <c r="AE22" s="110">
        <v>21383737.42</v>
      </c>
      <c r="AF22" s="110"/>
      <c r="AG22" s="110">
        <v>1286251</v>
      </c>
      <c r="AH22" s="111">
        <v>52961890.64000001</v>
      </c>
      <c r="AI22" s="112">
        <v>17235400</v>
      </c>
      <c r="AJ22" s="112">
        <v>780000</v>
      </c>
      <c r="AK22" s="112">
        <v>118309800</v>
      </c>
      <c r="AL22" s="112">
        <v>29406200</v>
      </c>
      <c r="AM22" s="112">
        <v>0</v>
      </c>
      <c r="AN22" s="112">
        <v>5774400</v>
      </c>
      <c r="AO22" s="113">
        <v>171505800</v>
      </c>
      <c r="AP22" s="114">
        <v>3415200</v>
      </c>
      <c r="AQ22" s="114">
        <v>3461841.96</v>
      </c>
      <c r="AR22" s="114">
        <v>570000</v>
      </c>
      <c r="AS22" s="115">
        <v>7447041.96</v>
      </c>
      <c r="AT22" s="112">
        <v>10250</v>
      </c>
      <c r="AU22" s="112">
        <v>82250</v>
      </c>
      <c r="AV22" s="112"/>
      <c r="AW22" s="112"/>
      <c r="AX22" s="112"/>
      <c r="AY22" s="112"/>
      <c r="AZ22" s="112"/>
      <c r="BA22" s="112"/>
      <c r="BB22" s="112"/>
      <c r="BC22" s="112"/>
      <c r="BD22" s="112"/>
      <c r="BE22" s="112"/>
      <c r="BF22" s="112"/>
      <c r="BG22" s="112"/>
      <c r="BH22" s="112"/>
      <c r="BI22" s="112"/>
      <c r="BJ22" s="112"/>
      <c r="BK22" s="112"/>
      <c r="BL22" s="112">
        <v>0</v>
      </c>
      <c r="BM22" s="112"/>
      <c r="BN22" s="112"/>
      <c r="BO22" s="112"/>
      <c r="BP22" s="116"/>
      <c r="BQ22" s="106"/>
      <c r="BR22" s="106"/>
      <c r="BS22" s="93">
        <v>0.498</v>
      </c>
      <c r="BT22" s="93">
        <v>0</v>
      </c>
      <c r="BU22" s="93">
        <v>0.013</v>
      </c>
      <c r="BV22" s="93">
        <v>0.002</v>
      </c>
      <c r="BW22" s="93">
        <v>0.295</v>
      </c>
      <c r="BX22" s="93">
        <v>0</v>
      </c>
      <c r="BY22" s="93">
        <v>0.043</v>
      </c>
      <c r="BZ22" s="93">
        <v>0.6</v>
      </c>
      <c r="CA22" s="93">
        <v>0</v>
      </c>
      <c r="CB22" s="93">
        <v>0.037</v>
      </c>
      <c r="CC22" s="93">
        <v>1.488</v>
      </c>
      <c r="CD22" s="117">
        <v>91.39</v>
      </c>
      <c r="CE22" s="93">
        <v>1.3579343740232226</v>
      </c>
      <c r="CF22" s="118"/>
      <c r="CG22" s="112"/>
      <c r="CH22" s="112"/>
      <c r="CI22" s="112"/>
      <c r="CJ22" s="119"/>
      <c r="CK22" s="120"/>
      <c r="CL22" s="120"/>
      <c r="CM22" s="121"/>
      <c r="CN22" s="121"/>
      <c r="CO22" s="123"/>
    </row>
    <row r="23" spans="1:93" s="38" customFormat="1" ht="17.25" customHeight="1">
      <c r="A23" s="94" t="s">
        <v>63</v>
      </c>
      <c r="B23" s="95" t="s">
        <v>64</v>
      </c>
      <c r="C23" s="96">
        <v>85510900</v>
      </c>
      <c r="D23" s="96">
        <v>206926600</v>
      </c>
      <c r="E23" s="97">
        <v>292437500</v>
      </c>
      <c r="F23" s="39">
        <v>0</v>
      </c>
      <c r="G23" s="39">
        <v>292437500</v>
      </c>
      <c r="H23" s="98">
        <v>579672</v>
      </c>
      <c r="I23" s="97">
        <v>293017172</v>
      </c>
      <c r="J23" s="99">
        <v>4.197</v>
      </c>
      <c r="K23" s="100">
        <v>61.56</v>
      </c>
      <c r="L23" s="101"/>
      <c r="M23" s="98"/>
      <c r="N23" s="102"/>
      <c r="O23" s="103">
        <v>183955117</v>
      </c>
      <c r="P23" s="97">
        <v>476972289</v>
      </c>
      <c r="Q23" s="104">
        <v>2174344.63</v>
      </c>
      <c r="R23" s="104"/>
      <c r="S23" s="104"/>
      <c r="T23" s="105">
        <v>2571.94</v>
      </c>
      <c r="U23" s="105"/>
      <c r="V23" s="30">
        <v>2171772.69</v>
      </c>
      <c r="W23" s="106"/>
      <c r="X23" s="107">
        <v>2171772.69</v>
      </c>
      <c r="Y23" s="108">
        <v>139432</v>
      </c>
      <c r="Z23" s="108">
        <v>53104.89</v>
      </c>
      <c r="AA23" s="109">
        <v>6808.53</v>
      </c>
      <c r="AB23" s="110">
        <v>3887596</v>
      </c>
      <c r="AC23" s="110">
        <v>2538213</v>
      </c>
      <c r="AD23" s="110"/>
      <c r="AE23" s="110">
        <v>3498398.57</v>
      </c>
      <c r="AF23" s="110"/>
      <c r="AG23" s="110"/>
      <c r="AH23" s="111">
        <v>12295325.67</v>
      </c>
      <c r="AI23" s="112">
        <v>3958300</v>
      </c>
      <c r="AJ23" s="112"/>
      <c r="AK23" s="112">
        <v>14570900</v>
      </c>
      <c r="AL23" s="112">
        <v>2468200</v>
      </c>
      <c r="AM23" s="112">
        <v>222100</v>
      </c>
      <c r="AN23" s="112">
        <v>3213600</v>
      </c>
      <c r="AO23" s="113">
        <v>24433100</v>
      </c>
      <c r="AP23" s="114">
        <v>634000</v>
      </c>
      <c r="AQ23" s="114">
        <v>928279.43</v>
      </c>
      <c r="AR23" s="114">
        <v>425000</v>
      </c>
      <c r="AS23" s="115">
        <v>1987279.4300000002</v>
      </c>
      <c r="AT23" s="112">
        <v>21250</v>
      </c>
      <c r="AU23" s="112">
        <v>54000</v>
      </c>
      <c r="AV23" s="112"/>
      <c r="AW23" s="112"/>
      <c r="AX23" s="112"/>
      <c r="AY23" s="112"/>
      <c r="AZ23" s="112"/>
      <c r="BA23" s="112"/>
      <c r="BB23" s="112"/>
      <c r="BC23" s="112"/>
      <c r="BD23" s="112"/>
      <c r="BE23" s="112"/>
      <c r="BF23" s="112"/>
      <c r="BG23" s="112"/>
      <c r="BH23" s="112"/>
      <c r="BI23" s="112"/>
      <c r="BJ23" s="112"/>
      <c r="BK23" s="112"/>
      <c r="BL23" s="112">
        <v>0</v>
      </c>
      <c r="BM23" s="112"/>
      <c r="BN23" s="112"/>
      <c r="BO23" s="112"/>
      <c r="BP23" s="116"/>
      <c r="BQ23" s="106"/>
      <c r="BR23" s="106"/>
      <c r="BS23" s="93">
        <v>0.741</v>
      </c>
      <c r="BT23" s="93">
        <v>0.048</v>
      </c>
      <c r="BU23" s="93">
        <v>0.019</v>
      </c>
      <c r="BV23" s="93">
        <v>0.003</v>
      </c>
      <c r="BW23" s="93">
        <v>1.327</v>
      </c>
      <c r="BX23" s="93">
        <v>0.866</v>
      </c>
      <c r="BY23" s="93">
        <v>0</v>
      </c>
      <c r="BZ23" s="93">
        <v>1.193</v>
      </c>
      <c r="CA23" s="93">
        <v>0</v>
      </c>
      <c r="CB23" s="93">
        <v>0</v>
      </c>
      <c r="CC23" s="93">
        <v>4.197</v>
      </c>
      <c r="CD23" s="117">
        <v>61.56</v>
      </c>
      <c r="CE23" s="93">
        <v>2.5777861635898938</v>
      </c>
      <c r="CF23" s="118"/>
      <c r="CG23" s="112"/>
      <c r="CH23" s="112"/>
      <c r="CI23" s="112"/>
      <c r="CJ23" s="119"/>
      <c r="CK23" s="120"/>
      <c r="CL23" s="120"/>
      <c r="CM23" s="121"/>
      <c r="CN23" s="121"/>
      <c r="CO23" s="123"/>
    </row>
    <row r="24" spans="1:93" s="38" customFormat="1" ht="17.25" customHeight="1">
      <c r="A24" s="94" t="s">
        <v>65</v>
      </c>
      <c r="B24" s="95" t="s">
        <v>66</v>
      </c>
      <c r="C24" s="96">
        <v>323376460</v>
      </c>
      <c r="D24" s="96">
        <v>610167000</v>
      </c>
      <c r="E24" s="97">
        <v>933543460</v>
      </c>
      <c r="F24" s="39">
        <v>0</v>
      </c>
      <c r="G24" s="39">
        <v>933543460</v>
      </c>
      <c r="H24" s="98">
        <v>1193961</v>
      </c>
      <c r="I24" s="97">
        <v>934737421</v>
      </c>
      <c r="J24" s="99">
        <v>3.065</v>
      </c>
      <c r="K24" s="100">
        <v>97.3</v>
      </c>
      <c r="L24" s="101"/>
      <c r="M24" s="98"/>
      <c r="N24" s="102"/>
      <c r="O24" s="103">
        <v>28966614</v>
      </c>
      <c r="P24" s="97">
        <v>963704035</v>
      </c>
      <c r="Q24" s="104">
        <v>4393179.109999999</v>
      </c>
      <c r="R24" s="104"/>
      <c r="S24" s="104"/>
      <c r="T24" s="105">
        <v>49507.26</v>
      </c>
      <c r="U24" s="105"/>
      <c r="V24" s="30">
        <v>4343671.85</v>
      </c>
      <c r="W24" s="106"/>
      <c r="X24" s="107">
        <v>4343671.85</v>
      </c>
      <c r="Y24" s="108">
        <v>0</v>
      </c>
      <c r="Z24" s="108">
        <v>113161.08</v>
      </c>
      <c r="AA24" s="109">
        <v>13151.55</v>
      </c>
      <c r="AB24" s="110">
        <v>9997726</v>
      </c>
      <c r="AC24" s="110">
        <v>5863390</v>
      </c>
      <c r="AD24" s="110"/>
      <c r="AE24" s="110">
        <v>7990185.32</v>
      </c>
      <c r="AF24" s="110"/>
      <c r="AG24" s="110">
        <v>324191</v>
      </c>
      <c r="AH24" s="111">
        <v>28645476.77</v>
      </c>
      <c r="AI24" s="112">
        <v>6142170</v>
      </c>
      <c r="AJ24" s="112">
        <v>798000</v>
      </c>
      <c r="AK24" s="112">
        <v>82965400</v>
      </c>
      <c r="AL24" s="112">
        <v>22121400</v>
      </c>
      <c r="AM24" s="112">
        <v>5000</v>
      </c>
      <c r="AN24" s="112">
        <v>3576000</v>
      </c>
      <c r="AO24" s="113">
        <v>115607970</v>
      </c>
      <c r="AP24" s="114">
        <v>1660000</v>
      </c>
      <c r="AQ24" s="114">
        <v>2799452.51</v>
      </c>
      <c r="AR24" s="114">
        <v>365000</v>
      </c>
      <c r="AS24" s="115">
        <v>4824452.51</v>
      </c>
      <c r="AT24" s="112">
        <v>24750</v>
      </c>
      <c r="AU24" s="112">
        <v>100500</v>
      </c>
      <c r="AV24" s="112"/>
      <c r="AW24" s="112"/>
      <c r="AX24" s="112"/>
      <c r="AY24" s="112"/>
      <c r="AZ24" s="112"/>
      <c r="BA24" s="112"/>
      <c r="BB24" s="112"/>
      <c r="BC24" s="112"/>
      <c r="BD24" s="112"/>
      <c r="BE24" s="112"/>
      <c r="BF24" s="112"/>
      <c r="BG24" s="112"/>
      <c r="BH24" s="112"/>
      <c r="BI24" s="112"/>
      <c r="BJ24" s="112"/>
      <c r="BK24" s="112"/>
      <c r="BL24" s="112">
        <v>0</v>
      </c>
      <c r="BM24" s="112"/>
      <c r="BN24" s="112"/>
      <c r="BO24" s="112"/>
      <c r="BP24" s="116"/>
      <c r="BQ24" s="106"/>
      <c r="BR24" s="106"/>
      <c r="BS24" s="93">
        <v>0.465</v>
      </c>
      <c r="BT24" s="93">
        <v>0</v>
      </c>
      <c r="BU24" s="93">
        <v>0.013000000000000001</v>
      </c>
      <c r="BV24" s="93">
        <v>0.002</v>
      </c>
      <c r="BW24" s="93">
        <v>1.0690000000000002</v>
      </c>
      <c r="BX24" s="93">
        <v>0.627</v>
      </c>
      <c r="BY24" s="93">
        <v>0</v>
      </c>
      <c r="BZ24" s="93">
        <v>0.854</v>
      </c>
      <c r="CA24" s="93">
        <v>0</v>
      </c>
      <c r="CB24" s="93">
        <v>0.035</v>
      </c>
      <c r="CC24" s="93">
        <v>3.065</v>
      </c>
      <c r="CD24" s="117">
        <v>97.3</v>
      </c>
      <c r="CE24" s="93">
        <v>2.9724350765014695</v>
      </c>
      <c r="CF24" s="118"/>
      <c r="CG24" s="112"/>
      <c r="CH24" s="112"/>
      <c r="CI24" s="112"/>
      <c r="CJ24" s="119"/>
      <c r="CK24" s="120"/>
      <c r="CL24" s="120"/>
      <c r="CM24" s="121"/>
      <c r="CN24" s="121"/>
      <c r="CO24" s="123"/>
    </row>
    <row r="25" spans="1:93" s="38" customFormat="1" ht="17.25" customHeight="1">
      <c r="A25" s="94" t="s">
        <v>67</v>
      </c>
      <c r="B25" s="95" t="s">
        <v>68</v>
      </c>
      <c r="C25" s="96">
        <v>265742700</v>
      </c>
      <c r="D25" s="96">
        <v>618623900</v>
      </c>
      <c r="E25" s="97">
        <v>884366600</v>
      </c>
      <c r="F25" s="39">
        <v>317000</v>
      </c>
      <c r="G25" s="39">
        <v>884049600</v>
      </c>
      <c r="H25" s="98">
        <v>11042623</v>
      </c>
      <c r="I25" s="97">
        <v>895092223</v>
      </c>
      <c r="J25" s="99">
        <v>3.827</v>
      </c>
      <c r="K25" s="100">
        <v>113.42</v>
      </c>
      <c r="L25" s="101"/>
      <c r="M25" s="98"/>
      <c r="N25" s="102">
        <v>99096374</v>
      </c>
      <c r="O25" s="103"/>
      <c r="P25" s="97">
        <v>795995849</v>
      </c>
      <c r="Q25" s="104">
        <v>3628657.98</v>
      </c>
      <c r="R25" s="104"/>
      <c r="S25" s="104"/>
      <c r="T25" s="105">
        <v>55489.37</v>
      </c>
      <c r="U25" s="105"/>
      <c r="V25" s="30">
        <v>3573168.61</v>
      </c>
      <c r="W25" s="106"/>
      <c r="X25" s="107">
        <v>3573168.61</v>
      </c>
      <c r="Y25" s="108">
        <v>221686.99</v>
      </c>
      <c r="Z25" s="108">
        <v>71928.14</v>
      </c>
      <c r="AA25" s="109">
        <v>10686.16</v>
      </c>
      <c r="AB25" s="110">
        <v>9130185</v>
      </c>
      <c r="AC25" s="110">
        <v>0</v>
      </c>
      <c r="AD25" s="110"/>
      <c r="AE25" s="110">
        <v>21235921</v>
      </c>
      <c r="AF25" s="110"/>
      <c r="AG25" s="110"/>
      <c r="AH25" s="111">
        <v>34243575.89</v>
      </c>
      <c r="AI25" s="112">
        <v>54768400</v>
      </c>
      <c r="AJ25" s="112"/>
      <c r="AK25" s="112">
        <v>26681800</v>
      </c>
      <c r="AL25" s="112">
        <v>34533800</v>
      </c>
      <c r="AM25" s="112">
        <v>10372800</v>
      </c>
      <c r="AN25" s="112">
        <v>83756000</v>
      </c>
      <c r="AO25" s="113">
        <v>210112800</v>
      </c>
      <c r="AP25" s="114">
        <v>1635311</v>
      </c>
      <c r="AQ25" s="114">
        <v>6473142</v>
      </c>
      <c r="AR25" s="114">
        <v>73251</v>
      </c>
      <c r="AS25" s="115">
        <v>8181704</v>
      </c>
      <c r="AT25" s="112">
        <v>50000</v>
      </c>
      <c r="AU25" s="112">
        <v>56000</v>
      </c>
      <c r="AV25" s="112"/>
      <c r="AW25" s="112"/>
      <c r="AX25" s="112"/>
      <c r="AY25" s="112"/>
      <c r="AZ25" s="112"/>
      <c r="BA25" s="112"/>
      <c r="BB25" s="112"/>
      <c r="BC25" s="112"/>
      <c r="BD25" s="112"/>
      <c r="BE25" s="112"/>
      <c r="BF25" s="112">
        <v>14200</v>
      </c>
      <c r="BG25" s="112"/>
      <c r="BH25" s="112"/>
      <c r="BI25" s="112"/>
      <c r="BJ25" s="112"/>
      <c r="BK25" s="112">
        <v>302800</v>
      </c>
      <c r="BL25" s="112">
        <v>317000</v>
      </c>
      <c r="BM25" s="112"/>
      <c r="BN25" s="112">
        <v>77212</v>
      </c>
      <c r="BO25" s="112"/>
      <c r="BP25" s="116"/>
      <c r="BQ25" s="106"/>
      <c r="BR25" s="106"/>
      <c r="BS25" s="93">
        <v>0.399</v>
      </c>
      <c r="BT25" s="93">
        <v>0.025</v>
      </c>
      <c r="BU25" s="93">
        <v>0.009000000000000001</v>
      </c>
      <c r="BV25" s="93">
        <v>0.002</v>
      </c>
      <c r="BW25" s="93">
        <v>1.02</v>
      </c>
      <c r="BX25" s="93">
        <v>0</v>
      </c>
      <c r="BY25" s="93">
        <v>0</v>
      </c>
      <c r="BZ25" s="93">
        <v>2.372</v>
      </c>
      <c r="CA25" s="93">
        <v>0</v>
      </c>
      <c r="CB25" s="93">
        <v>0</v>
      </c>
      <c r="CC25" s="93">
        <v>3.827</v>
      </c>
      <c r="CD25" s="117">
        <v>113.42</v>
      </c>
      <c r="CE25" s="93">
        <v>4.301979204165423</v>
      </c>
      <c r="CF25" s="118"/>
      <c r="CG25" s="112"/>
      <c r="CH25" s="112"/>
      <c r="CI25" s="112"/>
      <c r="CJ25" s="119"/>
      <c r="CK25" s="120"/>
      <c r="CL25" s="120"/>
      <c r="CM25" s="121"/>
      <c r="CN25" s="121"/>
      <c r="CO25" s="123"/>
    </row>
    <row r="26" spans="1:93" s="38" customFormat="1" ht="17.25" customHeight="1">
      <c r="A26" s="94" t="s">
        <v>69</v>
      </c>
      <c r="B26" s="95" t="s">
        <v>70</v>
      </c>
      <c r="C26" s="96">
        <v>22301900</v>
      </c>
      <c r="D26" s="96">
        <v>55554500</v>
      </c>
      <c r="E26" s="97">
        <v>77856400</v>
      </c>
      <c r="F26" s="39">
        <v>0</v>
      </c>
      <c r="G26" s="39">
        <v>77856400</v>
      </c>
      <c r="H26" s="98">
        <v>276306</v>
      </c>
      <c r="I26" s="97">
        <v>78132706</v>
      </c>
      <c r="J26" s="99">
        <v>3.705</v>
      </c>
      <c r="K26" s="100">
        <v>58.54</v>
      </c>
      <c r="L26" s="101"/>
      <c r="M26" s="98"/>
      <c r="N26" s="102"/>
      <c r="O26" s="103">
        <v>55415072</v>
      </c>
      <c r="P26" s="97">
        <v>133547778</v>
      </c>
      <c r="Q26" s="104">
        <v>608796.15</v>
      </c>
      <c r="R26" s="104"/>
      <c r="S26" s="104"/>
      <c r="T26" s="105">
        <v>565.3</v>
      </c>
      <c r="U26" s="105"/>
      <c r="V26" s="30">
        <v>608230.85</v>
      </c>
      <c r="W26" s="106"/>
      <c r="X26" s="107">
        <v>608230.85</v>
      </c>
      <c r="Y26" s="108">
        <v>39433.41</v>
      </c>
      <c r="Z26" s="108">
        <v>15678.04</v>
      </c>
      <c r="AA26" s="109">
        <v>1908.37</v>
      </c>
      <c r="AB26" s="110">
        <v>1705464</v>
      </c>
      <c r="AC26" s="110">
        <v>0</v>
      </c>
      <c r="AD26" s="110"/>
      <c r="AE26" s="110">
        <v>507910</v>
      </c>
      <c r="AF26" s="110">
        <v>15627</v>
      </c>
      <c r="AG26" s="110"/>
      <c r="AH26" s="111">
        <v>2894251.67</v>
      </c>
      <c r="AI26" s="112">
        <v>1177600</v>
      </c>
      <c r="AJ26" s="112"/>
      <c r="AK26" s="112">
        <v>4369600</v>
      </c>
      <c r="AL26" s="112">
        <v>760700</v>
      </c>
      <c r="AM26" s="112">
        <v>146500</v>
      </c>
      <c r="AN26" s="112">
        <v>487200</v>
      </c>
      <c r="AO26" s="113">
        <v>6941600</v>
      </c>
      <c r="AP26" s="114">
        <v>170000</v>
      </c>
      <c r="AQ26" s="114">
        <v>422489</v>
      </c>
      <c r="AR26" s="114">
        <v>58000</v>
      </c>
      <c r="AS26" s="115">
        <v>650489</v>
      </c>
      <c r="AT26" s="112">
        <v>3000</v>
      </c>
      <c r="AU26" s="112">
        <v>14250</v>
      </c>
      <c r="AV26" s="112"/>
      <c r="AW26" s="112"/>
      <c r="AX26" s="112"/>
      <c r="AY26" s="112"/>
      <c r="AZ26" s="112"/>
      <c r="BA26" s="112"/>
      <c r="BB26" s="112"/>
      <c r="BC26" s="112"/>
      <c r="BD26" s="112"/>
      <c r="BE26" s="112"/>
      <c r="BF26" s="112"/>
      <c r="BG26" s="112"/>
      <c r="BH26" s="112"/>
      <c r="BI26" s="112"/>
      <c r="BJ26" s="112"/>
      <c r="BK26" s="112"/>
      <c r="BL26" s="112">
        <v>0</v>
      </c>
      <c r="BM26" s="112"/>
      <c r="BN26" s="112"/>
      <c r="BO26" s="112"/>
      <c r="BP26" s="116"/>
      <c r="BQ26" s="106"/>
      <c r="BR26" s="106"/>
      <c r="BS26" s="93">
        <v>0.778</v>
      </c>
      <c r="BT26" s="93">
        <v>0.05</v>
      </c>
      <c r="BU26" s="93">
        <v>0.021</v>
      </c>
      <c r="BV26" s="93">
        <v>0.003</v>
      </c>
      <c r="BW26" s="93">
        <v>2.182</v>
      </c>
      <c r="BX26" s="93">
        <v>0</v>
      </c>
      <c r="BY26" s="93">
        <v>0</v>
      </c>
      <c r="BZ26" s="93">
        <v>0.65</v>
      </c>
      <c r="CA26" s="93">
        <v>0.021</v>
      </c>
      <c r="CB26" s="93">
        <v>0</v>
      </c>
      <c r="CC26" s="93">
        <v>3.705</v>
      </c>
      <c r="CD26" s="117">
        <v>58.54</v>
      </c>
      <c r="CE26" s="93">
        <v>2.1672031637995506</v>
      </c>
      <c r="CF26" s="118"/>
      <c r="CG26" s="112"/>
      <c r="CH26" s="112"/>
      <c r="CI26" s="112"/>
      <c r="CJ26" s="119"/>
      <c r="CK26" s="120"/>
      <c r="CL26" s="120"/>
      <c r="CM26" s="121"/>
      <c r="CN26" s="121"/>
      <c r="CO26" s="123"/>
    </row>
    <row r="27" spans="1:93" s="38" customFormat="1" ht="17.25" customHeight="1">
      <c r="A27" s="94" t="s">
        <v>71</v>
      </c>
      <c r="B27" s="95" t="s">
        <v>72</v>
      </c>
      <c r="C27" s="96">
        <v>492910600</v>
      </c>
      <c r="D27" s="96">
        <v>685127900</v>
      </c>
      <c r="E27" s="97">
        <v>1178038500</v>
      </c>
      <c r="F27" s="39">
        <v>0</v>
      </c>
      <c r="G27" s="39">
        <v>1178038500</v>
      </c>
      <c r="H27" s="98">
        <v>0</v>
      </c>
      <c r="I27" s="97">
        <v>1178038500</v>
      </c>
      <c r="J27" s="99">
        <v>2.7939999999999996</v>
      </c>
      <c r="K27" s="100">
        <v>101.01</v>
      </c>
      <c r="L27" s="101"/>
      <c r="M27" s="98"/>
      <c r="N27" s="102">
        <v>8763473</v>
      </c>
      <c r="O27" s="103"/>
      <c r="P27" s="97">
        <v>1169275027</v>
      </c>
      <c r="Q27" s="104">
        <v>5330303.12</v>
      </c>
      <c r="R27" s="104"/>
      <c r="S27" s="104"/>
      <c r="T27" s="105">
        <v>63422.62</v>
      </c>
      <c r="U27" s="105"/>
      <c r="V27" s="30">
        <v>5266880.5</v>
      </c>
      <c r="W27" s="106"/>
      <c r="X27" s="107">
        <v>5266880.5</v>
      </c>
      <c r="Y27" s="108">
        <v>337512.99</v>
      </c>
      <c r="Z27" s="108">
        <v>128645.72</v>
      </c>
      <c r="AA27" s="109">
        <v>15847.9</v>
      </c>
      <c r="AB27" s="110">
        <v>9752324</v>
      </c>
      <c r="AC27" s="110">
        <v>7012939</v>
      </c>
      <c r="AD27" s="110"/>
      <c r="AE27" s="110">
        <v>10385257</v>
      </c>
      <c r="AF27" s="110"/>
      <c r="AG27" s="110"/>
      <c r="AH27" s="111">
        <v>32899407.08</v>
      </c>
      <c r="AI27" s="112">
        <v>26560600</v>
      </c>
      <c r="AJ27" s="112">
        <v>14997800</v>
      </c>
      <c r="AK27" s="112">
        <v>38611800</v>
      </c>
      <c r="AL27" s="112">
        <v>15958800</v>
      </c>
      <c r="AM27" s="112">
        <v>79400</v>
      </c>
      <c r="AN27" s="112">
        <v>259525086</v>
      </c>
      <c r="AO27" s="113">
        <v>355733486</v>
      </c>
      <c r="AP27" s="114">
        <v>1050000</v>
      </c>
      <c r="AQ27" s="114">
        <v>3523598</v>
      </c>
      <c r="AR27" s="114">
        <v>675000</v>
      </c>
      <c r="AS27" s="115">
        <v>5248598</v>
      </c>
      <c r="AT27" s="112">
        <v>24500</v>
      </c>
      <c r="AU27" s="112">
        <v>87000</v>
      </c>
      <c r="AV27" s="112"/>
      <c r="AW27" s="112"/>
      <c r="AX27" s="112"/>
      <c r="AY27" s="112"/>
      <c r="AZ27" s="112"/>
      <c r="BA27" s="112"/>
      <c r="BB27" s="112"/>
      <c r="BC27" s="112"/>
      <c r="BD27" s="112"/>
      <c r="BE27" s="112"/>
      <c r="BF27" s="112"/>
      <c r="BG27" s="112"/>
      <c r="BH27" s="112"/>
      <c r="BI27" s="112"/>
      <c r="BJ27" s="112"/>
      <c r="BK27" s="112"/>
      <c r="BL27" s="112">
        <v>0</v>
      </c>
      <c r="BM27" s="112"/>
      <c r="BN27" s="112"/>
      <c r="BO27" s="112"/>
      <c r="BP27" s="116"/>
      <c r="BQ27" s="106"/>
      <c r="BR27" s="106"/>
      <c r="BS27" s="93">
        <v>0.447</v>
      </c>
      <c r="BT27" s="93">
        <v>0.030000000000000002</v>
      </c>
      <c r="BU27" s="93">
        <v>0.012</v>
      </c>
      <c r="BV27" s="93">
        <v>0.002</v>
      </c>
      <c r="BW27" s="93">
        <v>0.827</v>
      </c>
      <c r="BX27" s="93">
        <v>0.595</v>
      </c>
      <c r="BY27" s="93">
        <v>0</v>
      </c>
      <c r="BZ27" s="93">
        <v>0.881</v>
      </c>
      <c r="CA27" s="93">
        <v>0</v>
      </c>
      <c r="CB27" s="93">
        <v>0</v>
      </c>
      <c r="CC27" s="93">
        <v>2.7939999999999996</v>
      </c>
      <c r="CD27" s="117">
        <v>101.01</v>
      </c>
      <c r="CE27" s="93">
        <v>2.813658576495023</v>
      </c>
      <c r="CF27" s="118"/>
      <c r="CG27" s="112"/>
      <c r="CH27" s="112"/>
      <c r="CI27" s="112"/>
      <c r="CJ27" s="119"/>
      <c r="CK27" s="120"/>
      <c r="CL27" s="120"/>
      <c r="CM27" s="121"/>
      <c r="CN27" s="121"/>
      <c r="CO27" s="123"/>
    </row>
    <row r="28" spans="1:93" s="38" customFormat="1" ht="17.25" customHeight="1">
      <c r="A28" s="94" t="s">
        <v>73</v>
      </c>
      <c r="B28" s="95" t="s">
        <v>74</v>
      </c>
      <c r="C28" s="96">
        <v>1714790600</v>
      </c>
      <c r="D28" s="96">
        <v>684380850</v>
      </c>
      <c r="E28" s="97">
        <v>2399171450</v>
      </c>
      <c r="F28" s="39">
        <v>0</v>
      </c>
      <c r="G28" s="39">
        <v>2399171450</v>
      </c>
      <c r="H28" s="98">
        <v>1862937</v>
      </c>
      <c r="I28" s="97">
        <v>2401034387</v>
      </c>
      <c r="J28" s="99">
        <v>2.166</v>
      </c>
      <c r="K28" s="100">
        <v>104.04</v>
      </c>
      <c r="L28" s="101"/>
      <c r="M28" s="98"/>
      <c r="N28" s="102">
        <v>90108980</v>
      </c>
      <c r="O28" s="103"/>
      <c r="P28" s="97">
        <v>2310925407</v>
      </c>
      <c r="Q28" s="104">
        <v>10534675.440000001</v>
      </c>
      <c r="R28" s="104"/>
      <c r="S28" s="104"/>
      <c r="T28" s="105">
        <v>189346.84</v>
      </c>
      <c r="U28" s="105"/>
      <c r="V28" s="30">
        <v>10345328.600000001</v>
      </c>
      <c r="W28" s="106"/>
      <c r="X28" s="107">
        <v>10345328.600000001</v>
      </c>
      <c r="Y28" s="108">
        <v>659090.44</v>
      </c>
      <c r="Z28" s="108">
        <v>245789.43</v>
      </c>
      <c r="AA28" s="109">
        <v>30606.08</v>
      </c>
      <c r="AB28" s="110">
        <v>17819977</v>
      </c>
      <c r="AC28" s="110">
        <v>0</v>
      </c>
      <c r="AD28" s="110">
        <v>1412948</v>
      </c>
      <c r="AE28" s="110">
        <v>21448268</v>
      </c>
      <c r="AF28" s="110"/>
      <c r="AG28" s="110"/>
      <c r="AH28" s="111">
        <v>51962007.489999995</v>
      </c>
      <c r="AI28" s="112">
        <v>15808900</v>
      </c>
      <c r="AJ28" s="112"/>
      <c r="AK28" s="112">
        <v>28052980</v>
      </c>
      <c r="AL28" s="112">
        <v>11469190</v>
      </c>
      <c r="AM28" s="112">
        <v>0</v>
      </c>
      <c r="AN28" s="112">
        <v>12384880</v>
      </c>
      <c r="AO28" s="113">
        <v>67715950</v>
      </c>
      <c r="AP28" s="114">
        <v>2000000</v>
      </c>
      <c r="AQ28" s="114">
        <v>3361123</v>
      </c>
      <c r="AR28" s="114">
        <v>1600000</v>
      </c>
      <c r="AS28" s="115">
        <v>6961123</v>
      </c>
      <c r="AT28" s="112">
        <v>24000</v>
      </c>
      <c r="AU28" s="112">
        <v>78750</v>
      </c>
      <c r="AV28" s="112"/>
      <c r="AW28" s="112"/>
      <c r="AX28" s="112"/>
      <c r="AY28" s="112"/>
      <c r="AZ28" s="112"/>
      <c r="BA28" s="112"/>
      <c r="BB28" s="112"/>
      <c r="BC28" s="112"/>
      <c r="BD28" s="112"/>
      <c r="BE28" s="112"/>
      <c r="BF28" s="112"/>
      <c r="BG28" s="112"/>
      <c r="BH28" s="112"/>
      <c r="BI28" s="112"/>
      <c r="BJ28" s="112"/>
      <c r="BK28" s="112"/>
      <c r="BL28" s="112">
        <v>0</v>
      </c>
      <c r="BM28" s="112"/>
      <c r="BN28" s="112"/>
      <c r="BO28" s="112"/>
      <c r="BP28" s="116"/>
      <c r="BQ28" s="106"/>
      <c r="BR28" s="106"/>
      <c r="BS28" s="93">
        <v>0.43</v>
      </c>
      <c r="BT28" s="93">
        <v>0.028999999999999998</v>
      </c>
      <c r="BU28" s="93">
        <v>0.011</v>
      </c>
      <c r="BV28" s="93">
        <v>0.002</v>
      </c>
      <c r="BW28" s="93">
        <v>0.742</v>
      </c>
      <c r="BX28" s="93">
        <v>0</v>
      </c>
      <c r="BY28" s="93">
        <v>0.059</v>
      </c>
      <c r="BZ28" s="93">
        <v>0.893</v>
      </c>
      <c r="CA28" s="93">
        <v>0</v>
      </c>
      <c r="CB28" s="93">
        <v>0</v>
      </c>
      <c r="CC28" s="93">
        <v>2.166</v>
      </c>
      <c r="CD28" s="117">
        <v>104.04</v>
      </c>
      <c r="CE28" s="93">
        <v>2.248536769408585</v>
      </c>
      <c r="CF28" s="118"/>
      <c r="CG28" s="112"/>
      <c r="CH28" s="112"/>
      <c r="CI28" s="112"/>
      <c r="CJ28" s="119"/>
      <c r="CK28" s="120"/>
      <c r="CL28" s="120"/>
      <c r="CM28" s="121"/>
      <c r="CN28" s="121"/>
      <c r="CO28" s="123"/>
    </row>
    <row r="29" spans="1:93" s="38" customFormat="1" ht="17.25" customHeight="1">
      <c r="A29" s="94" t="s">
        <v>75</v>
      </c>
      <c r="B29" s="95" t="s">
        <v>76</v>
      </c>
      <c r="C29" s="96">
        <v>59205200</v>
      </c>
      <c r="D29" s="96">
        <v>101824500</v>
      </c>
      <c r="E29" s="97">
        <v>161029700</v>
      </c>
      <c r="F29" s="39">
        <v>0</v>
      </c>
      <c r="G29" s="39">
        <v>161029700</v>
      </c>
      <c r="H29" s="98">
        <v>467642</v>
      </c>
      <c r="I29" s="97">
        <v>161497342</v>
      </c>
      <c r="J29" s="99">
        <v>2.267</v>
      </c>
      <c r="K29" s="100">
        <v>99.77</v>
      </c>
      <c r="L29" s="101"/>
      <c r="M29" s="98"/>
      <c r="N29" s="102"/>
      <c r="O29" s="103">
        <v>754919</v>
      </c>
      <c r="P29" s="97">
        <v>162252261</v>
      </c>
      <c r="Q29" s="104">
        <v>739649.54</v>
      </c>
      <c r="R29" s="104"/>
      <c r="S29" s="104"/>
      <c r="T29" s="105">
        <v>449.8</v>
      </c>
      <c r="U29" s="105"/>
      <c r="V29" s="30">
        <v>739199.74</v>
      </c>
      <c r="W29" s="106"/>
      <c r="X29" s="107">
        <v>739199.74</v>
      </c>
      <c r="Y29" s="108">
        <v>47834.17</v>
      </c>
      <c r="Z29" s="108">
        <v>18858.26</v>
      </c>
      <c r="AA29" s="109">
        <v>2321.57</v>
      </c>
      <c r="AB29" s="110">
        <v>2196296</v>
      </c>
      <c r="AC29" s="110">
        <v>0</v>
      </c>
      <c r="AD29" s="110"/>
      <c r="AE29" s="110">
        <v>640060.01</v>
      </c>
      <c r="AF29" s="110">
        <v>16149</v>
      </c>
      <c r="AG29" s="110"/>
      <c r="AH29" s="111">
        <v>3660718.74</v>
      </c>
      <c r="AI29" s="112">
        <v>3931200</v>
      </c>
      <c r="AJ29" s="112"/>
      <c r="AK29" s="112">
        <v>2994900</v>
      </c>
      <c r="AL29" s="112">
        <v>947800</v>
      </c>
      <c r="AM29" s="112">
        <v>0</v>
      </c>
      <c r="AN29" s="112">
        <v>1303600</v>
      </c>
      <c r="AO29" s="113">
        <v>9177500</v>
      </c>
      <c r="AP29" s="114">
        <v>157000</v>
      </c>
      <c r="AQ29" s="114">
        <v>511766.56</v>
      </c>
      <c r="AR29" s="114">
        <v>0</v>
      </c>
      <c r="AS29" s="115">
        <v>668766.56</v>
      </c>
      <c r="AT29" s="112">
        <v>2750</v>
      </c>
      <c r="AU29" s="112">
        <v>13000</v>
      </c>
      <c r="AV29" s="112"/>
      <c r="AW29" s="112"/>
      <c r="AX29" s="112"/>
      <c r="AY29" s="112"/>
      <c r="AZ29" s="112"/>
      <c r="BA29" s="112"/>
      <c r="BB29" s="112"/>
      <c r="BC29" s="112"/>
      <c r="BD29" s="112"/>
      <c r="BE29" s="112"/>
      <c r="BF29" s="112"/>
      <c r="BG29" s="112"/>
      <c r="BH29" s="112"/>
      <c r="BI29" s="112"/>
      <c r="BJ29" s="112"/>
      <c r="BK29" s="112"/>
      <c r="BL29" s="112">
        <v>0</v>
      </c>
      <c r="BM29" s="112"/>
      <c r="BN29" s="112"/>
      <c r="BO29" s="112"/>
      <c r="BP29" s="116"/>
      <c r="BQ29" s="106"/>
      <c r="BR29" s="106"/>
      <c r="BS29" s="93">
        <v>0.458</v>
      </c>
      <c r="BT29" s="93">
        <v>0.03</v>
      </c>
      <c r="BU29" s="93">
        <v>0.012</v>
      </c>
      <c r="BV29" s="93">
        <v>0.002</v>
      </c>
      <c r="BW29" s="93">
        <v>1.3590000000000002</v>
      </c>
      <c r="BX29" s="93">
        <v>0</v>
      </c>
      <c r="BY29" s="93">
        <v>0</v>
      </c>
      <c r="BZ29" s="93">
        <v>0.397</v>
      </c>
      <c r="CA29" s="93">
        <v>0.009000000000000001</v>
      </c>
      <c r="CB29" s="93">
        <v>0</v>
      </c>
      <c r="CC29" s="93">
        <v>2.267</v>
      </c>
      <c r="CD29" s="117">
        <v>99.77</v>
      </c>
      <c r="CE29" s="93">
        <v>2.2561896625896636</v>
      </c>
      <c r="CF29" s="118"/>
      <c r="CG29" s="112"/>
      <c r="CH29" s="112"/>
      <c r="CI29" s="112"/>
      <c r="CJ29" s="119"/>
      <c r="CK29" s="120"/>
      <c r="CL29" s="120"/>
      <c r="CM29" s="121"/>
      <c r="CN29" s="121"/>
      <c r="CO29" s="123"/>
    </row>
    <row r="30" spans="3:87" ht="17.25" customHeight="1">
      <c r="C30" s="35">
        <f aca="true" t="shared" si="0" ref="C30:I30">SUM(C7:C29)</f>
        <v>15979448641</v>
      </c>
      <c r="D30" s="35">
        <f t="shared" si="0"/>
        <v>19268234409</v>
      </c>
      <c r="E30" s="35">
        <f t="shared" si="0"/>
        <v>35247683050</v>
      </c>
      <c r="F30" s="35">
        <f t="shared" si="0"/>
        <v>3201100</v>
      </c>
      <c r="G30" s="35">
        <f t="shared" si="0"/>
        <v>35244481950</v>
      </c>
      <c r="H30" s="35">
        <f t="shared" si="0"/>
        <v>51462791</v>
      </c>
      <c r="I30" s="32">
        <f t="shared" si="0"/>
        <v>35295944741</v>
      </c>
      <c r="J30" s="35"/>
      <c r="K30" s="35"/>
      <c r="L30" s="35">
        <f>SUM(L7:L29)</f>
        <v>0</v>
      </c>
      <c r="M30" s="35">
        <f>SUM(M7:M29)</f>
        <v>0</v>
      </c>
      <c r="N30" s="58">
        <f>SUM(N7:N29)+1</f>
        <v>294058357</v>
      </c>
      <c r="O30" s="35">
        <f>SUM(O7:O29)</f>
        <v>1668869363</v>
      </c>
      <c r="P30" s="58">
        <f>SUM(P7:P29)-1</f>
        <v>36670755747</v>
      </c>
      <c r="Q30" s="36">
        <f>V30-U30+T30-S30+R30</f>
        <v>167168749.26</v>
      </c>
      <c r="R30" s="37">
        <f>SUM(R7:R29)</f>
        <v>0</v>
      </c>
      <c r="S30" s="37">
        <f>SUM(S7:S29)</f>
        <v>0</v>
      </c>
      <c r="T30" s="37">
        <f>SUM(T7:T29)</f>
        <v>6522742.82</v>
      </c>
      <c r="U30" s="37">
        <f>SUM(U7:U29)</f>
        <v>0</v>
      </c>
      <c r="V30" s="55">
        <v>160646006.44</v>
      </c>
      <c r="W30" s="35">
        <f aca="true" t="shared" si="1" ref="W30:BO30">SUM(W7:W29)</f>
        <v>0</v>
      </c>
      <c r="X30" s="36">
        <f t="shared" si="1"/>
        <v>160646006.44000003</v>
      </c>
      <c r="Y30" s="59">
        <f>SUM(Y7:Y29)-0.01</f>
        <v>6562181.000000002</v>
      </c>
      <c r="Z30" s="37">
        <f t="shared" si="1"/>
        <v>3258112.0000000005</v>
      </c>
      <c r="AA30" s="37">
        <f t="shared" si="1"/>
        <v>458385.48</v>
      </c>
      <c r="AB30" s="36">
        <f t="shared" si="1"/>
        <v>351279362</v>
      </c>
      <c r="AC30" s="36">
        <f t="shared" si="1"/>
        <v>66344985</v>
      </c>
      <c r="AD30" s="36">
        <f t="shared" si="1"/>
        <v>4328639.5</v>
      </c>
      <c r="AE30" s="36">
        <f t="shared" si="1"/>
        <v>336987366.38</v>
      </c>
      <c r="AF30" s="36">
        <f t="shared" si="1"/>
        <v>846619</v>
      </c>
      <c r="AG30" s="36">
        <f t="shared" si="1"/>
        <v>5963282.3100000005</v>
      </c>
      <c r="AH30" s="60">
        <f>SUM(AH7:AH29)-0.01</f>
        <v>936674938.0899999</v>
      </c>
      <c r="AI30" s="35">
        <f t="shared" si="1"/>
        <v>1504552367</v>
      </c>
      <c r="AJ30" s="35">
        <f t="shared" si="1"/>
        <v>74647218</v>
      </c>
      <c r="AK30" s="35">
        <f t="shared" si="1"/>
        <v>3359222332</v>
      </c>
      <c r="AL30" s="35">
        <f t="shared" si="1"/>
        <v>583451706</v>
      </c>
      <c r="AM30" s="35">
        <f t="shared" si="1"/>
        <v>29873700</v>
      </c>
      <c r="AN30" s="35">
        <f t="shared" si="1"/>
        <v>3106071061</v>
      </c>
      <c r="AO30" s="35">
        <f t="shared" si="1"/>
        <v>8657818384</v>
      </c>
      <c r="AP30" s="45">
        <f t="shared" si="1"/>
        <v>22684625</v>
      </c>
      <c r="AQ30" s="45">
        <f t="shared" si="1"/>
        <v>192966026.87</v>
      </c>
      <c r="AR30" s="45">
        <f t="shared" si="1"/>
        <v>9070801</v>
      </c>
      <c r="AS30" s="45">
        <f t="shared" si="1"/>
        <v>224721452.87</v>
      </c>
      <c r="AT30" s="35">
        <f t="shared" si="1"/>
        <v>567750</v>
      </c>
      <c r="AU30" s="35">
        <f t="shared" si="1"/>
        <v>1852750</v>
      </c>
      <c r="AV30" s="35">
        <f t="shared" si="1"/>
        <v>0</v>
      </c>
      <c r="AW30" s="35">
        <f t="shared" si="1"/>
        <v>1910800</v>
      </c>
      <c r="AX30" s="35">
        <f t="shared" si="1"/>
        <v>0</v>
      </c>
      <c r="AY30" s="35">
        <f t="shared" si="1"/>
        <v>0</v>
      </c>
      <c r="AZ30" s="35">
        <f t="shared" si="1"/>
        <v>0</v>
      </c>
      <c r="BA30" s="35">
        <f t="shared" si="1"/>
        <v>0</v>
      </c>
      <c r="BB30" s="35">
        <f t="shared" si="1"/>
        <v>0</v>
      </c>
      <c r="BC30" s="35">
        <f t="shared" si="1"/>
        <v>0</v>
      </c>
      <c r="BD30" s="35">
        <f t="shared" si="1"/>
        <v>0</v>
      </c>
      <c r="BE30" s="35">
        <f t="shared" si="1"/>
        <v>0</v>
      </c>
      <c r="BF30" s="35">
        <f t="shared" si="1"/>
        <v>185500</v>
      </c>
      <c r="BG30" s="35">
        <f t="shared" si="1"/>
        <v>13900</v>
      </c>
      <c r="BH30" s="35">
        <f t="shared" si="1"/>
        <v>46300</v>
      </c>
      <c r="BI30" s="35">
        <f t="shared" si="1"/>
        <v>0</v>
      </c>
      <c r="BJ30" s="35">
        <f t="shared" si="1"/>
        <v>0</v>
      </c>
      <c r="BK30" s="35">
        <f t="shared" si="1"/>
        <v>1044600</v>
      </c>
      <c r="BL30" s="35">
        <f t="shared" si="1"/>
        <v>3201100</v>
      </c>
      <c r="BM30" s="35">
        <f t="shared" si="1"/>
        <v>0</v>
      </c>
      <c r="BN30" s="35">
        <f t="shared" si="1"/>
        <v>102263</v>
      </c>
      <c r="BO30" s="35">
        <f t="shared" si="1"/>
        <v>0</v>
      </c>
      <c r="BP30" s="56"/>
      <c r="BQ30" s="35">
        <f>SUM(BQ7:BQ29)</f>
        <v>0</v>
      </c>
      <c r="BR30" s="35">
        <f>SUM(BR7:BR29)</f>
        <v>0</v>
      </c>
      <c r="BS30" s="35"/>
      <c r="BT30" s="35"/>
      <c r="BU30" s="35"/>
      <c r="BV30" s="35"/>
      <c r="BW30" s="35"/>
      <c r="BX30" s="35"/>
      <c r="BY30" s="35"/>
      <c r="BZ30" s="35"/>
      <c r="CA30" s="35"/>
      <c r="CB30" s="35"/>
      <c r="CC30" s="35"/>
      <c r="CD30" s="35"/>
      <c r="CE30" s="35"/>
      <c r="CF30" s="33"/>
      <c r="CG30" s="57">
        <f>SUM(CG7:CG29)</f>
        <v>0</v>
      </c>
      <c r="CH30" s="57">
        <f>SUM(CH7:CH29)</f>
        <v>0</v>
      </c>
      <c r="CI30" s="57">
        <f>SUM(CI7:CI29)</f>
        <v>0</v>
      </c>
    </row>
    <row r="31" spans="3:88" ht="17.25" customHeight="1">
      <c r="C31" s="15"/>
      <c r="D31" s="15"/>
      <c r="E31" s="16"/>
      <c r="F31" s="16"/>
      <c r="G31" s="16"/>
      <c r="H31" s="16"/>
      <c r="I31" s="16"/>
      <c r="J31" s="17"/>
      <c r="K31" s="18"/>
      <c r="L31" s="16"/>
      <c r="M31" s="16"/>
      <c r="N31" s="16"/>
      <c r="O31" s="16"/>
      <c r="P31" s="16"/>
      <c r="Q31" s="31">
        <f>ROUND(Q30/P30,10)</f>
        <v>0.0045586393</v>
      </c>
      <c r="R31" s="31"/>
      <c r="S31" s="31"/>
      <c r="T31" s="19"/>
      <c r="U31" s="19"/>
      <c r="V31" s="19">
        <f>SUM(V7:V29)</f>
        <v>160646006.44000003</v>
      </c>
      <c r="W31" s="19"/>
      <c r="X31" s="19"/>
      <c r="Y31" s="19"/>
      <c r="Z31" s="19"/>
      <c r="AA31" s="19"/>
      <c r="AB31" s="19"/>
      <c r="AC31" s="19"/>
      <c r="AD31" s="19"/>
      <c r="AE31" s="19"/>
      <c r="AF31" s="19"/>
      <c r="AG31" s="19"/>
      <c r="AH31" s="19"/>
      <c r="AI31" s="16"/>
      <c r="AJ31" s="16"/>
      <c r="AK31" s="16"/>
      <c r="AL31" s="16"/>
      <c r="AM31" s="16"/>
      <c r="AN31" s="16"/>
      <c r="AO31" s="16"/>
      <c r="AP31" s="19"/>
      <c r="AQ31" s="19"/>
      <c r="AR31" s="19"/>
      <c r="AS31" s="19"/>
      <c r="AT31" s="19"/>
      <c r="AU31" s="19"/>
      <c r="AV31" s="20"/>
      <c r="AW31" s="20"/>
      <c r="AX31" s="20"/>
      <c r="AY31" s="20"/>
      <c r="AZ31" s="20"/>
      <c r="BA31" s="20"/>
      <c r="BB31" s="20"/>
      <c r="BC31" s="20"/>
      <c r="BD31" s="20"/>
      <c r="BE31" s="20"/>
      <c r="BF31" s="20"/>
      <c r="BG31" s="20"/>
      <c r="BH31" s="20"/>
      <c r="BI31" s="20"/>
      <c r="BJ31" s="20"/>
      <c r="BK31" s="20"/>
      <c r="BL31" s="20"/>
      <c r="BM31" s="19"/>
      <c r="BN31" s="19"/>
      <c r="BO31" s="19"/>
      <c r="BP31" s="40"/>
      <c r="BQ31" s="19"/>
      <c r="BR31" s="21"/>
      <c r="BS31" s="20"/>
      <c r="BT31" s="20"/>
      <c r="BU31" s="20"/>
      <c r="BV31" s="20"/>
      <c r="BW31" s="20"/>
      <c r="BX31" s="20"/>
      <c r="BY31" s="20"/>
      <c r="BZ31" s="20"/>
      <c r="CA31" s="20"/>
      <c r="CB31" s="20"/>
      <c r="CC31" s="20"/>
      <c r="CD31" s="20"/>
      <c r="CE31" s="18"/>
      <c r="CF31" s="5"/>
      <c r="CG31" s="20"/>
      <c r="CH31" s="21"/>
      <c r="CI31" s="21"/>
      <c r="CJ31" s="21"/>
    </row>
    <row r="32" spans="3:88" ht="17.25" customHeight="1">
      <c r="C32" s="22"/>
      <c r="D32" s="22"/>
      <c r="E32" s="23"/>
      <c r="F32" s="23"/>
      <c r="G32" s="23"/>
      <c r="H32" s="23"/>
      <c r="I32" s="23"/>
      <c r="J32" s="24"/>
      <c r="K32" s="25"/>
      <c r="L32" s="23"/>
      <c r="M32" s="23"/>
      <c r="N32" s="23"/>
      <c r="O32" s="23"/>
      <c r="P32" s="23"/>
      <c r="Q32" s="26">
        <f>SUM(Q7:Q29)</f>
        <v>167168749.26000002</v>
      </c>
      <c r="R32" s="26"/>
      <c r="S32" s="26"/>
      <c r="T32" s="26"/>
      <c r="U32" s="26"/>
      <c r="V32" s="26"/>
      <c r="W32" s="26"/>
      <c r="X32" s="26"/>
      <c r="Y32" s="26"/>
      <c r="Z32" s="26"/>
      <c r="AA32" s="26"/>
      <c r="AB32" s="26"/>
      <c r="AC32" s="26"/>
      <c r="AD32" s="26"/>
      <c r="AE32" s="26"/>
      <c r="AF32" s="26"/>
      <c r="AG32" s="26"/>
      <c r="AH32" s="26"/>
      <c r="AI32" s="26"/>
      <c r="AJ32" s="26"/>
      <c r="AK32" s="23"/>
      <c r="AL32" s="23"/>
      <c r="AM32" s="23"/>
      <c r="AN32" s="23"/>
      <c r="AO32" s="23"/>
      <c r="AP32" s="23"/>
      <c r="AQ32" s="23"/>
      <c r="AR32" s="26"/>
      <c r="AS32" s="26"/>
      <c r="AT32" s="26"/>
      <c r="AU32" s="26"/>
      <c r="AV32" s="26"/>
      <c r="AW32" s="26"/>
      <c r="AX32" s="27"/>
      <c r="AY32" s="27"/>
      <c r="AZ32" s="27"/>
      <c r="BA32" s="27"/>
      <c r="BB32" s="27"/>
      <c r="BC32" s="27"/>
      <c r="BD32" s="27"/>
      <c r="BE32" s="27"/>
      <c r="BF32" s="27"/>
      <c r="BG32" s="27"/>
      <c r="BH32" s="27"/>
      <c r="BI32" s="27"/>
      <c r="BJ32" s="27"/>
      <c r="BK32" s="27"/>
      <c r="BL32" s="27"/>
      <c r="BM32" s="26"/>
      <c r="BN32" s="26"/>
      <c r="BO32" s="26"/>
      <c r="BP32" s="41"/>
      <c r="BQ32" s="26"/>
      <c r="BR32" s="27"/>
      <c r="BS32" s="27"/>
      <c r="BT32" s="27"/>
      <c r="BU32" s="27"/>
      <c r="BV32" s="27"/>
      <c r="BW32" s="27"/>
      <c r="BX32" s="27"/>
      <c r="BY32" s="27"/>
      <c r="BZ32" s="27"/>
      <c r="CA32" s="27"/>
      <c r="CB32" s="27"/>
      <c r="CC32" s="27"/>
      <c r="CD32" s="27"/>
      <c r="CE32" s="25"/>
      <c r="CF32" s="6"/>
      <c r="CG32" s="27"/>
      <c r="CH32" s="27"/>
      <c r="CI32" s="27"/>
      <c r="CJ32" s="27"/>
    </row>
    <row r="33" spans="3:88" ht="17.25" customHeight="1">
      <c r="C33" s="22"/>
      <c r="D33" s="22"/>
      <c r="E33" s="7"/>
      <c r="F33" s="7"/>
      <c r="G33" s="7"/>
      <c r="H33" s="7"/>
      <c r="I33" s="7"/>
      <c r="J33" s="8"/>
      <c r="K33" s="9"/>
      <c r="L33" s="7"/>
      <c r="M33" s="7"/>
      <c r="N33" s="7"/>
      <c r="O33" s="7"/>
      <c r="P33" s="7"/>
      <c r="Q33" s="10">
        <f>Q30-Q32</f>
        <v>0</v>
      </c>
      <c r="R33" s="10"/>
      <c r="S33" s="10"/>
      <c r="T33" s="10"/>
      <c r="U33" s="10"/>
      <c r="V33" s="10"/>
      <c r="W33" s="10"/>
      <c r="X33" s="10"/>
      <c r="Y33" s="10"/>
      <c r="Z33" s="10"/>
      <c r="AA33" s="10"/>
      <c r="AB33" s="10"/>
      <c r="AC33" s="10"/>
      <c r="AD33" s="10"/>
      <c r="AE33" s="10"/>
      <c r="AF33" s="10"/>
      <c r="AG33" s="10"/>
      <c r="AH33" s="10"/>
      <c r="AI33" s="10"/>
      <c r="AJ33" s="10"/>
      <c r="AK33" s="7"/>
      <c r="AL33" s="7"/>
      <c r="AM33" s="7"/>
      <c r="AN33" s="7"/>
      <c r="AO33" s="7"/>
      <c r="AP33" s="7"/>
      <c r="AQ33" s="7"/>
      <c r="AR33" s="10"/>
      <c r="AS33" s="10"/>
      <c r="AT33" s="10"/>
      <c r="AU33" s="10"/>
      <c r="AV33" s="10"/>
      <c r="AW33" s="10"/>
      <c r="AX33" s="11"/>
      <c r="AY33" s="11"/>
      <c r="AZ33" s="11"/>
      <c r="BA33" s="11"/>
      <c r="BB33" s="11"/>
      <c r="BC33" s="11"/>
      <c r="BD33" s="11"/>
      <c r="BE33" s="11"/>
      <c r="BF33" s="11"/>
      <c r="BG33" s="11"/>
      <c r="BH33" s="11"/>
      <c r="BI33" s="11"/>
      <c r="BJ33" s="11"/>
      <c r="BK33" s="11"/>
      <c r="BL33" s="11"/>
      <c r="BM33" s="10"/>
      <c r="BN33" s="10"/>
      <c r="BO33" s="10"/>
      <c r="BP33" s="42"/>
      <c r="BQ33" s="10"/>
      <c r="BR33" s="11"/>
      <c r="BS33" s="11"/>
      <c r="BT33" s="11"/>
      <c r="BU33" s="11"/>
      <c r="BV33" s="11"/>
      <c r="BW33" s="11"/>
      <c r="BX33" s="11"/>
      <c r="BY33" s="11"/>
      <c r="BZ33" s="11"/>
      <c r="CA33" s="11"/>
      <c r="CB33" s="11"/>
      <c r="CC33" s="11"/>
      <c r="CD33" s="11"/>
      <c r="CE33" s="9"/>
      <c r="CF33" s="5"/>
      <c r="CG33" s="11"/>
      <c r="CH33" s="11"/>
      <c r="CI33" s="11"/>
      <c r="CJ33" s="11"/>
    </row>
    <row r="34" spans="3:84" ht="17.25" customHeight="1">
      <c r="C34" s="12"/>
      <c r="D34" s="12"/>
      <c r="E34" s="13"/>
      <c r="F34" s="13"/>
      <c r="G34" s="13"/>
      <c r="H34" s="13"/>
      <c r="I34" s="13"/>
      <c r="J34" s="14"/>
      <c r="K34" s="28"/>
      <c r="L34" s="13"/>
      <c r="M34" s="13"/>
      <c r="N34" s="13"/>
      <c r="O34" s="13"/>
      <c r="P34" s="13"/>
      <c r="Q34" s="29"/>
      <c r="R34" s="29"/>
      <c r="S34" s="29"/>
      <c r="T34" s="29"/>
      <c r="U34" s="29"/>
      <c r="V34" s="29"/>
      <c r="W34" s="29"/>
      <c r="X34" s="29"/>
      <c r="Y34" s="29"/>
      <c r="Z34" s="29"/>
      <c r="AA34" s="29"/>
      <c r="AB34" s="29"/>
      <c r="AC34" s="29"/>
      <c r="AD34" s="29"/>
      <c r="AE34" s="29"/>
      <c r="AF34" s="29"/>
      <c r="AG34" s="29"/>
      <c r="AH34" s="29"/>
      <c r="AI34" s="29"/>
      <c r="AJ34" s="29"/>
      <c r="AK34" s="13"/>
      <c r="AL34" s="13"/>
      <c r="AM34" s="13"/>
      <c r="AN34" s="13"/>
      <c r="AO34" s="13"/>
      <c r="AP34" s="13"/>
      <c r="AQ34" s="13"/>
      <c r="AR34" s="29"/>
      <c r="AS34" s="29"/>
      <c r="AT34" s="29"/>
      <c r="AU34" s="29"/>
      <c r="AV34" s="29"/>
      <c r="AW34" s="29"/>
      <c r="BM34" s="29"/>
      <c r="BN34" s="29"/>
      <c r="BO34" s="29"/>
      <c r="BP34" s="43"/>
      <c r="BQ34" s="29"/>
      <c r="CE34" s="28"/>
      <c r="CF34" s="6"/>
    </row>
  </sheetData>
  <sheetProtection selectLockedCells="1"/>
  <mergeCells count="115">
    <mergeCell ref="C2:D2"/>
    <mergeCell ref="L2:M2"/>
    <mergeCell ref="N2:O2"/>
    <mergeCell ref="Q2:X2"/>
    <mergeCell ref="BW3:BW6"/>
    <mergeCell ref="AP2:AS2"/>
    <mergeCell ref="AT2:AU2"/>
    <mergeCell ref="AV2:BC2"/>
    <mergeCell ref="BD2:BL2"/>
    <mergeCell ref="Y2:AA2"/>
    <mergeCell ref="CC3:CC6"/>
    <mergeCell ref="CD3:CD6"/>
    <mergeCell ref="AB2:AD2"/>
    <mergeCell ref="AE2:AG2"/>
    <mergeCell ref="AI2:AO2"/>
    <mergeCell ref="K3:K6"/>
    <mergeCell ref="BM2:BO2"/>
    <mergeCell ref="BQ2:BQ6"/>
    <mergeCell ref="R5:S5"/>
    <mergeCell ref="L3:M3"/>
    <mergeCell ref="BS3:BS6"/>
    <mergeCell ref="BT3:BT6"/>
    <mergeCell ref="BU3:BU6"/>
    <mergeCell ref="BV3:BV6"/>
    <mergeCell ref="CB3:CB6"/>
    <mergeCell ref="BZ3:BZ6"/>
    <mergeCell ref="CA3:CA6"/>
    <mergeCell ref="CG2:CI2"/>
    <mergeCell ref="CL2:CO2"/>
    <mergeCell ref="C3:D3"/>
    <mergeCell ref="E3:E6"/>
    <mergeCell ref="F3:F6"/>
    <mergeCell ref="G3:G6"/>
    <mergeCell ref="H3:H6"/>
    <mergeCell ref="I3:I6"/>
    <mergeCell ref="J3:J6"/>
    <mergeCell ref="AB4:AD4"/>
    <mergeCell ref="R3:U3"/>
    <mergeCell ref="Q4:Q6"/>
    <mergeCell ref="R4:U4"/>
    <mergeCell ref="M5:M6"/>
    <mergeCell ref="N5:N6"/>
    <mergeCell ref="O5:O6"/>
    <mergeCell ref="N3:O3"/>
    <mergeCell ref="P3:P6"/>
    <mergeCell ref="AE3:AG3"/>
    <mergeCell ref="AH3:AH6"/>
    <mergeCell ref="AI3:AO3"/>
    <mergeCell ref="AP3:AS3"/>
    <mergeCell ref="AE4:AG4"/>
    <mergeCell ref="AI4:AI6"/>
    <mergeCell ref="AJ4:AJ6"/>
    <mergeCell ref="AK4:AK6"/>
    <mergeCell ref="AL4:AL6"/>
    <mergeCell ref="AM4:AM6"/>
    <mergeCell ref="AY3:AY6"/>
    <mergeCell ref="AZ3:AZ6"/>
    <mergeCell ref="BA3:BA6"/>
    <mergeCell ref="BB3:BB6"/>
    <mergeCell ref="AT3:AU3"/>
    <mergeCell ref="AV3:AV6"/>
    <mergeCell ref="AW3:AW6"/>
    <mergeCell ref="AX3:AX6"/>
    <mergeCell ref="AT4:AT6"/>
    <mergeCell ref="AU4:AU6"/>
    <mergeCell ref="BG3:BG6"/>
    <mergeCell ref="BH3:BH6"/>
    <mergeCell ref="BI3:BI6"/>
    <mergeCell ref="BJ3:BJ6"/>
    <mergeCell ref="BC3:BC6"/>
    <mergeCell ref="BD3:BD6"/>
    <mergeCell ref="BE3:BE6"/>
    <mergeCell ref="BF3:BF6"/>
    <mergeCell ref="BK3:BK6"/>
    <mergeCell ref="BL3:BL6"/>
    <mergeCell ref="BM3:BM6"/>
    <mergeCell ref="BN3:BN6"/>
    <mergeCell ref="BX3:BX6"/>
    <mergeCell ref="BY3:BY6"/>
    <mergeCell ref="BR2:BR6"/>
    <mergeCell ref="BS2:CE2"/>
    <mergeCell ref="CE3:CE6"/>
    <mergeCell ref="BO3:BO6"/>
    <mergeCell ref="CO3:CO6"/>
    <mergeCell ref="CG3:CG6"/>
    <mergeCell ref="CH3:CH6"/>
    <mergeCell ref="CI3:CI6"/>
    <mergeCell ref="CK3:CK6"/>
    <mergeCell ref="CL3:CL6"/>
    <mergeCell ref="CM3:CM6"/>
    <mergeCell ref="CN3:CN6"/>
    <mergeCell ref="B5:B6"/>
    <mergeCell ref="C5:C6"/>
    <mergeCell ref="D5:D6"/>
    <mergeCell ref="L5:L6"/>
    <mergeCell ref="T5:U5"/>
    <mergeCell ref="AC5:AC6"/>
    <mergeCell ref="AD5:AD6"/>
    <mergeCell ref="V4:V6"/>
    <mergeCell ref="W4:W6"/>
    <mergeCell ref="X4:X6"/>
    <mergeCell ref="AP4:AP6"/>
    <mergeCell ref="AQ4:AQ6"/>
    <mergeCell ref="AE5:AE6"/>
    <mergeCell ref="AF5:AF6"/>
    <mergeCell ref="AR4:AR6"/>
    <mergeCell ref="AS4:AS6"/>
    <mergeCell ref="Y3:Y6"/>
    <mergeCell ref="Z3:Z6"/>
    <mergeCell ref="AA3:AA6"/>
    <mergeCell ref="AB3:AD3"/>
    <mergeCell ref="AG5:AG6"/>
    <mergeCell ref="AB5:AB6"/>
    <mergeCell ref="AN4:AN6"/>
    <mergeCell ref="AO4:AO6"/>
  </mergeCells>
  <printOptions/>
  <pageMargins left="0.25" right="0.25" top="0.75" bottom="0.75" header="0.5" footer="0.5"/>
  <pageSetup fitToHeight="2" horizontalDpi="300" verticalDpi="300" orientation="landscape" scale="53" r:id="rId1"/>
  <headerFooter alignWithMargins="0">
    <oddHeader>&amp;CAtlantic County 2015 Abstract of Ratables</oddHeader>
  </headerFooter>
  <colBreaks count="11" manualBreakCount="11">
    <brk id="9" min="1" max="29" man="1"/>
    <brk id="16" min="1" max="29" man="1"/>
    <brk id="24" min="1" max="29" man="1"/>
    <brk id="30" min="1" max="29" man="1"/>
    <brk id="34" min="1" max="29" man="1"/>
    <brk id="41" min="1" max="29" man="1"/>
    <brk id="47" min="1" max="29" man="1"/>
    <brk id="55" min="1" max="29" man="1"/>
    <brk id="64" min="1" max="29" man="1"/>
    <brk id="70" min="1" max="29" man="1"/>
    <brk id="83" min="1"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2011-05-20T19:49:24Z</cp:lastPrinted>
  <dcterms:created xsi:type="dcterms:W3CDTF">1998-11-12T18:24:45Z</dcterms:created>
  <dcterms:modified xsi:type="dcterms:W3CDTF">2016-01-06T15:05:10Z</dcterms:modified>
  <cp:category/>
  <cp:version/>
  <cp:contentType/>
  <cp:contentStatus/>
</cp:coreProperties>
</file>